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122632A4-CF34-4892-828E-0585AA6473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_Instrucciones" sheetId="1" r:id="rId1"/>
    <sheet name="02_Glosario" sheetId="2" r:id="rId2"/>
    <sheet name="03_Problema" sheetId="3" r:id="rId3"/>
    <sheet name="04_Principios" sheetId="4" r:id="rId4"/>
    <sheet name="05_Ideas" sheetId="5" r:id="rId5"/>
    <sheet name="06_Evaluacion" sheetId="6" r:id="rId6"/>
    <sheet name="07_Prueba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7" l="1"/>
  <c r="D28" i="7"/>
  <c r="G23" i="7"/>
  <c r="G22" i="7"/>
  <c r="D30" i="7" s="1"/>
  <c r="G21" i="7"/>
  <c r="I20" i="6"/>
  <c r="B20" i="6"/>
  <c r="G20" i="6" s="1"/>
  <c r="H20" i="6" s="1"/>
  <c r="G19" i="6"/>
  <c r="H19" i="6" s="1"/>
  <c r="B19" i="6"/>
  <c r="I19" i="6" s="1"/>
  <c r="I18" i="6"/>
  <c r="G18" i="6"/>
  <c r="H18" i="6" s="1"/>
  <c r="B18" i="6"/>
  <c r="I17" i="6"/>
  <c r="B17" i="6"/>
  <c r="G17" i="6" s="1"/>
  <c r="H17" i="6" s="1"/>
  <c r="G16" i="6"/>
  <c r="H16" i="6" s="1"/>
  <c r="B16" i="6"/>
  <c r="I16" i="6" s="1"/>
  <c r="B15" i="6"/>
  <c r="B14" i="6"/>
  <c r="B13" i="6"/>
  <c r="G9" i="6"/>
  <c r="H9" i="6" s="1"/>
  <c r="G17" i="5"/>
  <c r="C17" i="5"/>
  <c r="G16" i="5"/>
  <c r="C16" i="5"/>
  <c r="G15" i="5"/>
  <c r="C15" i="5"/>
  <c r="G14" i="5"/>
  <c r="C14" i="5"/>
  <c r="G13" i="5"/>
  <c r="C13" i="5"/>
  <c r="C12" i="5"/>
  <c r="G12" i="5" s="1"/>
  <c r="G15" i="6" s="1"/>
  <c r="C11" i="5"/>
  <c r="G11" i="5" s="1"/>
  <c r="C10" i="5"/>
  <c r="G10" i="5" s="1"/>
  <c r="C39" i="3"/>
  <c r="C38" i="3"/>
  <c r="C23" i="5" l="1"/>
  <c r="G13" i="6"/>
  <c r="H13" i="6" s="1"/>
  <c r="C22" i="5"/>
  <c r="G14" i="6"/>
  <c r="I15" i="6"/>
  <c r="E25" i="6" l="1"/>
  <c r="D9" i="7" s="1"/>
  <c r="H15" i="6"/>
  <c r="I13" i="6"/>
  <c r="I14" i="6"/>
  <c r="H14" i="6"/>
</calcChain>
</file>

<file path=xl/sharedStrings.xml><?xml version="1.0" encoding="utf-8"?>
<sst xmlns="http://schemas.openxmlformats.org/spreadsheetml/2006/main" count="923" uniqueCount="360">
  <si>
    <t>MÉTODO TRIZ | PLANTILLA DE APLICACIÓN</t>
  </si>
  <si>
    <t>InfoExperiencia · Herramienta gratuita · Nivel básico-intermedio · Caso simulado de ecommerce</t>
  </si>
  <si>
    <t>COMIENZA AQUÍ | UNA RUTA SENCILLA</t>
  </si>
  <si>
    <t>Objetivo: formular una contradicción, inspirarte con principios TRIZ, proponer alternativas, compararlas y documentar una prueba. Este archivo NO calcula la matriz clásica 39 × 39 ni garantiza soluciones técnicas.</t>
  </si>
  <si>
    <t>PASO / HOJA</t>
  </si>
  <si>
    <t>QUÉ HACER Y QUÉ OBTENDRÁS</t>
  </si>
  <si>
    <t>1  ·  03_Problema</t>
  </si>
  <si>
    <t>Sustituye el ejemplo. Describe contexto, qué quieres mejorar y qué empeora. Define una contradicción y el resultado deseado.</t>
  </si>
  <si>
    <t>2  ·  04_Principios</t>
  </si>
  <si>
    <t>Consulta los 40 principios originales en español resumido. Es un catálogo de inspiración; NO es una selección automática de la matriz.</t>
  </si>
  <si>
    <t>3  ·  05_Ideas</t>
  </si>
  <si>
    <t>Registra hasta 8 alternativas. Escribe el N.º de un principio y su nombre se mostrará automáticamente. Completa el beneficio y cómo probarlo.</t>
  </si>
  <si>
    <t>4  ·  06_Evaluacion</t>
  </si>
  <si>
    <t>Califica cada idea del 1 al 5 en cuatro criterios. Mayor puntaje = mejor según tus supuestos. El resultado es orientativo, no una prueba.</t>
  </si>
  <si>
    <t>5  ·  07_Prueba</t>
  </si>
  <si>
    <t>La alternativa con mayor puntaje aparecerá arriba. Define 1 a 3 indicadores, registra metas y resultados simulados o reales y revisa el veredicto.</t>
  </si>
  <si>
    <t>REGLAS DE CAPTURA Y USO</t>
  </si>
  <si>
    <t>• Las celdas AZUL CLARO son editables. Las celdas con fondo gris, resultados y nombres calculados NO se deben sobrescribir.</t>
  </si>
  <si>
    <t>• El caso de ecommerce es SIMULADO. Reemplaza los datos del ejemplo por los tuyos en 03, 05, 06 y 07; NO necesitas crear nuevas hojas.</t>
  </si>
  <si>
    <t>• En 05_Ideas, registra un número de principio entre 1 y 40. Puedes mencionar combinaciones de principios en el texto de la idea.</t>
  </si>
  <si>
    <t>• En 06_Evaluacion, usa números del 1 al 5: 5 = mejor impacto, más factible, menor costo o menor riesgo.</t>
  </si>
  <si>
    <t>• Las ponderaciones iniciales son 40/30/20/10 y suman 100%. Puedes editarlas, pero la hoja te pedirá corregirlas si no suman 100%.</t>
  </si>
  <si>
    <t>• Para una prueba, escribe valores numéricos homogéneos por indicador (por ejemplo: segundos; porcentaje como 24, no 0,24).</t>
  </si>
  <si>
    <t>• Si un campo queda incompleto, aparecen avisos como FALTA INFO o REVISAR, en vez de ocultar el problema.</t>
  </si>
  <si>
    <t>ALCANCE, FUENTES Y COMPATIBILIDAD</t>
  </si>
  <si>
    <t>Alcance: instrumento introductorio de exploración y comparación; no sustituye ingeniería, pruebas de seguridad, auditoría de causas ni la aplicación formal de ARIZ o la matriz clásica. Una puntuación alta no demuestra que una solución funcione.</t>
  </si>
  <si>
    <t>Fuentes del catálogo: TRIZ.org (40 Principles) https://triz.org/principles/  |  The TRIZ Journal https://the-trizjournal.com/40-inventive-principles-examples/  |  Matriz clásica: https://www.triz.co.uk/glossary/contradiction-matrix</t>
  </si>
  <si>
    <t>Edición: sin macros, sin vínculos externos, sin complementos. Fórmulas compatibles con Excel de escritorio.</t>
  </si>
  <si>
    <t>GLOSARIO | TÉRMINOS DE LA PLANTILLA</t>
  </si>
  <si>
    <t>Definiciones breves para interpretar la lógica y las calificaciones.</t>
  </si>
  <si>
    <t>CONSULTA RÁPIDA</t>
  </si>
  <si>
    <t>Término</t>
  </si>
  <si>
    <t>Definición operativa</t>
  </si>
  <si>
    <t>Dónde se usa</t>
  </si>
  <si>
    <t>Tipo</t>
  </si>
  <si>
    <t>Nota</t>
  </si>
  <si>
    <t>TRIZ</t>
  </si>
  <si>
    <t>Método de resolución inventiva de problemas que utiliza contradicciones y patrones de solución.</t>
  </si>
  <si>
    <t>Todo el archivo</t>
  </si>
  <si>
    <t>Concepto</t>
  </si>
  <si>
    <t>No es brainstorming libre</t>
  </si>
  <si>
    <t>Sistema</t>
  </si>
  <si>
    <t>Producto, servicio o proceso y sus elementos que interactúan.</t>
  </si>
  <si>
    <t>03_Problema</t>
  </si>
  <si>
    <t>Definir límites</t>
  </si>
  <si>
    <t>Problema</t>
  </si>
  <si>
    <t>Dificultad observable que requiere una mejora.</t>
  </si>
  <si>
    <t>Entrada</t>
  </si>
  <si>
    <t>Basado en evidencia</t>
  </si>
  <si>
    <t>Contexto</t>
  </si>
  <si>
    <t>Situación, alcance y condiciones donde ocurre el problema.</t>
  </si>
  <si>
    <t>No incluir la solución</t>
  </si>
  <si>
    <t>Mejora deseada</t>
  </si>
  <si>
    <t>Característica que se pretende fortalecer.</t>
  </si>
  <si>
    <t>Qué se quiere lograr</t>
  </si>
  <si>
    <t>Efecto no deseado</t>
  </si>
  <si>
    <t>Deterioro que aparece al intentar mejorar otra característica.</t>
  </si>
  <si>
    <t>Qué empeora</t>
  </si>
  <si>
    <t>Contradicción</t>
  </si>
  <si>
    <t>Conflicto entre dos requisitos o características del sistema.</t>
  </si>
  <si>
    <t>Formular de modo explícito</t>
  </si>
  <si>
    <t>Contradicción técnica</t>
  </si>
  <si>
    <t>Mejorar un parámetro deteriora otro parámetro.</t>
  </si>
  <si>
    <t>Clasificación</t>
  </si>
  <si>
    <t>Ej.: información/peso de página</t>
  </si>
  <si>
    <t>Contradicción física</t>
  </si>
  <si>
    <t>Una misma característica debe asumir estados o propiedades opuestos.</t>
  </si>
  <si>
    <t>Ej.: abierto/cerrado</t>
  </si>
  <si>
    <t>Resultado final ideal</t>
  </si>
  <si>
    <t>Escenario orientativo que obtiene funciones útiles reduciendo efectos perjudiciales.</t>
  </si>
  <si>
    <t>No es perfección demostrada</t>
  </si>
  <si>
    <t>Recurso existente</t>
  </si>
  <si>
    <t>Elemento ya disponible que podría aprovecharse de otra manera.</t>
  </si>
  <si>
    <t>Tecnología, tiempo o información</t>
  </si>
  <si>
    <t>Evidencia inicial</t>
  </si>
  <si>
    <t>Dato o hecho que permite comprobar el problema y comparar después.</t>
  </si>
  <si>
    <t>Línea base descriptiva</t>
  </si>
  <si>
    <t>Principio inventivo</t>
  </si>
  <si>
    <t>Orientación clásica TRIZ para inspirar soluciones a un problema.</t>
  </si>
  <si>
    <t>04_Principios / 05_Ideas</t>
  </si>
  <si>
    <t>Referencia</t>
  </si>
  <si>
    <t>No es solución automática</t>
  </si>
  <si>
    <t>N.º de principio</t>
  </si>
  <si>
    <t>Identificador del 1 al 40 de un principio inventivo clásico.</t>
  </si>
  <si>
    <t>05_Ideas</t>
  </si>
  <si>
    <t>Debe estar entre 1 y 40</t>
  </si>
  <si>
    <t>Matriz de contradicciones</t>
  </si>
  <si>
    <t>Herramienta clásica que cruza 39 parámetros para sugerir principios.</t>
  </si>
  <si>
    <t>04_Principios</t>
  </si>
  <si>
    <t>No incluida automatizada</t>
  </si>
  <si>
    <t>Parámetro técnico</t>
  </si>
  <si>
    <t>Característica de ingeniería de la matriz clásica de TRIZ.</t>
  </si>
  <si>
    <t>No equivale a cualquier KPI</t>
  </si>
  <si>
    <t>Alternativa</t>
  </si>
  <si>
    <t>Cambio concreto propuesto a partir de un principio o combinación.</t>
  </si>
  <si>
    <t>Hasta 8 alternativas</t>
  </si>
  <si>
    <t>Impacto</t>
  </si>
  <si>
    <t>Beneficio previsto de la alternativa para el objetivo.</t>
  </si>
  <si>
    <t>06_Evaluacion</t>
  </si>
  <si>
    <t>Puntuación</t>
  </si>
  <si>
    <t>5 = mayor impacto</t>
  </si>
  <si>
    <t>Factibilidad</t>
  </si>
  <si>
    <t>Qué tan viable es implementar la alternativa en el contexto.</t>
  </si>
  <si>
    <t>5 = más fácil</t>
  </si>
  <si>
    <t>Costo favorable</t>
  </si>
  <si>
    <t>Valoración relativa del costo de la alternativa.</t>
  </si>
  <si>
    <t>5 = menor costo</t>
  </si>
  <si>
    <t>Riesgo controlado</t>
  </si>
  <si>
    <t>Valoración de exposición a riesgos al implementar.</t>
  </si>
  <si>
    <t>5 = riesgo menor</t>
  </si>
  <si>
    <t>Ponderación</t>
  </si>
  <si>
    <t>Peso relativo asignado a cada criterio de la evaluación.</t>
  </si>
  <si>
    <t>Deben sumar 100</t>
  </si>
  <si>
    <t>Puntaje ponderado</t>
  </si>
  <si>
    <t>Promedio ponderado de los cuatro criterios (escala 1-5).</t>
  </si>
  <si>
    <t>Cálculo</t>
  </si>
  <si>
    <t>No certifica viabilidad</t>
  </si>
  <si>
    <t>Posición</t>
  </si>
  <si>
    <t>Orden relativo por puntaje, con empates posibles.</t>
  </si>
  <si>
    <t>1 = valor más alto</t>
  </si>
  <si>
    <t>Indicador</t>
  </si>
  <si>
    <t>Variable utilizada para medir un resultado o efecto.</t>
  </si>
  <si>
    <t>07_Prueba</t>
  </si>
  <si>
    <t>Con unidad homogénea</t>
  </si>
  <si>
    <t>Línea base</t>
  </si>
  <si>
    <t>Valor observado o supuesto antes de la solución.</t>
  </si>
  <si>
    <t>Datos simulados iniciales</t>
  </si>
  <si>
    <t>Meta</t>
  </si>
  <si>
    <t>Umbral numérico que se espera alcanzar.</t>
  </si>
  <si>
    <t>Aumentar o disminuir</t>
  </si>
  <si>
    <t>Resultado observado</t>
  </si>
  <si>
    <t>Valor registrado después de la prueba.</t>
  </si>
  <si>
    <t>Puede faltar hasta medir</t>
  </si>
  <si>
    <t>Sentido deseado</t>
  </si>
  <si>
    <t>Indica si cumplir la meta exige aumentar o disminuir.</t>
  </si>
  <si>
    <t>Lista desplegable</t>
  </si>
  <si>
    <t>Veredicto</t>
  </si>
  <si>
    <t>Comparación matemática entre meta y resultado declarado.</t>
  </si>
  <si>
    <t>No demuestra causalidad</t>
  </si>
  <si>
    <t>Hipótesis</t>
  </si>
  <si>
    <t>Predicción verificable sobre el efecto de una alternativa.</t>
  </si>
  <si>
    <t>Antes de probar</t>
  </si>
  <si>
    <t>Prueba piloto</t>
  </si>
  <si>
    <t>Ensayo limitado con criterios de éxito predefinidos.</t>
  </si>
  <si>
    <t>Controlar factores externos</t>
  </si>
  <si>
    <t>ARIZ</t>
  </si>
  <si>
    <t>Algoritmo TRIZ avanzado para problemas inventivos complejos.</t>
  </si>
  <si>
    <t>Fuera del alcance gratuito</t>
  </si>
  <si>
    <t>01 | DEFINIR EL PROBLEMA</t>
  </si>
  <si>
    <t>Sustituye los textos de ejemplo en azul claro. Formula una contradicción antes de generar alternativas.</t>
  </si>
  <si>
    <t>CASO SIMULADO | ECOMMERCE DE PRODUCTOS PARA EL HOGAR</t>
  </si>
  <si>
    <t>Contexto del sistema</t>
  </si>
  <si>
    <t>Fichas de ecommerce de artículos del hogar. Los clientes piden dimensiones, materiales, fotografías y videos antes de comprar.</t>
  </si>
  <si>
    <t>Problema observable</t>
  </si>
  <si>
    <t>Al incorporar más recursos multimedia, algunas fichas tardan más en cargar y los usuarios pueden abandonar la visita.</t>
  </si>
  <si>
    <t>Ofrecer información visual y técnica suficiente para tomar una decisión de compra.</t>
  </si>
  <si>
    <t>Más recursos descargados al abrir la ficha pueden perjudicar el tiempo de carga inicial.</t>
  </si>
  <si>
    <t>Contradicción explícita</t>
  </si>
  <si>
    <t>Si agregamos información visual y técnica, ayudamos a decidir, pero aumentamos la carga inicial de la página.</t>
  </si>
  <si>
    <t>La ficha aporta toda la información útil sin descargar recursos complementarios innecesarios al abrirse.</t>
  </si>
  <si>
    <t>Recursos disponibles</t>
  </si>
  <si>
    <t>CMS ecommerce, imágenes existentes, editor de fichas, optimización de archivos y medición de rendimiento.</t>
  </si>
  <si>
    <t>Tipo de contradicción</t>
  </si>
  <si>
    <t>Técnica</t>
  </si>
  <si>
    <t>Ejemplo simulado: ficha con carga de 4,5 segundos y 18% de consultas repetidas sobre especificaciones.</t>
  </si>
  <si>
    <t>CONTROL DE CAPTURA</t>
  </si>
  <si>
    <t>Campos diligenciados</t>
  </si>
  <si>
    <t>Estado inicial</t>
  </si>
  <si>
    <t>Recuerda: el caso de ecommerce es ilustrativo; los datos son simulados. Puedes explorar principios sin usar formalmente la matriz 39 × 39. No atribuyas a la matriz las ideas elegidas manualmente.</t>
  </si>
  <si>
    <t>02 | CATÁLOGO DE 40 PRINCIPIOS TRIZ</t>
  </si>
  <si>
    <t>Fuente de inspiración, no un sistema automático de selección de principios.</t>
  </si>
  <si>
    <t>CONSULTA: ELIGE EL NÚMERO DEL PRINCIPIO EN 05_IDEAS</t>
  </si>
  <si>
    <t>N.º</t>
  </si>
  <si>
    <t>Idea esencial (resumen)</t>
  </si>
  <si>
    <t>Pregunta disparadora para explorar</t>
  </si>
  <si>
    <t>Segmentación</t>
  </si>
  <si>
    <t>Dividir un sistema en partes independientes.</t>
  </si>
  <si>
    <t>¿Qué podríamos modularizar o separar?</t>
  </si>
  <si>
    <t>Extracción</t>
  </si>
  <si>
    <t>Separar la parte perjudicial o aislar lo necesario.</t>
  </si>
  <si>
    <t>¿Qué conviene retirar o aislar?</t>
  </si>
  <si>
    <t>Calidad local</t>
  </si>
  <si>
    <t>Adaptar zonas o componentes a funciones específicas.</t>
  </si>
  <si>
    <t>¿Deben todas las partes funcionar igual?</t>
  </si>
  <si>
    <t>Asimetría</t>
  </si>
  <si>
    <t>Sustituir una configuración simétrica por otra asimétrica.</t>
  </si>
  <si>
    <t>¿La simetría está limitando la solución?</t>
  </si>
  <si>
    <t>Combinación</t>
  </si>
  <si>
    <t>Unir objetos u operaciones similares.</t>
  </si>
  <si>
    <t>¿Qué elementos pueden realizarse juntos?</t>
  </si>
  <si>
    <t>Universalidad</t>
  </si>
  <si>
    <t>Hacer que un elemento cumpla varias funciones.</t>
  </si>
  <si>
    <t>¿Puede una pieza resolver más de una necesidad?</t>
  </si>
  <si>
    <t>Anidamiento</t>
  </si>
  <si>
    <t>Colocar un objeto dentro de otro o hacerlo telescópico.</t>
  </si>
  <si>
    <t>¿Podemos contener o integrar elementos?</t>
  </si>
  <si>
    <t>Contrapeso</t>
  </si>
  <si>
    <t>Compensar efectos como el peso mediante fuerzas o apoyos.</t>
  </si>
  <si>
    <t>¿Qué efecto podríamos contrarrestar?</t>
  </si>
  <si>
    <t>Contraacción previa</t>
  </si>
  <si>
    <t>Anticipar una acción que neutralice un efecto perjudicial.</t>
  </si>
  <si>
    <t>¿Qué compensación podemos preparar antes?</t>
  </si>
  <si>
    <t>Acción previa</t>
  </si>
  <si>
    <t>Ejecutar con anticipación una tarea necesaria.</t>
  </si>
  <si>
    <t>¿Qué trabajo podemos dejar preparado?</t>
  </si>
  <si>
    <t>Protección anticipada</t>
  </si>
  <si>
    <t>Incorporar protecciones antes de una falla potencial.</t>
  </si>
  <si>
    <t>¿Qué precaución evita un daño posterior?</t>
  </si>
  <si>
    <t>Equipotencialidad</t>
  </si>
  <si>
    <t>Evitar diferencias de energía o posición innecesarias.</t>
  </si>
  <si>
    <t>¿Podemos reducir cambios de altura o esfuerzo?</t>
  </si>
  <si>
    <t>Inversión</t>
  </si>
  <si>
    <t>Invertir el proceso, movimiento o disposición habitual.</t>
  </si>
  <si>
    <t>¿Qué sucede si invertimos la operación?</t>
  </si>
  <si>
    <t>Curvatura</t>
  </si>
  <si>
    <t>Usar superficies curvas o trayectorias alternativas.</t>
  </si>
  <si>
    <t>¿Una geometría curva elimina restricciones?</t>
  </si>
  <si>
    <t>Dinamismo</t>
  </si>
  <si>
    <t>Permitir ajustes del sistema según condiciones.</t>
  </si>
  <si>
    <t>¿Qué debería adaptarse al uso?</t>
  </si>
  <si>
    <t>Acción parcial o excesiva</t>
  </si>
  <si>
    <t>Realizar más o menos acción cuando el punto exacto no es práctico.</t>
  </si>
  <si>
    <t>¿Un ajuste aproximado resuelve el objetivo?</t>
  </si>
  <si>
    <t>Otra dimensión</t>
  </si>
  <si>
    <t>Cambiar la distribución espacial, apilar o inclinar.</t>
  </si>
  <si>
    <t>¿Podemos aprovechar otra dimensión?</t>
  </si>
  <si>
    <t>Vibración mecánica</t>
  </si>
  <si>
    <t>Utilizar oscilaciones o vibraciones controladas.</t>
  </si>
  <si>
    <t>¿Una vibración facilita la función?</t>
  </si>
  <si>
    <t>Acción periódica</t>
  </si>
  <si>
    <t>Sustituir acción continua por pulsos o intervalos.</t>
  </si>
  <si>
    <t>¿Conviene actuar por ciclos?</t>
  </si>
  <si>
    <t>Continuidad de acción útil</t>
  </si>
  <si>
    <t>Reducir pausas y trabajos improductivos.</t>
  </si>
  <si>
    <t>¿Cómo mantener activo lo que genera valor?</t>
  </si>
  <si>
    <t>Salto rápido</t>
  </si>
  <si>
    <t>Realizar etapas problemáticas con mayor rapidez.</t>
  </si>
  <si>
    <t>¿Podemos atravesar más rápido la fase dañina?</t>
  </si>
  <si>
    <t>Convertir perjuicio en beneficio</t>
  </si>
  <si>
    <t>Aprovechar efectos indeseados como recursos.</t>
  </si>
  <si>
    <t>¿Podemos usar lo perjudicial a favor?</t>
  </si>
  <si>
    <t>Retroalimentación</t>
  </si>
  <si>
    <t>Introducir medición y señales para ajustar.</t>
  </si>
  <si>
    <t>¿Qué información permitiría corregir a tiempo?</t>
  </si>
  <si>
    <t>Intermediario</t>
  </si>
  <si>
    <t>Incorporar un elemento que facilite una interacción.</t>
  </si>
  <si>
    <t>¿Qué intermediario reduciría la fricción?</t>
  </si>
  <si>
    <t>Autoservicio</t>
  </si>
  <si>
    <t>Permitir que el sistema realice funciones auxiliares por sí mismo.</t>
  </si>
  <si>
    <t>¿Qué función puede autogestionarse?</t>
  </si>
  <si>
    <t>Copiar</t>
  </si>
  <si>
    <t>Sustituir elementos costosos por copias o representaciones.</t>
  </si>
  <si>
    <t>¿Podemos simular o representar sin usar el original?</t>
  </si>
  <si>
    <t>Objetos baratos de corta duración</t>
  </si>
  <si>
    <t>Emplear elementos económicos reemplazables en vez de duraderos.</t>
  </si>
  <si>
    <t>¿Conviene sustituir en lugar de reparar?</t>
  </si>
  <si>
    <t>Sustitución de mecanismos</t>
  </si>
  <si>
    <t>Reemplazar medios mecánicos por otros principios físicos.</t>
  </si>
  <si>
    <t>¿Existe otra forma de producir el mismo efecto?</t>
  </si>
  <si>
    <t>Neumática e hidráulica</t>
  </si>
  <si>
    <t>Usar gases o líquidos en lugar de elementos rígidos.</t>
  </si>
  <si>
    <t>¿Un fluido simplifica la tarea?</t>
  </si>
  <si>
    <t>Membranas y películas flexibles</t>
  </si>
  <si>
    <t>Usar láminas finas o cubiertas flexibles.</t>
  </si>
  <si>
    <t>¿Una membrana sustituiría una estructura pesada?</t>
  </si>
  <si>
    <t>Materiales porosos</t>
  </si>
  <si>
    <t>Introducir o aprovechar poros y cavidades.</t>
  </si>
  <si>
    <t>¿La porosidad agrega una función útil?</t>
  </si>
  <si>
    <t>Cambios de color</t>
  </si>
  <si>
    <t>Modificar color, transparencia o señalización visual.</t>
  </si>
  <si>
    <t>¿La señalización visual evitaría errores?</t>
  </si>
  <si>
    <t>Homogeneidad</t>
  </si>
  <si>
    <t>Usar materiales compatibles en elementos que interactúan.</t>
  </si>
  <si>
    <t>¿La compatibilidad de materiales ayuda?</t>
  </si>
  <si>
    <t>Descartar y regenerar</t>
  </si>
  <si>
    <t>Eliminar partes usadas o recuperarlas durante la operación.</t>
  </si>
  <si>
    <t>¿Qué debe desaparecer, renovarse o recuperarse?</t>
  </si>
  <si>
    <t>Cambio de parámetros</t>
  </si>
  <si>
    <t>Modificar estado, concentración, flexibilidad o temperatura.</t>
  </si>
  <si>
    <t>¿Qué propiedad física conviene cambiar?</t>
  </si>
  <si>
    <t>Transiciones de fase</t>
  </si>
  <si>
    <t>Aprovechar cambios de estado de materiales.</t>
  </si>
  <si>
    <t>¿Un cambio de fase aporta energía o función?</t>
  </si>
  <si>
    <t>Expansión térmica</t>
  </si>
  <si>
    <t>Usar dilatación o contracción por temperatura.</t>
  </si>
  <si>
    <t>¿La temperatura puede accionar el cambio?</t>
  </si>
  <si>
    <t>Oxidantes fuertes</t>
  </si>
  <si>
    <t>Emplear medios más oxidantes cuando corresponda.</t>
  </si>
  <si>
    <t>¿Un proceso de oxidación controlado es pertinente?</t>
  </si>
  <si>
    <t>Atmósfera inerte</t>
  </si>
  <si>
    <t>Sustituir el entorno por uno menos reactivo.</t>
  </si>
  <si>
    <t>¿Un ambiente más neutro protege el sistema?</t>
  </si>
  <si>
    <t>Materiales compuestos</t>
  </si>
  <si>
    <t>Combinar materiales con propiedades complementarias.</t>
  </si>
  <si>
    <t>¿Dos materiales superan las limitaciones de uno?</t>
  </si>
  <si>
    <t>Referencia principal: https://the-trizjournal.com/40-inventive-principles-examples/  |  https://triz.org/principles/  . Estos resúmenes en español son explicativos; no sustituyen la formulación técnica original.</t>
  </si>
  <si>
    <t>03 | GENERAR ALTERNATIVAS</t>
  </si>
  <si>
    <t>Hasta 8 ideas · completa N.º de principio y propuesta · las 3 primeras son ejemplo.</t>
  </si>
  <si>
    <t>PRINCIPIO → PROPUESTA → COMPROBACIÓN</t>
  </si>
  <si>
    <t>N.º principio</t>
  </si>
  <si>
    <t>Principio TRIZ</t>
  </si>
  <si>
    <t>Propuesta concreta</t>
  </si>
  <si>
    <t>Qué daño reduce</t>
  </si>
  <si>
    <t>Cómo comprobarlo</t>
  </si>
  <si>
    <t>Estado</t>
  </si>
  <si>
    <t>Ordenar dimensiones, materiales, fotos y preguntas en secciones diferenciadas.</t>
  </si>
  <si>
    <t>Búsqueda lenta de información clave.</t>
  </si>
  <si>
    <t>Medir interacción con especificaciones.</t>
  </si>
  <si>
    <t>Optimizar imágenes y videos antes de publicarlos en las fichas.</t>
  </si>
  <si>
    <t>Peso innecesario de archivos.</t>
  </si>
  <si>
    <t>Comparar carga antes y después.</t>
  </si>
  <si>
    <t>Mostrar recursos complementarios cuando sean necesarios, manteniendo accesible lo esencial.</t>
  </si>
  <si>
    <t>Descarga inicial de recursos secundarios.</t>
  </si>
  <si>
    <t>Revisar velocidad e interacción.</t>
  </si>
  <si>
    <t>CONTROL Y ALCANCE</t>
  </si>
  <si>
    <t>Ideas completas</t>
  </si>
  <si>
    <t>Ideas pendientes</t>
  </si>
  <si>
    <t>La selección del principio es manual. La plantilla consulta el nombre de cada principio, pero NO aplica la matriz técnica 39 × 39 ni recomienda automáticamente qué principio usar. Puedes combinar principios dentro del texto de tu alternativa.</t>
  </si>
  <si>
    <t>04 | COMPARAR SOLUCIONES</t>
  </si>
  <si>
    <t>Califica solo ideas reales del 1 al 5. Esfuerzo/costo y riesgo: 5 significa MÁS favorable.</t>
  </si>
  <si>
    <t>PONDERACIONES | CAMBIA LOS PESOS SOLO SI SUMAN 100</t>
  </si>
  <si>
    <t>Suma pesos</t>
  </si>
  <si>
    <t>Costo bajo</t>
  </si>
  <si>
    <t>Riesgo bajo</t>
  </si>
  <si>
    <t>Puntaje /5</t>
  </si>
  <si>
    <t>Puesto</t>
  </si>
  <si>
    <t>LECTURA DE RESULTADOS</t>
  </si>
  <si>
    <t>MEJOR ALTERNATIVA POR PUNTAJE</t>
  </si>
  <si>
    <t>Escala: 1 = menos favorable; 5 = más favorable. Los pesos son porcentajes sin símbolo al capturarlos: 40 + 30 + 20 + 10. El resultado es una comparación subjetiva de alternativas, NO una recomendación técnica del método TRIZ.</t>
  </si>
  <si>
    <t>Los empates comparten puesto. Si hay empate en el primer lugar, el resumen muestra la primera idea empatada según el orden de captura. Antes de implementarla, revisa riesgos, restricciones y resultados de una prueba.</t>
  </si>
  <si>
    <t>05 | PROBAR Y APRENDER</t>
  </si>
  <si>
    <t>Las cifras del ejemplo son completamente simuladas. Registra la prueba y compara los resultados con la meta.</t>
  </si>
  <si>
    <t>UNA PRUEBA LIMITADA | ANTES DE EXTENDER EL CAMBIO</t>
  </si>
  <si>
    <t>Alternativa sugerida por puntaje</t>
  </si>
  <si>
    <t>Hipótesis de la prueba</t>
  </si>
  <si>
    <t>Si dividimos la información en secciones accesibles, los usuarios hallarán especificaciones más rápido sin aumentar el peso inicial.</t>
  </si>
  <si>
    <t>Responsable / periodo</t>
  </si>
  <si>
    <t>Equipo ecommerce | Prueba de 2 semanas</t>
  </si>
  <si>
    <t>INDICADORES | CAPTURA NÚMEROS CON LA MISMA UNIDAD</t>
  </si>
  <si>
    <t>Indicador y unidad</t>
  </si>
  <si>
    <t>Dirección</t>
  </si>
  <si>
    <t>Resultado</t>
  </si>
  <si>
    <t>Interpretación / nota</t>
  </si>
  <si>
    <t>Tiempo de carga (s)</t>
  </si>
  <si>
    <t>Disminuir</t>
  </si>
  <si>
    <t>Meta ilustrativa cumplida; controlar dispositivo y tráfico.</t>
  </si>
  <si>
    <t>Consultas repetidas (%)</t>
  </si>
  <si>
    <t>El resultado requiere confirmación con datos reales.</t>
  </si>
  <si>
    <t>Interacción con ficha (%)</t>
  </si>
  <si>
    <t>Aumentar</t>
  </si>
  <si>
    <t>Una diferencia no prueba causalidad.</t>
  </si>
  <si>
    <t>LECTURA DE LA PRUEBA</t>
  </si>
  <si>
    <t>Metas cumplidas</t>
  </si>
  <si>
    <t>Pendientes / no cumplidas</t>
  </si>
  <si>
    <t>Estado general</t>
  </si>
  <si>
    <t>Decisión y siguiente paso</t>
  </si>
  <si>
    <t>Ejemplo: mantener la versión piloto, comprobar accesibilidad y replicar en un segundo grupo antes de extenderla.</t>
  </si>
  <si>
    <t>ATENCIÓN: que una meta numérica se cumpla no demuestra causalidad. Si cambian tráfico, productos, campañas, dispositivos o temporada, pueden variar los indicadores por razones ajenas a la solución. Contrasta con evidencia y controles apropiados.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</si>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</sst>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%&quot;"/>
  </numFmts>
  <fonts count="18">
    <font>
      <sz val="11"/>
      <name val="Carlito"/>
    </font>
    <font>
      <sz val="10"/>
      <color rgb="FF20354C"/>
      <name val="Aptos"/>
      <family val="2"/>
    </font>
    <font>
      <b/>
      <sz val="19"/>
      <color rgb="FFFFFFFF"/>
      <name val="Aptos Display"/>
      <family val="2"/>
    </font>
    <font>
      <sz val="10"/>
      <color rgb="FF64788D"/>
      <name val="Aptos"/>
      <family val="2"/>
    </font>
    <font>
      <b/>
      <sz val="11"/>
      <color rgb="FFFFFFFF"/>
      <name val="Aptos"/>
      <family val="2"/>
    </font>
    <font>
      <sz val="11"/>
      <color rgb="FF20354C"/>
      <name val="Aptos"/>
      <family val="2"/>
    </font>
    <font>
      <b/>
      <sz val="10"/>
      <color rgb="FFFFFFFF"/>
      <name val="Aptos"/>
      <family val="2"/>
    </font>
    <font>
      <b/>
      <sz val="10"/>
      <color rgb="FF173A60"/>
      <name val="Aptos"/>
      <family val="2"/>
    </font>
    <font>
      <sz val="10"/>
      <color rgb="FF20354C"/>
      <name val="Aptos"/>
      <family val="2"/>
    </font>
    <font>
      <sz val="9"/>
      <color rgb="FF64788D"/>
      <name val="Aptos"/>
      <family val="2"/>
    </font>
    <font>
      <b/>
      <sz val="10"/>
      <color rgb="FF0D766E"/>
      <name val="Aptos"/>
      <family val="2"/>
    </font>
    <font>
      <b/>
      <sz val="12"/>
      <color rgb="FF173A60"/>
      <name val="Aptos"/>
      <family val="2"/>
    </font>
    <font>
      <b/>
      <sz val="11"/>
      <color rgb="FF173A60"/>
      <name val="Aptos"/>
      <family val="2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7">
    <fill>
      <patternFill patternType="none"/>
    </fill>
    <fill>
      <patternFill patternType="gray125"/>
    </fill>
    <fill>
      <patternFill patternType="solid">
        <fgColor rgb="FF102A48"/>
      </patternFill>
    </fill>
    <fill>
      <patternFill patternType="solid">
        <fgColor rgb="FFFFFFFF"/>
      </patternFill>
    </fill>
    <fill>
      <patternFill patternType="solid">
        <fgColor rgb="FF173A60"/>
      </patternFill>
    </fill>
    <fill>
      <patternFill patternType="solid">
        <fgColor rgb="FFF3F6FA"/>
      </patternFill>
    </fill>
    <fill>
      <patternFill patternType="solid">
        <fgColor rgb="FFFFF2D2"/>
      </patternFill>
    </fill>
    <fill>
      <patternFill patternType="solid">
        <fgColor rgb="FFEAF4FA"/>
      </patternFill>
    </fill>
    <fill>
      <patternFill patternType="solid">
        <fgColor rgb="FFE3F4EA"/>
      </patternFill>
    </fill>
    <fill>
      <patternFill patternType="solid">
        <fgColor indexed="65"/>
        <bgColor indexed="64"/>
      </patternFill>
    </fill>
    <fill>
      <patternFill patternType="solid">
        <fgColor rgb="FF102A4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73A60"/>
        <bgColor indexed="64"/>
      </patternFill>
    </fill>
    <fill>
      <patternFill patternType="solid">
        <fgColor rgb="FFF3F6FA"/>
        <bgColor indexed="64"/>
      </patternFill>
    </fill>
    <fill>
      <patternFill patternType="solid">
        <fgColor rgb="FFFFF2D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AF4FA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3" borderId="0" xfId="0" applyFont="1" applyFill="1"/>
    <xf numFmtId="0" fontId="6" fillId="4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5" borderId="0" xfId="0" applyFont="1" applyFill="1" applyAlignment="1">
      <alignment wrapText="1"/>
    </xf>
    <xf numFmtId="0" fontId="1" fillId="5" borderId="0" xfId="0" applyFont="1" applyFill="1"/>
    <xf numFmtId="0" fontId="1" fillId="7" borderId="0" xfId="0" applyFont="1" applyFill="1" applyAlignment="1">
      <alignment wrapText="1"/>
    </xf>
    <xf numFmtId="0" fontId="1" fillId="7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2" fontId="1" fillId="5" borderId="0" xfId="0" applyNumberFormat="1" applyFont="1" applyFill="1" applyAlignment="1">
      <alignment horizontal="center" wrapText="1"/>
    </xf>
    <xf numFmtId="164" fontId="11" fillId="7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7" fillId="5" borderId="0" xfId="0" applyFont="1" applyFill="1" applyAlignment="1">
      <alignment vertical="center" wrapText="1"/>
    </xf>
    <xf numFmtId="0" fontId="9" fillId="5" borderId="0" xfId="0" applyFont="1" applyFill="1" applyAlignment="1">
      <alignment vertical="center" wrapText="1"/>
    </xf>
    <xf numFmtId="0" fontId="5" fillId="7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12" fillId="8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1" fillId="9" borderId="0" xfId="0" applyFont="1" applyFill="1"/>
    <xf numFmtId="0" fontId="0" fillId="9" borderId="0" xfId="0" applyFill="1"/>
    <xf numFmtId="0" fontId="2" fillId="10" borderId="0" xfId="0" applyFont="1" applyFill="1" applyAlignment="1">
      <alignment vertical="center"/>
    </xf>
    <xf numFmtId="0" fontId="3" fillId="9" borderId="0" xfId="0" applyFont="1" applyFill="1" applyAlignment="1">
      <alignment vertical="center" wrapText="1"/>
    </xf>
    <xf numFmtId="0" fontId="1" fillId="11" borderId="0" xfId="0" applyFont="1" applyFill="1"/>
    <xf numFmtId="0" fontId="4" fillId="12" borderId="0" xfId="0" applyFont="1" applyFill="1" applyAlignment="1">
      <alignment vertical="center" wrapText="1"/>
    </xf>
    <xf numFmtId="0" fontId="5" fillId="13" borderId="0" xfId="0" applyFont="1" applyFill="1" applyAlignment="1">
      <alignment vertical="center" wrapText="1"/>
    </xf>
    <xf numFmtId="0" fontId="6" fillId="12" borderId="0" xfId="0" applyFont="1" applyFill="1" applyAlignment="1">
      <alignment vertical="center" wrapText="1"/>
    </xf>
    <xf numFmtId="0" fontId="7" fillId="13" borderId="0" xfId="0" applyFont="1" applyFill="1" applyAlignment="1">
      <alignment vertical="center" wrapText="1"/>
    </xf>
    <xf numFmtId="0" fontId="8" fillId="13" borderId="0" xfId="0" applyFont="1" applyFill="1" applyAlignment="1">
      <alignment vertical="center" wrapText="1"/>
    </xf>
    <xf numFmtId="0" fontId="8" fillId="11" borderId="0" xfId="0" applyFont="1" applyFill="1" applyAlignment="1">
      <alignment vertical="center" wrapText="1"/>
    </xf>
    <xf numFmtId="0" fontId="8" fillId="14" borderId="0" xfId="0" applyFont="1" applyFill="1" applyAlignment="1">
      <alignment vertical="center" wrapText="1"/>
    </xf>
    <xf numFmtId="0" fontId="9" fillId="13" borderId="0" xfId="0" applyFont="1" applyFill="1" applyAlignment="1">
      <alignment vertical="center" wrapText="1"/>
    </xf>
    <xf numFmtId="0" fontId="10" fillId="11" borderId="0" xfId="0" applyFont="1" applyFill="1" applyAlignment="1">
      <alignment vertical="center" wrapText="1"/>
    </xf>
    <xf numFmtId="0" fontId="14" fillId="15" borderId="1" xfId="0" applyFont="1" applyFill="1" applyBorder="1" applyAlignment="1">
      <alignment horizontal="center" vertical="center" wrapText="1"/>
    </xf>
    <xf numFmtId="0" fontId="14" fillId="15" borderId="2" xfId="0" applyFont="1" applyFill="1" applyBorder="1" applyAlignment="1">
      <alignment horizontal="center" vertical="center" wrapText="1"/>
    </xf>
    <xf numFmtId="0" fontId="14" fillId="15" borderId="3" xfId="0" applyFont="1" applyFill="1" applyBorder="1" applyAlignment="1">
      <alignment horizontal="center" vertical="center" wrapText="1"/>
    </xf>
    <xf numFmtId="0" fontId="14" fillId="15" borderId="4" xfId="0" applyFont="1" applyFill="1" applyBorder="1" applyAlignment="1">
      <alignment horizontal="center" vertical="center" wrapText="1"/>
    </xf>
    <xf numFmtId="0" fontId="14" fillId="15" borderId="5" xfId="0" applyFont="1" applyFill="1" applyBorder="1" applyAlignment="1">
      <alignment horizontal="center" vertical="center" wrapText="1"/>
    </xf>
    <xf numFmtId="0" fontId="14" fillId="15" borderId="6" xfId="0" applyFont="1" applyFill="1" applyBorder="1" applyAlignment="1">
      <alignment horizontal="center" vertical="center" wrapText="1"/>
    </xf>
    <xf numFmtId="0" fontId="17" fillId="9" borderId="7" xfId="1" applyFont="1" applyFill="1" applyBorder="1" applyAlignment="1">
      <alignment horizontal="center" vertical="center"/>
    </xf>
    <xf numFmtId="0" fontId="17" fillId="9" borderId="8" xfId="1" applyFont="1" applyFill="1" applyBorder="1" applyAlignment="1">
      <alignment horizontal="center" vertical="center"/>
    </xf>
    <xf numFmtId="0" fontId="6" fillId="12" borderId="0" xfId="0" applyFont="1" applyFill="1" applyAlignment="1">
      <alignment vertical="center" wrapText="1"/>
    </xf>
    <xf numFmtId="0" fontId="1" fillId="13" borderId="0" xfId="0" applyFont="1" applyFill="1" applyAlignment="1">
      <alignment wrapText="1"/>
    </xf>
    <xf numFmtId="0" fontId="1" fillId="9" borderId="0" xfId="0" applyFont="1" applyFill="1" applyAlignment="1">
      <alignment wrapText="1"/>
    </xf>
    <xf numFmtId="0" fontId="1" fillId="9" borderId="0" xfId="0" applyFont="1" applyFill="1" applyProtection="1">
      <protection locked="0"/>
    </xf>
    <xf numFmtId="0" fontId="2" fillId="10" borderId="0" xfId="0" applyFont="1" applyFill="1" applyAlignment="1" applyProtection="1">
      <alignment vertical="center"/>
      <protection locked="0"/>
    </xf>
    <xf numFmtId="0" fontId="3" fillId="9" borderId="0" xfId="0" applyFont="1" applyFill="1" applyAlignment="1" applyProtection="1">
      <alignment vertical="center" wrapText="1"/>
      <protection locked="0"/>
    </xf>
    <xf numFmtId="0" fontId="1" fillId="11" borderId="0" xfId="0" applyFont="1" applyFill="1" applyProtection="1">
      <protection locked="0"/>
    </xf>
    <xf numFmtId="0" fontId="4" fillId="12" borderId="0" xfId="0" applyFont="1" applyFill="1" applyAlignment="1" applyProtection="1">
      <alignment vertical="center" wrapText="1"/>
      <protection locked="0"/>
    </xf>
    <xf numFmtId="0" fontId="7" fillId="13" borderId="0" xfId="0" applyFont="1" applyFill="1" applyAlignment="1" applyProtection="1">
      <alignment vertical="center" wrapText="1"/>
      <protection locked="0"/>
    </xf>
    <xf numFmtId="0" fontId="5" fillId="16" borderId="0" xfId="0" applyFont="1" applyFill="1" applyAlignment="1" applyProtection="1">
      <alignment vertical="center" wrapText="1"/>
      <protection locked="0"/>
    </xf>
    <xf numFmtId="0" fontId="1" fillId="16" borderId="0" xfId="0" applyFont="1" applyFill="1" applyProtection="1">
      <protection locked="0"/>
    </xf>
    <xf numFmtId="0" fontId="7" fillId="9" borderId="0" xfId="0" applyFont="1" applyFill="1" applyAlignment="1" applyProtection="1">
      <alignment vertical="center" wrapText="1"/>
      <protection locked="0"/>
    </xf>
    <xf numFmtId="0" fontId="1" fillId="13" borderId="0" xfId="0" applyFont="1" applyFill="1" applyProtection="1">
      <protection locked="0"/>
    </xf>
    <xf numFmtId="0" fontId="3" fillId="11" borderId="0" xfId="0" applyFont="1" applyFill="1" applyAlignment="1" applyProtection="1">
      <alignment vertical="center" wrapText="1"/>
      <protection locked="0"/>
    </xf>
  </cellXfs>
  <cellStyles count="2">
    <cellStyle name="Hipervínculo" xfId="1" builtinId="8"/>
    <cellStyle name="Normal" xfId="0" builtinId="0"/>
  </cellStyles>
  <dxfs count="10">
    <dxf>
      <fill>
        <patternFill patternType="solid">
          <bgColor rgb="FFFFF2D2"/>
        </patternFill>
      </fill>
    </dxf>
    <dxf>
      <fill>
        <patternFill patternType="solid">
          <bgColor rgb="FFFCE7E7"/>
        </patternFill>
      </fill>
    </dxf>
    <dxf>
      <fill>
        <patternFill patternType="solid">
          <bgColor rgb="FFE3F4EA"/>
        </patternFill>
      </fill>
    </dxf>
    <dxf>
      <fill>
        <patternFill patternType="solid">
          <bgColor rgb="FFFFF2D2"/>
        </patternFill>
      </fill>
    </dxf>
    <dxf>
      <fill>
        <patternFill patternType="solid">
          <bgColor rgb="FFFCE7E7"/>
        </patternFill>
      </fill>
    </dxf>
    <dxf>
      <fill>
        <patternFill patternType="solid">
          <bgColor rgb="FFE3F4EA"/>
        </patternFill>
      </fill>
    </dxf>
    <dxf>
      <fill>
        <patternFill patternType="solid">
          <bgColor rgb="FFFFF2D2"/>
        </patternFill>
      </fill>
    </dxf>
    <dxf>
      <fill>
        <patternFill patternType="solid">
          <bgColor rgb="FFE3F4EA"/>
        </patternFill>
      </fill>
    </dxf>
    <dxf>
      <fill>
        <patternFill patternType="solid">
          <bgColor rgb="FFE3F4EA"/>
        </patternFill>
      </fill>
    </dxf>
    <dxf>
      <fill>
        <patternFill patternType="solid">
          <bgColor rgb="FFFFF2D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1392847</xdr:colOff>
      <xdr:row>3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A1CDEB-4BF8-4541-9CEE-BA17B05D5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06175" y="0"/>
          <a:ext cx="2069122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1731937</xdr:colOff>
      <xdr:row>3</xdr:row>
      <xdr:rowOff>91440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62DD9A-62DF-4F86-9D2A-3DA1071F1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20600" y="0"/>
          <a:ext cx="2055787" cy="6153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2069122</xdr:colOff>
      <xdr:row>3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103ED1-950D-4F3E-859B-D5FDEB439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20200" y="0"/>
          <a:ext cx="2069122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workbookViewId="0">
      <pane ySplit="6" topLeftCell="A7" activePane="bottomLeft" state="frozen"/>
      <selection pane="bottomLeft" activeCell="I24" sqref="I24"/>
    </sheetView>
  </sheetViews>
  <sheetFormatPr baseColWidth="10" defaultColWidth="8.796875" defaultRowHeight="13.8"/>
  <cols>
    <col min="1" max="1" width="24" style="27" customWidth="1"/>
    <col min="2" max="3" width="23" style="27" customWidth="1"/>
    <col min="4" max="4" width="22" style="27" customWidth="1"/>
    <col min="5" max="5" width="20.3984375" style="27" customWidth="1"/>
    <col min="6" max="6" width="18.3984375" style="27" customWidth="1"/>
    <col min="7" max="7" width="17.59765625" style="27" customWidth="1"/>
    <col min="8" max="8" width="8.796875" style="27"/>
    <col min="9" max="9" width="44.8984375" style="27" customWidth="1"/>
    <col min="10" max="10" width="30.296875" style="27" customWidth="1"/>
    <col min="11" max="16384" width="8.796875" style="27"/>
  </cols>
  <sheetData>
    <row r="1" spans="1:10" ht="14.4">
      <c r="A1" s="26"/>
      <c r="B1" s="26"/>
      <c r="C1" s="26"/>
      <c r="D1" s="26"/>
      <c r="E1" s="26"/>
      <c r="F1" s="26"/>
      <c r="G1" s="26"/>
    </row>
    <row r="2" spans="1:10">
      <c r="A2" s="28" t="s">
        <v>0</v>
      </c>
      <c r="B2" s="28" t="s">
        <v>0</v>
      </c>
      <c r="C2" s="28" t="s">
        <v>0</v>
      </c>
      <c r="D2" s="28" t="s">
        <v>0</v>
      </c>
      <c r="E2" s="28" t="s">
        <v>0</v>
      </c>
      <c r="F2" s="28" t="s">
        <v>0</v>
      </c>
      <c r="G2" s="28" t="s">
        <v>0</v>
      </c>
    </row>
    <row r="3" spans="1:10">
      <c r="A3" s="28" t="s">
        <v>0</v>
      </c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</row>
    <row r="4" spans="1:10">
      <c r="A4" s="29" t="s">
        <v>1</v>
      </c>
      <c r="B4" s="29" t="s">
        <v>1</v>
      </c>
      <c r="C4" s="29" t="s">
        <v>1</v>
      </c>
      <c r="D4" s="29" t="s">
        <v>1</v>
      </c>
      <c r="E4" s="29" t="s">
        <v>1</v>
      </c>
      <c r="F4" s="29" t="s">
        <v>1</v>
      </c>
      <c r="G4" s="29" t="s">
        <v>1</v>
      </c>
    </row>
    <row r="5" spans="1:10" ht="15" thickBot="1">
      <c r="A5" s="30"/>
      <c r="B5" s="30"/>
      <c r="C5" s="30"/>
      <c r="D5" s="30"/>
      <c r="E5" s="30"/>
      <c r="F5" s="30"/>
      <c r="G5" s="30"/>
    </row>
    <row r="6" spans="1:10" ht="26.4" customHeight="1">
      <c r="A6" s="26"/>
      <c r="B6" s="26"/>
      <c r="C6" s="26"/>
      <c r="D6" s="26"/>
      <c r="E6" s="26"/>
      <c r="F6" s="26"/>
      <c r="G6" s="26"/>
      <c r="I6" s="40" t="s">
        <v>358</v>
      </c>
      <c r="J6" s="41"/>
    </row>
    <row r="7" spans="1:10" ht="26.4" customHeight="1">
      <c r="A7" s="31" t="s">
        <v>2</v>
      </c>
      <c r="B7" s="31" t="s">
        <v>2</v>
      </c>
      <c r="C7" s="31" t="s">
        <v>2</v>
      </c>
      <c r="D7" s="31" t="s">
        <v>2</v>
      </c>
      <c r="E7" s="31" t="s">
        <v>2</v>
      </c>
      <c r="F7" s="31" t="s">
        <v>2</v>
      </c>
      <c r="G7" s="31" t="s">
        <v>2</v>
      </c>
      <c r="I7" s="42"/>
      <c r="J7" s="43"/>
    </row>
    <row r="8" spans="1:10" ht="26.4" customHeight="1" thickBot="1">
      <c r="A8" s="32" t="s">
        <v>3</v>
      </c>
      <c r="B8" s="32" t="s">
        <v>3</v>
      </c>
      <c r="C8" s="32" t="s">
        <v>3</v>
      </c>
      <c r="D8" s="32" t="s">
        <v>3</v>
      </c>
      <c r="E8" s="32" t="s">
        <v>3</v>
      </c>
      <c r="F8" s="32" t="s">
        <v>3</v>
      </c>
      <c r="G8" s="32" t="s">
        <v>3</v>
      </c>
      <c r="I8" s="44"/>
      <c r="J8" s="45"/>
    </row>
    <row r="9" spans="1:10" ht="17.399999999999999" thickBot="1">
      <c r="A9" s="32" t="s">
        <v>3</v>
      </c>
      <c r="B9" s="32" t="s">
        <v>3</v>
      </c>
      <c r="C9" s="32" t="s">
        <v>3</v>
      </c>
      <c r="D9" s="32" t="s">
        <v>3</v>
      </c>
      <c r="E9" s="32" t="s">
        <v>3</v>
      </c>
      <c r="F9" s="32" t="s">
        <v>3</v>
      </c>
      <c r="G9" s="32" t="s">
        <v>3</v>
      </c>
      <c r="I9" s="46" t="s">
        <v>359</v>
      </c>
      <c r="J9" s="47"/>
    </row>
    <row r="10" spans="1:10" ht="14.4">
      <c r="A10" s="26"/>
      <c r="B10" s="26"/>
      <c r="C10" s="26"/>
      <c r="D10" s="26"/>
      <c r="E10" s="26"/>
      <c r="F10" s="26"/>
      <c r="G10" s="26"/>
    </row>
    <row r="11" spans="1:10">
      <c r="A11" s="33" t="s">
        <v>4</v>
      </c>
      <c r="B11" s="33"/>
      <c r="C11" s="33" t="s">
        <v>5</v>
      </c>
      <c r="D11" s="33"/>
      <c r="E11" s="33"/>
      <c r="F11" s="33"/>
      <c r="G11" s="33"/>
    </row>
    <row r="12" spans="1:10">
      <c r="A12" s="34" t="s">
        <v>6</v>
      </c>
      <c r="B12" s="34" t="s">
        <v>6</v>
      </c>
      <c r="C12" s="35" t="s">
        <v>7</v>
      </c>
      <c r="D12" s="35" t="s">
        <v>7</v>
      </c>
      <c r="E12" s="35" t="s">
        <v>7</v>
      </c>
      <c r="F12" s="35" t="s">
        <v>7</v>
      </c>
      <c r="G12" s="35" t="s">
        <v>7</v>
      </c>
    </row>
    <row r="13" spans="1:10">
      <c r="A13" s="34" t="s">
        <v>8</v>
      </c>
      <c r="B13" s="34" t="s">
        <v>8</v>
      </c>
      <c r="C13" s="35" t="s">
        <v>9</v>
      </c>
      <c r="D13" s="35" t="s">
        <v>9</v>
      </c>
      <c r="E13" s="35" t="s">
        <v>9</v>
      </c>
      <c r="F13" s="35" t="s">
        <v>9</v>
      </c>
      <c r="G13" s="35" t="s">
        <v>9</v>
      </c>
    </row>
    <row r="14" spans="1:10">
      <c r="A14" s="34" t="s">
        <v>10</v>
      </c>
      <c r="B14" s="34" t="s">
        <v>10</v>
      </c>
      <c r="C14" s="35" t="s">
        <v>11</v>
      </c>
      <c r="D14" s="35" t="s">
        <v>11</v>
      </c>
      <c r="E14" s="35" t="s">
        <v>11</v>
      </c>
      <c r="F14" s="35" t="s">
        <v>11</v>
      </c>
      <c r="G14" s="35" t="s">
        <v>11</v>
      </c>
    </row>
    <row r="15" spans="1:10">
      <c r="A15" s="34" t="s">
        <v>12</v>
      </c>
      <c r="B15" s="34" t="s">
        <v>12</v>
      </c>
      <c r="C15" s="35" t="s">
        <v>13</v>
      </c>
      <c r="D15" s="35" t="s">
        <v>13</v>
      </c>
      <c r="E15" s="35" t="s">
        <v>13</v>
      </c>
      <c r="F15" s="35" t="s">
        <v>13</v>
      </c>
      <c r="G15" s="35" t="s">
        <v>13</v>
      </c>
    </row>
    <row r="16" spans="1:10">
      <c r="A16" s="34" t="s">
        <v>14</v>
      </c>
      <c r="B16" s="34" t="s">
        <v>14</v>
      </c>
      <c r="C16" s="35" t="s">
        <v>15</v>
      </c>
      <c r="D16" s="35" t="s">
        <v>15</v>
      </c>
      <c r="E16" s="35" t="s">
        <v>15</v>
      </c>
      <c r="F16" s="35" t="s">
        <v>15</v>
      </c>
      <c r="G16" s="35" t="s">
        <v>15</v>
      </c>
    </row>
    <row r="17" spans="1:7" ht="14.4">
      <c r="A17" s="26"/>
      <c r="B17" s="26"/>
      <c r="C17" s="26"/>
      <c r="D17" s="26"/>
      <c r="E17" s="26"/>
      <c r="F17" s="26"/>
      <c r="G17" s="26"/>
    </row>
    <row r="18" spans="1:7" ht="14.4">
      <c r="A18" s="26"/>
      <c r="B18" s="26"/>
      <c r="C18" s="26"/>
      <c r="D18" s="26"/>
      <c r="E18" s="26"/>
      <c r="F18" s="26"/>
      <c r="G18" s="26"/>
    </row>
    <row r="19" spans="1:7">
      <c r="A19" s="31" t="s">
        <v>16</v>
      </c>
      <c r="B19" s="31" t="s">
        <v>16</v>
      </c>
      <c r="C19" s="31" t="s">
        <v>16</v>
      </c>
      <c r="D19" s="31" t="s">
        <v>16</v>
      </c>
      <c r="E19" s="31" t="s">
        <v>16</v>
      </c>
      <c r="F19" s="31" t="s">
        <v>16</v>
      </c>
      <c r="G19" s="31" t="s">
        <v>16</v>
      </c>
    </row>
    <row r="20" spans="1:7">
      <c r="A20" s="35" t="s">
        <v>17</v>
      </c>
      <c r="B20" s="35" t="s">
        <v>17</v>
      </c>
      <c r="C20" s="35" t="s">
        <v>17</v>
      </c>
      <c r="D20" s="35" t="s">
        <v>17</v>
      </c>
      <c r="E20" s="35" t="s">
        <v>17</v>
      </c>
      <c r="F20" s="35" t="s">
        <v>17</v>
      </c>
      <c r="G20" s="35" t="s">
        <v>17</v>
      </c>
    </row>
    <row r="21" spans="1:7">
      <c r="A21" s="36" t="s">
        <v>18</v>
      </c>
      <c r="B21" s="36" t="s">
        <v>18</v>
      </c>
      <c r="C21" s="36" t="s">
        <v>18</v>
      </c>
      <c r="D21" s="36" t="s">
        <v>18</v>
      </c>
      <c r="E21" s="36" t="s">
        <v>18</v>
      </c>
      <c r="F21" s="36" t="s">
        <v>18</v>
      </c>
      <c r="G21" s="36" t="s">
        <v>18</v>
      </c>
    </row>
    <row r="22" spans="1:7">
      <c r="A22" s="35" t="s">
        <v>19</v>
      </c>
      <c r="B22" s="35" t="s">
        <v>19</v>
      </c>
      <c r="C22" s="35" t="s">
        <v>19</v>
      </c>
      <c r="D22" s="35" t="s">
        <v>19</v>
      </c>
      <c r="E22" s="35" t="s">
        <v>19</v>
      </c>
      <c r="F22" s="35" t="s">
        <v>19</v>
      </c>
      <c r="G22" s="35" t="s">
        <v>19</v>
      </c>
    </row>
    <row r="23" spans="1:7">
      <c r="A23" s="36" t="s">
        <v>20</v>
      </c>
      <c r="B23" s="36" t="s">
        <v>20</v>
      </c>
      <c r="C23" s="36" t="s">
        <v>20</v>
      </c>
      <c r="D23" s="36" t="s">
        <v>20</v>
      </c>
      <c r="E23" s="36" t="s">
        <v>20</v>
      </c>
      <c r="F23" s="36" t="s">
        <v>20</v>
      </c>
      <c r="G23" s="36" t="s">
        <v>20</v>
      </c>
    </row>
    <row r="24" spans="1:7">
      <c r="A24" s="35" t="s">
        <v>21</v>
      </c>
      <c r="B24" s="35" t="s">
        <v>21</v>
      </c>
      <c r="C24" s="35" t="s">
        <v>21</v>
      </c>
      <c r="D24" s="35" t="s">
        <v>21</v>
      </c>
      <c r="E24" s="35" t="s">
        <v>21</v>
      </c>
      <c r="F24" s="35" t="s">
        <v>21</v>
      </c>
      <c r="G24" s="35" t="s">
        <v>21</v>
      </c>
    </row>
    <row r="25" spans="1:7">
      <c r="A25" s="36" t="s">
        <v>22</v>
      </c>
      <c r="B25" s="36" t="s">
        <v>22</v>
      </c>
      <c r="C25" s="36" t="s">
        <v>22</v>
      </c>
      <c r="D25" s="36" t="s">
        <v>22</v>
      </c>
      <c r="E25" s="36" t="s">
        <v>22</v>
      </c>
      <c r="F25" s="36" t="s">
        <v>22</v>
      </c>
      <c r="G25" s="36" t="s">
        <v>22</v>
      </c>
    </row>
    <row r="26" spans="1:7">
      <c r="A26" s="35" t="s">
        <v>23</v>
      </c>
      <c r="B26" s="35" t="s">
        <v>23</v>
      </c>
      <c r="C26" s="35" t="s">
        <v>23</v>
      </c>
      <c r="D26" s="35" t="s">
        <v>23</v>
      </c>
      <c r="E26" s="35" t="s">
        <v>23</v>
      </c>
      <c r="F26" s="35" t="s">
        <v>23</v>
      </c>
      <c r="G26" s="35" t="s">
        <v>23</v>
      </c>
    </row>
    <row r="27" spans="1:7" ht="14.4">
      <c r="A27" s="26"/>
      <c r="B27" s="26"/>
      <c r="C27" s="26"/>
      <c r="D27" s="26"/>
      <c r="E27" s="26"/>
      <c r="F27" s="26"/>
      <c r="G27" s="26"/>
    </row>
    <row r="28" spans="1:7">
      <c r="A28" s="31" t="s">
        <v>24</v>
      </c>
      <c r="B28" s="31" t="s">
        <v>24</v>
      </c>
      <c r="C28" s="31" t="s">
        <v>24</v>
      </c>
      <c r="D28" s="31" t="s">
        <v>24</v>
      </c>
      <c r="E28" s="31" t="s">
        <v>24</v>
      </c>
      <c r="F28" s="31" t="s">
        <v>24</v>
      </c>
      <c r="G28" s="31" t="s">
        <v>24</v>
      </c>
    </row>
    <row r="29" spans="1:7">
      <c r="A29" s="37" t="s">
        <v>25</v>
      </c>
      <c r="B29" s="37" t="s">
        <v>25</v>
      </c>
      <c r="C29" s="37" t="s">
        <v>25</v>
      </c>
      <c r="D29" s="37" t="s">
        <v>25</v>
      </c>
      <c r="E29" s="37" t="s">
        <v>25</v>
      </c>
      <c r="F29" s="37" t="s">
        <v>25</v>
      </c>
      <c r="G29" s="37" t="s">
        <v>25</v>
      </c>
    </row>
    <row r="30" spans="1:7">
      <c r="A30" s="37" t="s">
        <v>25</v>
      </c>
      <c r="B30" s="37" t="s">
        <v>25</v>
      </c>
      <c r="C30" s="37" t="s">
        <v>25</v>
      </c>
      <c r="D30" s="37" t="s">
        <v>25</v>
      </c>
      <c r="E30" s="37" t="s">
        <v>25</v>
      </c>
      <c r="F30" s="37" t="s">
        <v>25</v>
      </c>
      <c r="G30" s="37" t="s">
        <v>25</v>
      </c>
    </row>
    <row r="31" spans="1:7" ht="14.4">
      <c r="A31" s="26"/>
      <c r="B31" s="26"/>
      <c r="C31" s="26"/>
      <c r="D31" s="26"/>
      <c r="E31" s="26"/>
      <c r="F31" s="26"/>
      <c r="G31" s="26"/>
    </row>
    <row r="32" spans="1:7">
      <c r="A32" s="38" t="s">
        <v>26</v>
      </c>
      <c r="B32" s="38" t="s">
        <v>26</v>
      </c>
      <c r="C32" s="38" t="s">
        <v>26</v>
      </c>
      <c r="D32" s="38" t="s">
        <v>26</v>
      </c>
      <c r="E32" s="38" t="s">
        <v>26</v>
      </c>
      <c r="F32" s="38" t="s">
        <v>26</v>
      </c>
      <c r="G32" s="38" t="s">
        <v>26</v>
      </c>
    </row>
    <row r="33" spans="1:7">
      <c r="A33" s="38" t="s">
        <v>26</v>
      </c>
      <c r="B33" s="38" t="s">
        <v>26</v>
      </c>
      <c r="C33" s="38" t="s">
        <v>26</v>
      </c>
      <c r="D33" s="38" t="s">
        <v>26</v>
      </c>
      <c r="E33" s="38" t="s">
        <v>26</v>
      </c>
      <c r="F33" s="38" t="s">
        <v>26</v>
      </c>
      <c r="G33" s="38" t="s">
        <v>26</v>
      </c>
    </row>
    <row r="34" spans="1:7" ht="14.4">
      <c r="A34" s="26"/>
      <c r="B34" s="26"/>
      <c r="C34" s="26"/>
      <c r="D34" s="26"/>
      <c r="E34" s="26"/>
      <c r="F34" s="26"/>
      <c r="G34" s="26"/>
    </row>
    <row r="35" spans="1:7">
      <c r="A35" s="39" t="s">
        <v>27</v>
      </c>
      <c r="B35" s="39" t="s">
        <v>27</v>
      </c>
      <c r="C35" s="39" t="s">
        <v>27</v>
      </c>
      <c r="D35" s="39" t="s">
        <v>27</v>
      </c>
      <c r="E35" s="39" t="s">
        <v>27</v>
      </c>
      <c r="F35" s="39" t="s">
        <v>27</v>
      </c>
      <c r="G35" s="39" t="s">
        <v>27</v>
      </c>
    </row>
    <row r="36" spans="1:7" ht="14.4">
      <c r="A36" s="26"/>
      <c r="B36" s="26"/>
      <c r="C36" s="26"/>
      <c r="D36" s="26"/>
      <c r="E36" s="26"/>
      <c r="F36" s="26"/>
      <c r="G36" s="26"/>
    </row>
    <row r="37" spans="1:7" ht="14.4">
      <c r="A37" s="26"/>
      <c r="B37" s="26"/>
      <c r="C37" s="26"/>
      <c r="D37" s="26"/>
      <c r="E37" s="26"/>
      <c r="F37" s="26"/>
      <c r="G37" s="26"/>
    </row>
    <row r="38" spans="1:7" ht="14.4">
      <c r="A38" s="26"/>
      <c r="B38" s="26"/>
      <c r="C38" s="26"/>
      <c r="D38" s="26"/>
      <c r="E38" s="26"/>
      <c r="F38" s="26"/>
      <c r="G38" s="26"/>
    </row>
    <row r="39" spans="1:7" ht="14.4">
      <c r="A39" s="26"/>
      <c r="B39" s="26"/>
      <c r="C39" s="26"/>
      <c r="D39" s="26"/>
      <c r="E39" s="26"/>
      <c r="F39" s="26"/>
      <c r="G39" s="26"/>
    </row>
    <row r="40" spans="1:7" ht="14.4">
      <c r="A40" s="26"/>
      <c r="B40" s="26"/>
      <c r="C40" s="26"/>
      <c r="D40" s="26"/>
      <c r="E40" s="26"/>
      <c r="F40" s="26"/>
      <c r="G40" s="26"/>
    </row>
    <row r="41" spans="1:7" ht="14.4">
      <c r="A41" s="26"/>
      <c r="B41" s="26"/>
      <c r="C41" s="26"/>
      <c r="D41" s="26"/>
      <c r="E41" s="26"/>
      <c r="F41" s="26"/>
      <c r="G41" s="26"/>
    </row>
    <row r="42" spans="1:7" ht="14.4">
      <c r="A42" s="26"/>
      <c r="B42" s="26"/>
      <c r="C42" s="26"/>
      <c r="D42" s="26"/>
      <c r="E42" s="26"/>
      <c r="F42" s="26"/>
      <c r="G42" s="26"/>
    </row>
    <row r="43" spans="1:7" ht="14.4">
      <c r="A43" s="26"/>
      <c r="B43" s="26"/>
      <c r="C43" s="26"/>
      <c r="D43" s="26"/>
      <c r="E43" s="26"/>
      <c r="F43" s="26"/>
      <c r="G43" s="26"/>
    </row>
    <row r="44" spans="1:7" ht="14.4">
      <c r="A44" s="26"/>
      <c r="B44" s="26"/>
      <c r="C44" s="26"/>
      <c r="D44" s="26"/>
      <c r="E44" s="26"/>
      <c r="F44" s="26"/>
      <c r="G44" s="26"/>
    </row>
    <row r="45" spans="1:7" ht="14.4">
      <c r="A45" s="26"/>
      <c r="B45" s="26"/>
      <c r="C45" s="26"/>
      <c r="D45" s="26"/>
      <c r="E45" s="26"/>
      <c r="F45" s="26"/>
      <c r="G45" s="26"/>
    </row>
    <row r="46" spans="1:7" ht="14.4">
      <c r="A46" s="26"/>
      <c r="B46" s="26"/>
      <c r="C46" s="26"/>
      <c r="D46" s="26"/>
      <c r="E46" s="26"/>
      <c r="F46" s="26"/>
      <c r="G46" s="26"/>
    </row>
    <row r="47" spans="1:7" ht="14.4">
      <c r="A47" s="26"/>
      <c r="B47" s="26"/>
      <c r="C47" s="26"/>
      <c r="D47" s="26"/>
      <c r="E47" s="26"/>
      <c r="F47" s="26"/>
      <c r="G47" s="26"/>
    </row>
    <row r="48" spans="1:7" ht="14.4">
      <c r="A48" s="26"/>
      <c r="B48" s="26"/>
      <c r="C48" s="26"/>
      <c r="D48" s="26"/>
      <c r="E48" s="26"/>
      <c r="F48" s="26"/>
      <c r="G48" s="26"/>
    </row>
    <row r="49" spans="1:7" ht="14.4">
      <c r="A49" s="26"/>
      <c r="B49" s="26"/>
      <c r="C49" s="26"/>
      <c r="D49" s="26"/>
      <c r="E49" s="26"/>
      <c r="F49" s="26"/>
      <c r="G49" s="26"/>
    </row>
    <row r="50" spans="1:7" ht="14.4">
      <c r="A50" s="26"/>
      <c r="B50" s="26"/>
      <c r="C50" s="26"/>
      <c r="D50" s="26"/>
      <c r="E50" s="26"/>
      <c r="F50" s="26"/>
      <c r="G50" s="26"/>
    </row>
    <row r="51" spans="1:7" ht="14.4">
      <c r="A51" s="26"/>
      <c r="B51" s="26"/>
      <c r="C51" s="26"/>
      <c r="D51" s="26"/>
      <c r="E51" s="26"/>
      <c r="F51" s="26"/>
      <c r="G51" s="26"/>
    </row>
    <row r="52" spans="1:7" ht="14.4">
      <c r="A52" s="26"/>
      <c r="B52" s="26"/>
      <c r="C52" s="26"/>
      <c r="D52" s="26"/>
      <c r="E52" s="26"/>
      <c r="F52" s="26"/>
      <c r="G52" s="26"/>
    </row>
    <row r="53" spans="1:7" ht="14.4">
      <c r="A53" s="26"/>
      <c r="B53" s="26"/>
      <c r="C53" s="26"/>
      <c r="D53" s="26"/>
      <c r="E53" s="26"/>
      <c r="F53" s="26"/>
      <c r="G53" s="26"/>
    </row>
    <row r="54" spans="1:7" ht="14.4">
      <c r="A54" s="26"/>
      <c r="B54" s="26"/>
      <c r="C54" s="26"/>
      <c r="D54" s="26"/>
      <c r="E54" s="26"/>
      <c r="F54" s="26"/>
      <c r="G54" s="26"/>
    </row>
    <row r="55" spans="1:7" ht="14.4">
      <c r="A55" s="26"/>
      <c r="B55" s="26"/>
      <c r="C55" s="26"/>
      <c r="D55" s="26"/>
      <c r="E55" s="26"/>
      <c r="F55" s="26"/>
      <c r="G55" s="26"/>
    </row>
    <row r="56" spans="1:7" ht="14.4">
      <c r="A56" s="26"/>
      <c r="B56" s="26"/>
      <c r="C56" s="26"/>
      <c r="D56" s="26"/>
      <c r="E56" s="26"/>
      <c r="F56" s="26"/>
      <c r="G56" s="26"/>
    </row>
    <row r="57" spans="1:7" ht="14.4">
      <c r="A57" s="26"/>
      <c r="B57" s="26"/>
      <c r="C57" s="26"/>
      <c r="D57" s="26"/>
      <c r="E57" s="26"/>
      <c r="F57" s="26"/>
      <c r="G57" s="26"/>
    </row>
    <row r="58" spans="1:7" ht="14.4">
      <c r="A58" s="26"/>
      <c r="B58" s="26"/>
      <c r="C58" s="26"/>
      <c r="D58" s="26"/>
      <c r="E58" s="26"/>
      <c r="F58" s="26"/>
      <c r="G58" s="26"/>
    </row>
    <row r="59" spans="1:7" ht="14.4">
      <c r="A59" s="26"/>
      <c r="B59" s="26"/>
      <c r="C59" s="26"/>
      <c r="D59" s="26"/>
      <c r="E59" s="26"/>
      <c r="F59" s="26"/>
      <c r="G59" s="26"/>
    </row>
    <row r="60" spans="1:7" ht="14.4">
      <c r="A60" s="26"/>
      <c r="B60" s="26"/>
      <c r="C60" s="26"/>
      <c r="D60" s="26"/>
      <c r="E60" s="26"/>
      <c r="F60" s="26"/>
      <c r="G60" s="26"/>
    </row>
    <row r="61" spans="1:7" ht="14.4">
      <c r="A61" s="26"/>
      <c r="B61" s="26"/>
      <c r="C61" s="26"/>
      <c r="D61" s="26"/>
      <c r="E61" s="26"/>
      <c r="F61" s="26"/>
      <c r="G61" s="26"/>
    </row>
    <row r="62" spans="1:7" ht="14.4">
      <c r="A62" s="26"/>
      <c r="B62" s="26"/>
      <c r="C62" s="26"/>
      <c r="D62" s="26"/>
      <c r="E62" s="26"/>
      <c r="F62" s="26"/>
      <c r="G62" s="26"/>
    </row>
    <row r="63" spans="1:7" ht="14.4">
      <c r="A63" s="26"/>
      <c r="B63" s="26"/>
      <c r="C63" s="26"/>
      <c r="D63" s="26"/>
      <c r="E63" s="26"/>
      <c r="F63" s="26"/>
      <c r="G63" s="26"/>
    </row>
    <row r="64" spans="1:7" ht="14.4">
      <c r="A64" s="26"/>
      <c r="B64" s="26"/>
      <c r="C64" s="26"/>
      <c r="D64" s="26"/>
      <c r="E64" s="26"/>
      <c r="F64" s="26"/>
      <c r="G64" s="26"/>
    </row>
    <row r="65" spans="1:7" ht="14.4">
      <c r="A65" s="26"/>
      <c r="B65" s="26"/>
      <c r="C65" s="26"/>
      <c r="D65" s="26"/>
      <c r="E65" s="26"/>
      <c r="F65" s="26"/>
      <c r="G65" s="26"/>
    </row>
    <row r="66" spans="1:7" ht="14.4">
      <c r="A66" s="26"/>
      <c r="B66" s="26"/>
      <c r="C66" s="26"/>
      <c r="D66" s="26"/>
      <c r="E66" s="26"/>
      <c r="F66" s="26"/>
      <c r="G66" s="26"/>
    </row>
    <row r="67" spans="1:7" ht="14.4">
      <c r="A67" s="26"/>
      <c r="B67" s="26"/>
      <c r="C67" s="26"/>
      <c r="D67" s="26"/>
      <c r="E67" s="26"/>
      <c r="F67" s="26"/>
      <c r="G67" s="26"/>
    </row>
    <row r="68" spans="1:7" ht="14.4">
      <c r="A68" s="26"/>
      <c r="B68" s="26"/>
      <c r="C68" s="26"/>
      <c r="D68" s="26"/>
      <c r="E68" s="26"/>
      <c r="F68" s="26"/>
      <c r="G68" s="26"/>
    </row>
    <row r="69" spans="1:7" ht="14.4">
      <c r="A69" s="26"/>
      <c r="B69" s="26"/>
      <c r="C69" s="26"/>
      <c r="D69" s="26"/>
      <c r="E69" s="26"/>
      <c r="F69" s="26"/>
      <c r="G69" s="26"/>
    </row>
    <row r="70" spans="1:7" ht="14.4">
      <c r="A70" s="26"/>
      <c r="B70" s="26"/>
      <c r="C70" s="26"/>
      <c r="D70" s="26"/>
      <c r="E70" s="26"/>
      <c r="F70" s="26"/>
      <c r="G70" s="26"/>
    </row>
    <row r="71" spans="1:7" ht="14.4">
      <c r="A71" s="26"/>
      <c r="B71" s="26"/>
      <c r="C71" s="26"/>
      <c r="D71" s="26"/>
      <c r="E71" s="26"/>
      <c r="F71" s="26"/>
      <c r="G71" s="26"/>
    </row>
    <row r="72" spans="1:7" ht="14.4">
      <c r="A72" s="26"/>
      <c r="B72" s="26"/>
      <c r="C72" s="26"/>
      <c r="D72" s="26"/>
      <c r="E72" s="26"/>
      <c r="F72" s="26"/>
      <c r="G72" s="26"/>
    </row>
    <row r="73" spans="1:7" ht="14.4">
      <c r="A73" s="26"/>
      <c r="B73" s="26"/>
      <c r="C73" s="26"/>
      <c r="D73" s="26"/>
      <c r="E73" s="26"/>
      <c r="F73" s="26"/>
      <c r="G73" s="26"/>
    </row>
    <row r="74" spans="1:7" ht="14.4">
      <c r="A74" s="26"/>
      <c r="B74" s="26"/>
      <c r="C74" s="26"/>
      <c r="D74" s="26"/>
      <c r="E74" s="26"/>
      <c r="F74" s="26"/>
      <c r="G74" s="26"/>
    </row>
    <row r="75" spans="1:7" ht="14.4">
      <c r="A75" s="26"/>
      <c r="B75" s="26"/>
      <c r="C75" s="26"/>
      <c r="D75" s="26"/>
      <c r="E75" s="26"/>
      <c r="F75" s="26"/>
      <c r="G75" s="26"/>
    </row>
    <row r="76" spans="1:7" ht="14.4">
      <c r="A76" s="26"/>
      <c r="B76" s="26"/>
      <c r="C76" s="26"/>
      <c r="D76" s="26"/>
      <c r="E76" s="26"/>
      <c r="F76" s="26"/>
      <c r="G76" s="26"/>
    </row>
    <row r="77" spans="1:7" ht="14.4">
      <c r="A77" s="26"/>
      <c r="B77" s="26"/>
      <c r="C77" s="26"/>
      <c r="D77" s="26"/>
      <c r="E77" s="26"/>
      <c r="F77" s="26"/>
      <c r="G77" s="26"/>
    </row>
    <row r="78" spans="1:7" ht="14.4">
      <c r="A78" s="26"/>
      <c r="B78" s="26"/>
      <c r="C78" s="26"/>
      <c r="D78" s="26"/>
      <c r="E78" s="26"/>
      <c r="F78" s="26"/>
      <c r="G78" s="26"/>
    </row>
    <row r="79" spans="1:7" ht="14.4">
      <c r="A79" s="26"/>
      <c r="B79" s="26"/>
      <c r="C79" s="26"/>
      <c r="D79" s="26"/>
      <c r="E79" s="26"/>
      <c r="F79" s="26"/>
      <c r="G79" s="26"/>
    </row>
    <row r="80" spans="1:7" ht="14.4">
      <c r="A80" s="26"/>
      <c r="B80" s="26"/>
      <c r="C80" s="26"/>
      <c r="D80" s="26"/>
      <c r="E80" s="26"/>
      <c r="F80" s="26"/>
      <c r="G80" s="26"/>
    </row>
  </sheetData>
  <sheetProtection algorithmName="SHA-512" hashValue="NP3+ZnVWZMCDdEuhwFOMKduqeM7w1HNN9i78B6syRExcQ38juCF7U115ZZbu28vNzMyCdqkZRFyMiKu3iaPrOQ==" saltValue="jFbo2uwJCn/YVbwqJjSK5A==" spinCount="100000" sheet="1" objects="1" scenarios="1" formatCells="0" formatColumns="0" formatRows="0" insertColumns="0" sort="0" autoFilter="0" pivotTables="0"/>
  <mergeCells count="30">
    <mergeCell ref="A35:G35"/>
    <mergeCell ref="I6:J8"/>
    <mergeCell ref="I9:J9"/>
    <mergeCell ref="A25:G25"/>
    <mergeCell ref="A26:G26"/>
    <mergeCell ref="A28:G28"/>
    <mergeCell ref="A29:G30"/>
    <mergeCell ref="A32:G33"/>
    <mergeCell ref="A20:G20"/>
    <mergeCell ref="A21:G21"/>
    <mergeCell ref="A22:G22"/>
    <mergeCell ref="A23:G23"/>
    <mergeCell ref="A24:G24"/>
    <mergeCell ref="A15:B15"/>
    <mergeCell ref="C15:G15"/>
    <mergeCell ref="A16:B16"/>
    <mergeCell ref="C16:G16"/>
    <mergeCell ref="A19:G19"/>
    <mergeCell ref="A12:B12"/>
    <mergeCell ref="C12:G12"/>
    <mergeCell ref="A13:B13"/>
    <mergeCell ref="C13:G13"/>
    <mergeCell ref="A14:B14"/>
    <mergeCell ref="C14:G14"/>
    <mergeCell ref="A2:G3"/>
    <mergeCell ref="A4:G4"/>
    <mergeCell ref="A7:G7"/>
    <mergeCell ref="A8:G9"/>
    <mergeCell ref="A11:B11"/>
    <mergeCell ref="C11:G11"/>
  </mergeCells>
  <hyperlinks>
    <hyperlink ref="I9" r:id="rId1" xr:uid="{8A31B7CC-E7F2-43BC-A04F-483B21504456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0"/>
  <sheetViews>
    <sheetView workbookViewId="0">
      <pane ySplit="6" topLeftCell="A7" activePane="bottomLeft" state="frozen"/>
      <selection pane="bottomLeft" activeCell="G7" sqref="G7:H10"/>
    </sheetView>
  </sheetViews>
  <sheetFormatPr baseColWidth="10" defaultColWidth="8.796875" defaultRowHeight="13.8"/>
  <cols>
    <col min="1" max="1" width="27" style="27" customWidth="1"/>
    <col min="2" max="2" width="64" style="27" customWidth="1"/>
    <col min="3" max="3" width="32" style="27" customWidth="1"/>
    <col min="4" max="4" width="22" style="27" customWidth="1"/>
    <col min="5" max="5" width="18" style="27" customWidth="1"/>
    <col min="6" max="6" width="4.19921875" style="27" customWidth="1"/>
    <col min="7" max="7" width="45.09765625" style="27" customWidth="1"/>
    <col min="8" max="8" width="21.296875" style="27" customWidth="1"/>
    <col min="9" max="16384" width="8.796875" style="27"/>
  </cols>
  <sheetData>
    <row r="1" spans="1:8" ht="14.4">
      <c r="A1" s="26"/>
      <c r="B1" s="26"/>
      <c r="C1" s="26"/>
      <c r="D1" s="26"/>
      <c r="E1" s="26"/>
    </row>
    <row r="2" spans="1:8">
      <c r="A2" s="28" t="s">
        <v>28</v>
      </c>
      <c r="B2" s="28" t="s">
        <v>28</v>
      </c>
      <c r="C2" s="28" t="s">
        <v>28</v>
      </c>
      <c r="D2" s="28" t="s">
        <v>28</v>
      </c>
      <c r="E2" s="28" t="s">
        <v>28</v>
      </c>
    </row>
    <row r="3" spans="1:8">
      <c r="A3" s="28" t="s">
        <v>28</v>
      </c>
      <c r="B3" s="28" t="s">
        <v>28</v>
      </c>
      <c r="C3" s="28" t="s">
        <v>28</v>
      </c>
      <c r="D3" s="28" t="s">
        <v>28</v>
      </c>
      <c r="E3" s="28" t="s">
        <v>28</v>
      </c>
    </row>
    <row r="4" spans="1:8">
      <c r="A4" s="29" t="s">
        <v>29</v>
      </c>
      <c r="B4" s="29" t="s">
        <v>29</v>
      </c>
      <c r="C4" s="29" t="s">
        <v>29</v>
      </c>
      <c r="D4" s="29" t="s">
        <v>29</v>
      </c>
      <c r="E4" s="29" t="s">
        <v>29</v>
      </c>
    </row>
    <row r="5" spans="1:8" ht="14.4">
      <c r="A5" s="30"/>
      <c r="B5" s="30"/>
      <c r="C5" s="30"/>
      <c r="D5" s="30"/>
      <c r="E5" s="30"/>
    </row>
    <row r="6" spans="1:8" ht="15" thickBot="1">
      <c r="A6" s="26"/>
      <c r="B6" s="26"/>
      <c r="C6" s="26"/>
      <c r="D6" s="26"/>
      <c r="E6" s="26"/>
    </row>
    <row r="7" spans="1:8" ht="25.2" customHeight="1">
      <c r="A7" s="31" t="s">
        <v>30</v>
      </c>
      <c r="B7" s="31" t="s">
        <v>30</v>
      </c>
      <c r="C7" s="31" t="s">
        <v>30</v>
      </c>
      <c r="D7" s="31" t="s">
        <v>30</v>
      </c>
      <c r="E7" s="31" t="s">
        <v>30</v>
      </c>
      <c r="G7" s="40" t="s">
        <v>358</v>
      </c>
      <c r="H7" s="41"/>
    </row>
    <row r="8" spans="1:8" ht="25.2" customHeight="1">
      <c r="A8" s="26"/>
      <c r="B8" s="26"/>
      <c r="C8" s="26"/>
      <c r="D8" s="26"/>
      <c r="E8" s="26"/>
      <c r="G8" s="42"/>
      <c r="H8" s="43"/>
    </row>
    <row r="9" spans="1:8" ht="25.2" customHeight="1" thickBot="1">
      <c r="A9" s="48" t="s">
        <v>31</v>
      </c>
      <c r="B9" s="48" t="s">
        <v>32</v>
      </c>
      <c r="C9" s="48" t="s">
        <v>33</v>
      </c>
      <c r="D9" s="48" t="s">
        <v>34</v>
      </c>
      <c r="E9" s="48" t="s">
        <v>35</v>
      </c>
      <c r="G9" s="44"/>
      <c r="H9" s="45"/>
    </row>
    <row r="10" spans="1:8" ht="28.2" thickBot="1">
      <c r="A10" s="49" t="s">
        <v>36</v>
      </c>
      <c r="B10" s="49" t="s">
        <v>37</v>
      </c>
      <c r="C10" s="49" t="s">
        <v>38</v>
      </c>
      <c r="D10" s="49" t="s">
        <v>39</v>
      </c>
      <c r="E10" s="49" t="s">
        <v>40</v>
      </c>
      <c r="G10" s="46" t="s">
        <v>359</v>
      </c>
      <c r="H10" s="47"/>
    </row>
    <row r="11" spans="1:8" ht="14.4">
      <c r="A11" s="50" t="s">
        <v>41</v>
      </c>
      <c r="B11" s="50" t="s">
        <v>42</v>
      </c>
      <c r="C11" s="50" t="s">
        <v>43</v>
      </c>
      <c r="D11" s="50" t="s">
        <v>39</v>
      </c>
      <c r="E11" s="50" t="s">
        <v>44</v>
      </c>
    </row>
    <row r="12" spans="1:8" ht="14.4">
      <c r="A12" s="49" t="s">
        <v>45</v>
      </c>
      <c r="B12" s="49" t="s">
        <v>46</v>
      </c>
      <c r="C12" s="49" t="s">
        <v>43</v>
      </c>
      <c r="D12" s="49" t="s">
        <v>47</v>
      </c>
      <c r="E12" s="49" t="s">
        <v>48</v>
      </c>
    </row>
    <row r="13" spans="1:8" ht="14.4">
      <c r="A13" s="50" t="s">
        <v>49</v>
      </c>
      <c r="B13" s="50" t="s">
        <v>50</v>
      </c>
      <c r="C13" s="50" t="s">
        <v>43</v>
      </c>
      <c r="D13" s="50" t="s">
        <v>47</v>
      </c>
      <c r="E13" s="50" t="s">
        <v>51</v>
      </c>
    </row>
    <row r="14" spans="1:8" ht="14.4">
      <c r="A14" s="49" t="s">
        <v>52</v>
      </c>
      <c r="B14" s="49" t="s">
        <v>53</v>
      </c>
      <c r="C14" s="49" t="s">
        <v>43</v>
      </c>
      <c r="D14" s="49" t="s">
        <v>47</v>
      </c>
      <c r="E14" s="49" t="s">
        <v>54</v>
      </c>
    </row>
    <row r="15" spans="1:8" ht="14.4">
      <c r="A15" s="50" t="s">
        <v>55</v>
      </c>
      <c r="B15" s="50" t="s">
        <v>56</v>
      </c>
      <c r="C15" s="50" t="s">
        <v>43</v>
      </c>
      <c r="D15" s="50" t="s">
        <v>47</v>
      </c>
      <c r="E15" s="50" t="s">
        <v>57</v>
      </c>
    </row>
    <row r="16" spans="1:8" ht="27.6">
      <c r="A16" s="49" t="s">
        <v>58</v>
      </c>
      <c r="B16" s="49" t="s">
        <v>59</v>
      </c>
      <c r="C16" s="49" t="s">
        <v>43</v>
      </c>
      <c r="D16" s="49" t="s">
        <v>47</v>
      </c>
      <c r="E16" s="49" t="s">
        <v>60</v>
      </c>
    </row>
    <row r="17" spans="1:5" ht="27.6">
      <c r="A17" s="50" t="s">
        <v>61</v>
      </c>
      <c r="B17" s="50" t="s">
        <v>62</v>
      </c>
      <c r="C17" s="50" t="s">
        <v>43</v>
      </c>
      <c r="D17" s="50" t="s">
        <v>63</v>
      </c>
      <c r="E17" s="50" t="s">
        <v>64</v>
      </c>
    </row>
    <row r="18" spans="1:5" ht="14.4">
      <c r="A18" s="49" t="s">
        <v>65</v>
      </c>
      <c r="B18" s="49" t="s">
        <v>66</v>
      </c>
      <c r="C18" s="49" t="s">
        <v>43</v>
      </c>
      <c r="D18" s="49" t="s">
        <v>63</v>
      </c>
      <c r="E18" s="49" t="s">
        <v>67</v>
      </c>
    </row>
    <row r="19" spans="1:5" ht="27.6">
      <c r="A19" s="50" t="s">
        <v>68</v>
      </c>
      <c r="B19" s="50" t="s">
        <v>69</v>
      </c>
      <c r="C19" s="50" t="s">
        <v>43</v>
      </c>
      <c r="D19" s="50" t="s">
        <v>47</v>
      </c>
      <c r="E19" s="50" t="s">
        <v>70</v>
      </c>
    </row>
    <row r="20" spans="1:5" ht="27.6">
      <c r="A20" s="49" t="s">
        <v>71</v>
      </c>
      <c r="B20" s="49" t="s">
        <v>72</v>
      </c>
      <c r="C20" s="49" t="s">
        <v>43</v>
      </c>
      <c r="D20" s="49" t="s">
        <v>47</v>
      </c>
      <c r="E20" s="49" t="s">
        <v>73</v>
      </c>
    </row>
    <row r="21" spans="1:5" ht="14.4">
      <c r="A21" s="50" t="s">
        <v>74</v>
      </c>
      <c r="B21" s="50" t="s">
        <v>75</v>
      </c>
      <c r="C21" s="50" t="s">
        <v>43</v>
      </c>
      <c r="D21" s="50" t="s">
        <v>47</v>
      </c>
      <c r="E21" s="50" t="s">
        <v>76</v>
      </c>
    </row>
    <row r="22" spans="1:5" ht="27.6">
      <c r="A22" s="49" t="s">
        <v>77</v>
      </c>
      <c r="B22" s="49" t="s">
        <v>78</v>
      </c>
      <c r="C22" s="49" t="s">
        <v>79</v>
      </c>
      <c r="D22" s="49" t="s">
        <v>80</v>
      </c>
      <c r="E22" s="49" t="s">
        <v>81</v>
      </c>
    </row>
    <row r="23" spans="1:5" ht="14.4">
      <c r="A23" s="50" t="s">
        <v>82</v>
      </c>
      <c r="B23" s="50" t="s">
        <v>83</v>
      </c>
      <c r="C23" s="50" t="s">
        <v>84</v>
      </c>
      <c r="D23" s="50" t="s">
        <v>47</v>
      </c>
      <c r="E23" s="50" t="s">
        <v>85</v>
      </c>
    </row>
    <row r="24" spans="1:5" ht="27.6">
      <c r="A24" s="49" t="s">
        <v>86</v>
      </c>
      <c r="B24" s="49" t="s">
        <v>87</v>
      </c>
      <c r="C24" s="49" t="s">
        <v>88</v>
      </c>
      <c r="D24" s="49" t="s">
        <v>80</v>
      </c>
      <c r="E24" s="49" t="s">
        <v>89</v>
      </c>
    </row>
    <row r="25" spans="1:5" ht="27.6">
      <c r="A25" s="50" t="s">
        <v>90</v>
      </c>
      <c r="B25" s="50" t="s">
        <v>91</v>
      </c>
      <c r="C25" s="50" t="s">
        <v>88</v>
      </c>
      <c r="D25" s="50" t="s">
        <v>80</v>
      </c>
      <c r="E25" s="50" t="s">
        <v>92</v>
      </c>
    </row>
    <row r="26" spans="1:5" ht="14.4">
      <c r="A26" s="49" t="s">
        <v>93</v>
      </c>
      <c r="B26" s="49" t="s">
        <v>94</v>
      </c>
      <c r="C26" s="49" t="s">
        <v>84</v>
      </c>
      <c r="D26" s="49" t="s">
        <v>47</v>
      </c>
      <c r="E26" s="49" t="s">
        <v>95</v>
      </c>
    </row>
    <row r="27" spans="1:5" ht="14.4">
      <c r="A27" s="50" t="s">
        <v>96</v>
      </c>
      <c r="B27" s="50" t="s">
        <v>97</v>
      </c>
      <c r="C27" s="50" t="s">
        <v>98</v>
      </c>
      <c r="D27" s="50" t="s">
        <v>99</v>
      </c>
      <c r="E27" s="50" t="s">
        <v>100</v>
      </c>
    </row>
    <row r="28" spans="1:5" ht="14.4">
      <c r="A28" s="49" t="s">
        <v>101</v>
      </c>
      <c r="B28" s="49" t="s">
        <v>102</v>
      </c>
      <c r="C28" s="49" t="s">
        <v>98</v>
      </c>
      <c r="D28" s="49" t="s">
        <v>99</v>
      </c>
      <c r="E28" s="49" t="s">
        <v>103</v>
      </c>
    </row>
    <row r="29" spans="1:5" ht="14.4">
      <c r="A29" s="50" t="s">
        <v>104</v>
      </c>
      <c r="B29" s="50" t="s">
        <v>105</v>
      </c>
      <c r="C29" s="50" t="s">
        <v>98</v>
      </c>
      <c r="D29" s="50" t="s">
        <v>99</v>
      </c>
      <c r="E29" s="50" t="s">
        <v>106</v>
      </c>
    </row>
    <row r="30" spans="1:5" ht="14.4">
      <c r="A30" s="49" t="s">
        <v>107</v>
      </c>
      <c r="B30" s="49" t="s">
        <v>108</v>
      </c>
      <c r="C30" s="49" t="s">
        <v>98</v>
      </c>
      <c r="D30" s="49" t="s">
        <v>99</v>
      </c>
      <c r="E30" s="49" t="s">
        <v>109</v>
      </c>
    </row>
    <row r="31" spans="1:5" ht="14.4">
      <c r="A31" s="50" t="s">
        <v>110</v>
      </c>
      <c r="B31" s="50" t="s">
        <v>111</v>
      </c>
      <c r="C31" s="50" t="s">
        <v>98</v>
      </c>
      <c r="D31" s="50" t="s">
        <v>47</v>
      </c>
      <c r="E31" s="50" t="s">
        <v>112</v>
      </c>
    </row>
    <row r="32" spans="1:5" ht="14.4">
      <c r="A32" s="49" t="s">
        <v>113</v>
      </c>
      <c r="B32" s="49" t="s">
        <v>114</v>
      </c>
      <c r="C32" s="49" t="s">
        <v>98</v>
      </c>
      <c r="D32" s="49" t="s">
        <v>115</v>
      </c>
      <c r="E32" s="49" t="s">
        <v>116</v>
      </c>
    </row>
    <row r="33" spans="1:5" ht="14.4">
      <c r="A33" s="50" t="s">
        <v>117</v>
      </c>
      <c r="B33" s="50" t="s">
        <v>118</v>
      </c>
      <c r="C33" s="50" t="s">
        <v>98</v>
      </c>
      <c r="D33" s="50" t="s">
        <v>115</v>
      </c>
      <c r="E33" s="50" t="s">
        <v>119</v>
      </c>
    </row>
    <row r="34" spans="1:5" ht="27.6">
      <c r="A34" s="49" t="s">
        <v>120</v>
      </c>
      <c r="B34" s="49" t="s">
        <v>121</v>
      </c>
      <c r="C34" s="49" t="s">
        <v>122</v>
      </c>
      <c r="D34" s="49" t="s">
        <v>47</v>
      </c>
      <c r="E34" s="49" t="s">
        <v>123</v>
      </c>
    </row>
    <row r="35" spans="1:5" ht="27.6">
      <c r="A35" s="50" t="s">
        <v>124</v>
      </c>
      <c r="B35" s="50" t="s">
        <v>125</v>
      </c>
      <c r="C35" s="50" t="s">
        <v>122</v>
      </c>
      <c r="D35" s="50" t="s">
        <v>47</v>
      </c>
      <c r="E35" s="50" t="s">
        <v>126</v>
      </c>
    </row>
    <row r="36" spans="1:5" ht="14.4">
      <c r="A36" s="49" t="s">
        <v>127</v>
      </c>
      <c r="B36" s="49" t="s">
        <v>128</v>
      </c>
      <c r="C36" s="49" t="s">
        <v>122</v>
      </c>
      <c r="D36" s="49" t="s">
        <v>47</v>
      </c>
      <c r="E36" s="49" t="s">
        <v>129</v>
      </c>
    </row>
    <row r="37" spans="1:5" ht="27.6">
      <c r="A37" s="50" t="s">
        <v>130</v>
      </c>
      <c r="B37" s="50" t="s">
        <v>131</v>
      </c>
      <c r="C37" s="50" t="s">
        <v>122</v>
      </c>
      <c r="D37" s="50" t="s">
        <v>47</v>
      </c>
      <c r="E37" s="50" t="s">
        <v>132</v>
      </c>
    </row>
    <row r="38" spans="1:5" ht="14.4">
      <c r="A38" s="49" t="s">
        <v>133</v>
      </c>
      <c r="B38" s="49" t="s">
        <v>134</v>
      </c>
      <c r="C38" s="49" t="s">
        <v>122</v>
      </c>
      <c r="D38" s="49" t="s">
        <v>47</v>
      </c>
      <c r="E38" s="49" t="s">
        <v>135</v>
      </c>
    </row>
    <row r="39" spans="1:5" ht="27.6">
      <c r="A39" s="50" t="s">
        <v>136</v>
      </c>
      <c r="B39" s="50" t="s">
        <v>137</v>
      </c>
      <c r="C39" s="50" t="s">
        <v>122</v>
      </c>
      <c r="D39" s="50" t="s">
        <v>115</v>
      </c>
      <c r="E39" s="50" t="s">
        <v>138</v>
      </c>
    </row>
    <row r="40" spans="1:5" ht="14.4">
      <c r="A40" s="49" t="s">
        <v>139</v>
      </c>
      <c r="B40" s="49" t="s">
        <v>140</v>
      </c>
      <c r="C40" s="49" t="s">
        <v>122</v>
      </c>
      <c r="D40" s="49" t="s">
        <v>47</v>
      </c>
      <c r="E40" s="49" t="s">
        <v>141</v>
      </c>
    </row>
    <row r="41" spans="1:5" ht="27.6">
      <c r="A41" s="50" t="s">
        <v>142</v>
      </c>
      <c r="B41" s="50" t="s">
        <v>143</v>
      </c>
      <c r="C41" s="50" t="s">
        <v>122</v>
      </c>
      <c r="D41" s="50" t="s">
        <v>47</v>
      </c>
      <c r="E41" s="50" t="s">
        <v>144</v>
      </c>
    </row>
    <row r="42" spans="1:5" ht="27.6">
      <c r="A42" s="49" t="s">
        <v>145</v>
      </c>
      <c r="B42" s="49" t="s">
        <v>146</v>
      </c>
      <c r="C42" s="49" t="s">
        <v>88</v>
      </c>
      <c r="D42" s="49" t="s">
        <v>80</v>
      </c>
      <c r="E42" s="49" t="s">
        <v>147</v>
      </c>
    </row>
    <row r="43" spans="1:5" ht="14.4">
      <c r="A43" s="26"/>
      <c r="B43" s="26"/>
      <c r="C43" s="26"/>
      <c r="D43" s="26"/>
      <c r="E43" s="26"/>
    </row>
    <row r="44" spans="1:5" ht="14.4">
      <c r="A44" s="26"/>
      <c r="B44" s="26"/>
      <c r="C44" s="26"/>
      <c r="D44" s="26"/>
      <c r="E44" s="26"/>
    </row>
    <row r="45" spans="1:5" ht="14.4">
      <c r="A45" s="26"/>
      <c r="B45" s="26"/>
      <c r="C45" s="26"/>
      <c r="D45" s="26"/>
      <c r="E45" s="26"/>
    </row>
    <row r="46" spans="1:5" ht="14.4">
      <c r="A46" s="26"/>
      <c r="B46" s="26"/>
      <c r="C46" s="26"/>
      <c r="D46" s="26"/>
      <c r="E46" s="26"/>
    </row>
    <row r="47" spans="1:5" ht="14.4">
      <c r="A47" s="26"/>
      <c r="B47" s="26"/>
      <c r="C47" s="26"/>
      <c r="D47" s="26"/>
      <c r="E47" s="26"/>
    </row>
    <row r="48" spans="1:5" ht="14.4">
      <c r="A48" s="26"/>
      <c r="B48" s="26"/>
      <c r="C48" s="26"/>
      <c r="D48" s="26"/>
      <c r="E48" s="26"/>
    </row>
    <row r="49" spans="1:5" ht="14.4">
      <c r="A49" s="26"/>
      <c r="B49" s="26"/>
      <c r="C49" s="26"/>
      <c r="D49" s="26"/>
      <c r="E49" s="26"/>
    </row>
    <row r="50" spans="1:5" ht="14.4">
      <c r="A50" s="26"/>
      <c r="B50" s="26"/>
      <c r="C50" s="26"/>
      <c r="D50" s="26"/>
      <c r="E50" s="26"/>
    </row>
    <row r="51" spans="1:5" ht="14.4">
      <c r="A51" s="26"/>
      <c r="B51" s="26"/>
      <c r="C51" s="26"/>
      <c r="D51" s="26"/>
      <c r="E51" s="26"/>
    </row>
    <row r="52" spans="1:5" ht="14.4">
      <c r="A52" s="26"/>
      <c r="B52" s="26"/>
      <c r="C52" s="26"/>
      <c r="D52" s="26"/>
      <c r="E52" s="26"/>
    </row>
    <row r="53" spans="1:5" ht="14.4">
      <c r="A53" s="26"/>
      <c r="B53" s="26"/>
      <c r="C53" s="26"/>
      <c r="D53" s="26"/>
      <c r="E53" s="26"/>
    </row>
    <row r="54" spans="1:5" ht="14.4">
      <c r="A54" s="26"/>
      <c r="B54" s="26"/>
      <c r="C54" s="26"/>
      <c r="D54" s="26"/>
      <c r="E54" s="26"/>
    </row>
    <row r="55" spans="1:5" ht="14.4">
      <c r="A55" s="26"/>
      <c r="B55" s="26"/>
      <c r="C55" s="26"/>
      <c r="D55" s="26"/>
      <c r="E55" s="26"/>
    </row>
    <row r="56" spans="1:5" ht="14.4">
      <c r="A56" s="26"/>
      <c r="B56" s="26"/>
      <c r="C56" s="26"/>
      <c r="D56" s="26"/>
      <c r="E56" s="26"/>
    </row>
    <row r="57" spans="1:5" ht="14.4">
      <c r="A57" s="26"/>
      <c r="B57" s="26"/>
      <c r="C57" s="26"/>
      <c r="D57" s="26"/>
      <c r="E57" s="26"/>
    </row>
    <row r="58" spans="1:5" ht="14.4">
      <c r="A58" s="26"/>
      <c r="B58" s="26"/>
      <c r="C58" s="26"/>
      <c r="D58" s="26"/>
      <c r="E58" s="26"/>
    </row>
    <row r="59" spans="1:5" ht="14.4">
      <c r="A59" s="26"/>
      <c r="B59" s="26"/>
      <c r="C59" s="26"/>
      <c r="D59" s="26"/>
      <c r="E59" s="26"/>
    </row>
    <row r="60" spans="1:5" ht="14.4">
      <c r="A60" s="26"/>
      <c r="B60" s="26"/>
      <c r="C60" s="26"/>
      <c r="D60" s="26"/>
      <c r="E60" s="26"/>
    </row>
    <row r="61" spans="1:5" ht="14.4">
      <c r="A61" s="26"/>
      <c r="B61" s="26"/>
      <c r="C61" s="26"/>
      <c r="D61" s="26"/>
      <c r="E61" s="26"/>
    </row>
    <row r="62" spans="1:5" ht="14.4">
      <c r="A62" s="26"/>
      <c r="B62" s="26"/>
      <c r="C62" s="26"/>
      <c r="D62" s="26"/>
      <c r="E62" s="26"/>
    </row>
    <row r="63" spans="1:5" ht="14.4">
      <c r="A63" s="26"/>
      <c r="B63" s="26"/>
      <c r="C63" s="26"/>
      <c r="D63" s="26"/>
      <c r="E63" s="26"/>
    </row>
    <row r="64" spans="1:5" ht="14.4">
      <c r="A64" s="26"/>
      <c r="B64" s="26"/>
      <c r="C64" s="26"/>
      <c r="D64" s="26"/>
      <c r="E64" s="26"/>
    </row>
    <row r="65" spans="1:5" ht="14.4">
      <c r="A65" s="26"/>
      <c r="B65" s="26"/>
      <c r="C65" s="26"/>
      <c r="D65" s="26"/>
      <c r="E65" s="26"/>
    </row>
    <row r="66" spans="1:5" ht="14.4">
      <c r="A66" s="26"/>
      <c r="B66" s="26"/>
      <c r="C66" s="26"/>
      <c r="D66" s="26"/>
      <c r="E66" s="26"/>
    </row>
    <row r="67" spans="1:5" ht="14.4">
      <c r="A67" s="26"/>
      <c r="B67" s="26"/>
      <c r="C67" s="26"/>
      <c r="D67" s="26"/>
      <c r="E67" s="26"/>
    </row>
    <row r="68" spans="1:5" ht="14.4">
      <c r="A68" s="26"/>
      <c r="B68" s="26"/>
      <c r="C68" s="26"/>
      <c r="D68" s="26"/>
      <c r="E68" s="26"/>
    </row>
    <row r="69" spans="1:5" ht="14.4">
      <c r="A69" s="26"/>
      <c r="B69" s="26"/>
      <c r="C69" s="26"/>
      <c r="D69" s="26"/>
      <c r="E69" s="26"/>
    </row>
    <row r="70" spans="1:5" ht="14.4">
      <c r="A70" s="26"/>
      <c r="B70" s="26"/>
      <c r="C70" s="26"/>
      <c r="D70" s="26"/>
      <c r="E70" s="26"/>
    </row>
    <row r="71" spans="1:5" ht="14.4">
      <c r="A71" s="26"/>
      <c r="B71" s="26"/>
      <c r="C71" s="26"/>
      <c r="D71" s="26"/>
      <c r="E71" s="26"/>
    </row>
    <row r="72" spans="1:5" ht="14.4">
      <c r="A72" s="26"/>
      <c r="B72" s="26"/>
      <c r="C72" s="26"/>
      <c r="D72" s="26"/>
      <c r="E72" s="26"/>
    </row>
    <row r="73" spans="1:5" ht="14.4">
      <c r="A73" s="26"/>
      <c r="B73" s="26"/>
      <c r="C73" s="26"/>
      <c r="D73" s="26"/>
      <c r="E73" s="26"/>
    </row>
    <row r="74" spans="1:5" ht="14.4">
      <c r="A74" s="26"/>
      <c r="B74" s="26"/>
      <c r="C74" s="26"/>
      <c r="D74" s="26"/>
      <c r="E74" s="26"/>
    </row>
    <row r="75" spans="1:5" ht="14.4">
      <c r="A75" s="26"/>
      <c r="B75" s="26"/>
      <c r="C75" s="26"/>
      <c r="D75" s="26"/>
      <c r="E75" s="26"/>
    </row>
    <row r="76" spans="1:5" ht="14.4">
      <c r="A76" s="26"/>
      <c r="B76" s="26"/>
      <c r="C76" s="26"/>
      <c r="D76" s="26"/>
      <c r="E76" s="26"/>
    </row>
    <row r="77" spans="1:5" ht="14.4">
      <c r="A77" s="26"/>
      <c r="B77" s="26"/>
      <c r="C77" s="26"/>
      <c r="D77" s="26"/>
      <c r="E77" s="26"/>
    </row>
    <row r="78" spans="1:5" ht="14.4">
      <c r="A78" s="26"/>
      <c r="B78" s="26"/>
      <c r="C78" s="26"/>
      <c r="D78" s="26"/>
      <c r="E78" s="26"/>
    </row>
    <row r="79" spans="1:5" ht="14.4">
      <c r="A79" s="26"/>
      <c r="B79" s="26"/>
      <c r="C79" s="26"/>
      <c r="D79" s="26"/>
      <c r="E79" s="26"/>
    </row>
    <row r="80" spans="1:5" ht="14.4">
      <c r="A80" s="26"/>
      <c r="B80" s="26"/>
      <c r="C80" s="26"/>
      <c r="D80" s="26"/>
      <c r="E80" s="26"/>
    </row>
  </sheetData>
  <sheetProtection algorithmName="SHA-512" hashValue="mDpVIDt2eGqGBgQZNrbFuDpiMcgsxluerM8bO2nv4D73izZCV+pYez8cZOaYT93BECf+pbSIDv8C3hXYIHcC9Q==" saltValue="m6UKT6CNeZEHVGpdUwalzA==" spinCount="100000" sheet="1" objects="1" scenarios="1" formatCells="0" formatColumns="0" formatRows="0" insertColumns="0" insertRows="0" sort="0" autoFilter="0" pivotTables="0"/>
  <mergeCells count="5">
    <mergeCell ref="A2:E3"/>
    <mergeCell ref="A4:E4"/>
    <mergeCell ref="A7:E7"/>
    <mergeCell ref="G7:H9"/>
    <mergeCell ref="G10:H10"/>
  </mergeCells>
  <hyperlinks>
    <hyperlink ref="G10" r:id="rId1" xr:uid="{A37D653E-ECE1-4810-9C1D-8F78F1C9C0F5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0"/>
  <sheetViews>
    <sheetView workbookViewId="0">
      <pane ySplit="6" topLeftCell="A15" activePane="bottomLeft" state="frozen"/>
      <selection pane="bottomLeft" activeCell="G26" sqref="G26"/>
    </sheetView>
  </sheetViews>
  <sheetFormatPr baseColWidth="10" defaultColWidth="8.796875" defaultRowHeight="13.8"/>
  <cols>
    <col min="1" max="1" width="27" style="27" customWidth="1"/>
    <col min="2" max="2" width="14" style="27" customWidth="1"/>
    <col min="3" max="3" width="20" style="27" customWidth="1"/>
    <col min="4" max="5" width="19" style="27" customWidth="1"/>
    <col min="6" max="6" width="22" style="27" customWidth="1"/>
    <col min="7" max="7" width="48.3984375" style="27" customWidth="1"/>
    <col min="8" max="8" width="53.09765625" style="27" customWidth="1"/>
    <col min="9" max="16384" width="8.796875" style="27"/>
  </cols>
  <sheetData>
    <row r="1" spans="1:8" ht="14.4">
      <c r="A1" s="51"/>
      <c r="B1" s="51"/>
      <c r="C1" s="51"/>
      <c r="D1" s="51"/>
      <c r="E1" s="51"/>
      <c r="F1" s="51"/>
    </row>
    <row r="2" spans="1:8">
      <c r="A2" s="52" t="s">
        <v>148</v>
      </c>
      <c r="B2" s="52" t="s">
        <v>148</v>
      </c>
      <c r="C2" s="52" t="s">
        <v>148</v>
      </c>
      <c r="D2" s="52" t="s">
        <v>148</v>
      </c>
      <c r="E2" s="52" t="s">
        <v>148</v>
      </c>
      <c r="F2" s="52" t="s">
        <v>148</v>
      </c>
    </row>
    <row r="3" spans="1:8">
      <c r="A3" s="52" t="s">
        <v>148</v>
      </c>
      <c r="B3" s="52" t="s">
        <v>148</v>
      </c>
      <c r="C3" s="52" t="s">
        <v>148</v>
      </c>
      <c r="D3" s="52" t="s">
        <v>148</v>
      </c>
      <c r="E3" s="52" t="s">
        <v>148</v>
      </c>
      <c r="F3" s="52" t="s">
        <v>148</v>
      </c>
    </row>
    <row r="4" spans="1:8">
      <c r="A4" s="53" t="s">
        <v>149</v>
      </c>
      <c r="B4" s="53" t="s">
        <v>149</v>
      </c>
      <c r="C4" s="53" t="s">
        <v>149</v>
      </c>
      <c r="D4" s="53" t="s">
        <v>149</v>
      </c>
      <c r="E4" s="53" t="s">
        <v>149</v>
      </c>
      <c r="F4" s="53" t="s">
        <v>149</v>
      </c>
    </row>
    <row r="5" spans="1:8" ht="14.4">
      <c r="A5" s="54"/>
      <c r="B5" s="54"/>
      <c r="C5" s="54"/>
      <c r="D5" s="54"/>
      <c r="E5" s="54"/>
      <c r="F5" s="54"/>
    </row>
    <row r="6" spans="1:8" ht="15" thickBot="1">
      <c r="A6" s="51"/>
      <c r="B6" s="51"/>
      <c r="C6" s="51"/>
      <c r="D6" s="51"/>
      <c r="E6" s="51"/>
      <c r="F6" s="51"/>
    </row>
    <row r="7" spans="1:8" ht="22.8" customHeight="1">
      <c r="A7" s="55" t="s">
        <v>150</v>
      </c>
      <c r="B7" s="55" t="s">
        <v>150</v>
      </c>
      <c r="C7" s="55" t="s">
        <v>150</v>
      </c>
      <c r="D7" s="55" t="s">
        <v>150</v>
      </c>
      <c r="E7" s="55" t="s">
        <v>150</v>
      </c>
      <c r="F7" s="55" t="s">
        <v>150</v>
      </c>
      <c r="G7" s="40" t="s">
        <v>358</v>
      </c>
      <c r="H7" s="41"/>
    </row>
    <row r="8" spans="1:8" ht="22.8" customHeight="1">
      <c r="A8" s="51"/>
      <c r="B8" s="51"/>
      <c r="C8" s="51"/>
      <c r="D8" s="51"/>
      <c r="E8" s="51"/>
      <c r="F8" s="51"/>
      <c r="G8" s="42"/>
      <c r="H8" s="43"/>
    </row>
    <row r="9" spans="1:8" ht="22.8" customHeight="1" thickBot="1">
      <c r="A9" s="56" t="s">
        <v>151</v>
      </c>
      <c r="B9" s="56" t="s">
        <v>151</v>
      </c>
      <c r="C9" s="57" t="s">
        <v>152</v>
      </c>
      <c r="D9" s="57" t="s">
        <v>152</v>
      </c>
      <c r="E9" s="57" t="s">
        <v>152</v>
      </c>
      <c r="F9" s="57" t="s">
        <v>152</v>
      </c>
      <c r="G9" s="44"/>
      <c r="H9" s="45"/>
    </row>
    <row r="10" spans="1:8" ht="17.399999999999999" thickBot="1">
      <c r="A10" s="56" t="s">
        <v>151</v>
      </c>
      <c r="B10" s="56" t="s">
        <v>151</v>
      </c>
      <c r="C10" s="57" t="s">
        <v>152</v>
      </c>
      <c r="D10" s="57" t="s">
        <v>152</v>
      </c>
      <c r="E10" s="57" t="s">
        <v>152</v>
      </c>
      <c r="F10" s="57" t="s">
        <v>152</v>
      </c>
      <c r="G10" s="46" t="s">
        <v>359</v>
      </c>
      <c r="H10" s="47"/>
    </row>
    <row r="11" spans="1:8" ht="14.4">
      <c r="A11" s="51"/>
      <c r="B11" s="51"/>
      <c r="C11" s="51"/>
      <c r="D11" s="51"/>
      <c r="E11" s="51"/>
      <c r="F11" s="51"/>
    </row>
    <row r="12" spans="1:8">
      <c r="A12" s="56" t="s">
        <v>153</v>
      </c>
      <c r="B12" s="56" t="s">
        <v>153</v>
      </c>
      <c r="C12" s="57" t="s">
        <v>154</v>
      </c>
      <c r="D12" s="57" t="s">
        <v>154</v>
      </c>
      <c r="E12" s="57" t="s">
        <v>154</v>
      </c>
      <c r="F12" s="57" t="s">
        <v>154</v>
      </c>
    </row>
    <row r="13" spans="1:8">
      <c r="A13" s="56" t="s">
        <v>153</v>
      </c>
      <c r="B13" s="56" t="s">
        <v>153</v>
      </c>
      <c r="C13" s="57" t="s">
        <v>154</v>
      </c>
      <c r="D13" s="57" t="s">
        <v>154</v>
      </c>
      <c r="E13" s="57" t="s">
        <v>154</v>
      </c>
      <c r="F13" s="57" t="s">
        <v>154</v>
      </c>
    </row>
    <row r="14" spans="1:8" ht="14.4">
      <c r="A14" s="51"/>
      <c r="B14" s="51"/>
      <c r="C14" s="51"/>
      <c r="D14" s="51"/>
      <c r="E14" s="51"/>
      <c r="F14" s="51"/>
    </row>
    <row r="15" spans="1:8">
      <c r="A15" s="56" t="s">
        <v>52</v>
      </c>
      <c r="B15" s="56" t="s">
        <v>52</v>
      </c>
      <c r="C15" s="57" t="s">
        <v>155</v>
      </c>
      <c r="D15" s="57" t="s">
        <v>155</v>
      </c>
      <c r="E15" s="57" t="s">
        <v>155</v>
      </c>
      <c r="F15" s="57" t="s">
        <v>155</v>
      </c>
    </row>
    <row r="16" spans="1:8">
      <c r="A16" s="56" t="s">
        <v>52</v>
      </c>
      <c r="B16" s="56" t="s">
        <v>52</v>
      </c>
      <c r="C16" s="57" t="s">
        <v>155</v>
      </c>
      <c r="D16" s="57" t="s">
        <v>155</v>
      </c>
      <c r="E16" s="57" t="s">
        <v>155</v>
      </c>
      <c r="F16" s="57" t="s">
        <v>155</v>
      </c>
    </row>
    <row r="17" spans="1:6" ht="14.4">
      <c r="A17" s="51"/>
      <c r="B17" s="51"/>
      <c r="C17" s="51"/>
      <c r="D17" s="51"/>
      <c r="E17" s="51"/>
      <c r="F17" s="51"/>
    </row>
    <row r="18" spans="1:6">
      <c r="A18" s="56" t="s">
        <v>55</v>
      </c>
      <c r="B18" s="56" t="s">
        <v>55</v>
      </c>
      <c r="C18" s="57" t="s">
        <v>156</v>
      </c>
      <c r="D18" s="57" t="s">
        <v>156</v>
      </c>
      <c r="E18" s="57" t="s">
        <v>156</v>
      </c>
      <c r="F18" s="57" t="s">
        <v>156</v>
      </c>
    </row>
    <row r="19" spans="1:6">
      <c r="A19" s="56" t="s">
        <v>55</v>
      </c>
      <c r="B19" s="56" t="s">
        <v>55</v>
      </c>
      <c r="C19" s="57" t="s">
        <v>156</v>
      </c>
      <c r="D19" s="57" t="s">
        <v>156</v>
      </c>
      <c r="E19" s="57" t="s">
        <v>156</v>
      </c>
      <c r="F19" s="57" t="s">
        <v>156</v>
      </c>
    </row>
    <row r="20" spans="1:6" ht="14.4">
      <c r="A20" s="51"/>
      <c r="B20" s="51"/>
      <c r="C20" s="51"/>
      <c r="D20" s="51"/>
      <c r="E20" s="51"/>
      <c r="F20" s="51"/>
    </row>
    <row r="21" spans="1:6">
      <c r="A21" s="56" t="s">
        <v>157</v>
      </c>
      <c r="B21" s="56" t="s">
        <v>157</v>
      </c>
      <c r="C21" s="57" t="s">
        <v>158</v>
      </c>
      <c r="D21" s="57" t="s">
        <v>158</v>
      </c>
      <c r="E21" s="57" t="s">
        <v>158</v>
      </c>
      <c r="F21" s="57" t="s">
        <v>158</v>
      </c>
    </row>
    <row r="22" spans="1:6">
      <c r="A22" s="56" t="s">
        <v>157</v>
      </c>
      <c r="B22" s="56" t="s">
        <v>157</v>
      </c>
      <c r="C22" s="57" t="s">
        <v>158</v>
      </c>
      <c r="D22" s="57" t="s">
        <v>158</v>
      </c>
      <c r="E22" s="57" t="s">
        <v>158</v>
      </c>
      <c r="F22" s="57" t="s">
        <v>158</v>
      </c>
    </row>
    <row r="23" spans="1:6" ht="14.4">
      <c r="A23" s="51"/>
      <c r="B23" s="51"/>
      <c r="C23" s="51"/>
      <c r="D23" s="51"/>
      <c r="E23" s="51"/>
      <c r="F23" s="51"/>
    </row>
    <row r="24" spans="1:6">
      <c r="A24" s="56" t="s">
        <v>68</v>
      </c>
      <c r="B24" s="56" t="s">
        <v>68</v>
      </c>
      <c r="C24" s="57" t="s">
        <v>159</v>
      </c>
      <c r="D24" s="57" t="s">
        <v>159</v>
      </c>
      <c r="E24" s="57" t="s">
        <v>159</v>
      </c>
      <c r="F24" s="57" t="s">
        <v>159</v>
      </c>
    </row>
    <row r="25" spans="1:6">
      <c r="A25" s="56" t="s">
        <v>68</v>
      </c>
      <c r="B25" s="56" t="s">
        <v>68</v>
      </c>
      <c r="C25" s="57" t="s">
        <v>159</v>
      </c>
      <c r="D25" s="57" t="s">
        <v>159</v>
      </c>
      <c r="E25" s="57" t="s">
        <v>159</v>
      </c>
      <c r="F25" s="57" t="s">
        <v>159</v>
      </c>
    </row>
    <row r="26" spans="1:6" ht="14.4">
      <c r="A26" s="51"/>
      <c r="B26" s="51"/>
      <c r="C26" s="51"/>
      <c r="D26" s="51"/>
      <c r="E26" s="51"/>
      <c r="F26" s="51"/>
    </row>
    <row r="27" spans="1:6">
      <c r="A27" s="56" t="s">
        <v>160</v>
      </c>
      <c r="B27" s="56" t="s">
        <v>160</v>
      </c>
      <c r="C27" s="57" t="s">
        <v>161</v>
      </c>
      <c r="D27" s="57" t="s">
        <v>161</v>
      </c>
      <c r="E27" s="57" t="s">
        <v>161</v>
      </c>
      <c r="F27" s="57" t="s">
        <v>161</v>
      </c>
    </row>
    <row r="28" spans="1:6">
      <c r="A28" s="56" t="s">
        <v>160</v>
      </c>
      <c r="B28" s="56" t="s">
        <v>160</v>
      </c>
      <c r="C28" s="57" t="s">
        <v>161</v>
      </c>
      <c r="D28" s="57" t="s">
        <v>161</v>
      </c>
      <c r="E28" s="57" t="s">
        <v>161</v>
      </c>
      <c r="F28" s="57" t="s">
        <v>161</v>
      </c>
    </row>
    <row r="29" spans="1:6" ht="14.4">
      <c r="A29" s="51"/>
      <c r="B29" s="51"/>
      <c r="C29" s="51"/>
      <c r="D29" s="51"/>
      <c r="E29" s="51"/>
      <c r="F29" s="51"/>
    </row>
    <row r="30" spans="1:6" ht="14.4">
      <c r="A30" s="56" t="s">
        <v>162</v>
      </c>
      <c r="B30" s="56" t="s">
        <v>162</v>
      </c>
      <c r="C30" s="58" t="s">
        <v>163</v>
      </c>
      <c r="D30" s="58"/>
      <c r="E30" s="58"/>
      <c r="F30" s="58"/>
    </row>
    <row r="31" spans="1:6" ht="14.4">
      <c r="A31" s="51"/>
      <c r="B31" s="51"/>
      <c r="C31" s="51"/>
      <c r="D31" s="51"/>
      <c r="E31" s="51"/>
      <c r="F31" s="51"/>
    </row>
    <row r="32" spans="1:6">
      <c r="A32" s="56" t="s">
        <v>74</v>
      </c>
      <c r="B32" s="56" t="s">
        <v>74</v>
      </c>
      <c r="C32" s="57" t="s">
        <v>164</v>
      </c>
      <c r="D32" s="57" t="s">
        <v>164</v>
      </c>
      <c r="E32" s="57" t="s">
        <v>164</v>
      </c>
      <c r="F32" s="57" t="s">
        <v>164</v>
      </c>
    </row>
    <row r="33" spans="1:6">
      <c r="A33" s="56" t="s">
        <v>74</v>
      </c>
      <c r="B33" s="56" t="s">
        <v>74</v>
      </c>
      <c r="C33" s="57" t="s">
        <v>164</v>
      </c>
      <c r="D33" s="57" t="s">
        <v>164</v>
      </c>
      <c r="E33" s="57" t="s">
        <v>164</v>
      </c>
      <c r="F33" s="57" t="s">
        <v>164</v>
      </c>
    </row>
    <row r="34" spans="1:6" ht="14.4">
      <c r="A34" s="51"/>
      <c r="B34" s="51"/>
      <c r="C34" s="51"/>
      <c r="D34" s="51"/>
      <c r="E34" s="51"/>
      <c r="F34" s="51"/>
    </row>
    <row r="35" spans="1:6" ht="14.4">
      <c r="A35" s="51"/>
      <c r="B35" s="51"/>
      <c r="C35" s="51"/>
      <c r="D35" s="51"/>
      <c r="E35" s="51"/>
      <c r="F35" s="51"/>
    </row>
    <row r="36" spans="1:6">
      <c r="A36" s="55" t="s">
        <v>165</v>
      </c>
      <c r="B36" s="55" t="s">
        <v>165</v>
      </c>
      <c r="C36" s="55" t="s">
        <v>165</v>
      </c>
      <c r="D36" s="55" t="s">
        <v>165</v>
      </c>
      <c r="E36" s="55" t="s">
        <v>165</v>
      </c>
      <c r="F36" s="55" t="s">
        <v>165</v>
      </c>
    </row>
    <row r="37" spans="1:6" ht="14.4">
      <c r="A37" s="51"/>
      <c r="B37" s="51"/>
      <c r="C37" s="51"/>
      <c r="D37" s="51"/>
      <c r="E37" s="51"/>
      <c r="F37" s="51"/>
    </row>
    <row r="38" spans="1:6" ht="14.4">
      <c r="A38" s="59" t="s">
        <v>166</v>
      </c>
      <c r="B38" s="51"/>
      <c r="C38" s="60" t="str">
        <f>COUNTA(C9,C12,C15,C18,C21,C24,C27,C32)&amp;" / 8"</f>
        <v>8 / 8</v>
      </c>
      <c r="D38" s="60"/>
      <c r="E38" s="60"/>
      <c r="F38" s="60"/>
    </row>
    <row r="39" spans="1:6" ht="14.4">
      <c r="A39" s="59" t="s">
        <v>167</v>
      </c>
      <c r="B39" s="51"/>
      <c r="C39" s="60" t="str">
        <f>IF(AND(COUNTA(C9,C12,C15,C18,C21,C24,C27,C32)=8,C30&lt;&gt;"",C30&lt;&gt;"Por definir"),"LISTO PARA IDEAS","FALTA INFO")</f>
        <v>LISTO PARA IDEAS</v>
      </c>
      <c r="D39" s="60"/>
      <c r="E39" s="60"/>
      <c r="F39" s="60"/>
    </row>
    <row r="40" spans="1:6" ht="14.4">
      <c r="A40" s="51"/>
      <c r="B40" s="51"/>
      <c r="C40" s="51"/>
      <c r="D40" s="51"/>
      <c r="E40" s="51"/>
      <c r="F40" s="51"/>
    </row>
    <row r="41" spans="1:6" ht="14.4">
      <c r="A41" s="51"/>
      <c r="B41" s="51"/>
      <c r="C41" s="51"/>
      <c r="D41" s="51"/>
      <c r="E41" s="51"/>
      <c r="F41" s="51"/>
    </row>
    <row r="42" spans="1:6">
      <c r="A42" s="61" t="s">
        <v>168</v>
      </c>
      <c r="B42" s="61" t="s">
        <v>168</v>
      </c>
      <c r="C42" s="61" t="s">
        <v>168</v>
      </c>
      <c r="D42" s="61" t="s">
        <v>168</v>
      </c>
      <c r="E42" s="61" t="s">
        <v>168</v>
      </c>
      <c r="F42" s="61" t="s">
        <v>168</v>
      </c>
    </row>
    <row r="43" spans="1:6">
      <c r="A43" s="61" t="s">
        <v>168</v>
      </c>
      <c r="B43" s="61" t="s">
        <v>168</v>
      </c>
      <c r="C43" s="61" t="s">
        <v>168</v>
      </c>
      <c r="D43" s="61" t="s">
        <v>168</v>
      </c>
      <c r="E43" s="61" t="s">
        <v>168</v>
      </c>
      <c r="F43" s="61" t="s">
        <v>168</v>
      </c>
    </row>
    <row r="44" spans="1:6" ht="14.4">
      <c r="A44" s="51"/>
      <c r="B44" s="51"/>
      <c r="C44" s="51"/>
      <c r="D44" s="51"/>
      <c r="E44" s="51"/>
      <c r="F44" s="51"/>
    </row>
    <row r="45" spans="1:6" ht="14.4">
      <c r="A45" s="51"/>
      <c r="B45" s="51"/>
      <c r="C45" s="51"/>
      <c r="D45" s="51"/>
      <c r="E45" s="51"/>
      <c r="F45" s="51"/>
    </row>
    <row r="46" spans="1:6" ht="14.4">
      <c r="A46" s="51"/>
      <c r="B46" s="51"/>
      <c r="C46" s="51"/>
      <c r="D46" s="51"/>
      <c r="E46" s="51"/>
      <c r="F46" s="51"/>
    </row>
    <row r="47" spans="1:6" ht="14.4">
      <c r="A47" s="51"/>
      <c r="B47" s="51"/>
      <c r="C47" s="51"/>
      <c r="D47" s="51"/>
      <c r="E47" s="51"/>
      <c r="F47" s="51"/>
    </row>
    <row r="48" spans="1:6" ht="14.4">
      <c r="A48" s="26"/>
      <c r="B48" s="26"/>
      <c r="C48" s="26"/>
      <c r="D48" s="26"/>
      <c r="E48" s="26"/>
      <c r="F48" s="26"/>
    </row>
    <row r="49" spans="1:6" ht="14.4">
      <c r="A49" s="26"/>
      <c r="B49" s="26"/>
      <c r="C49" s="26"/>
      <c r="D49" s="26"/>
      <c r="E49" s="26"/>
      <c r="F49" s="26"/>
    </row>
    <row r="50" spans="1:6" ht="14.4">
      <c r="A50" s="26"/>
      <c r="B50" s="26"/>
      <c r="C50" s="26"/>
      <c r="D50" s="26"/>
      <c r="E50" s="26"/>
      <c r="F50" s="26"/>
    </row>
    <row r="51" spans="1:6" ht="14.4">
      <c r="A51" s="26"/>
      <c r="B51" s="26"/>
      <c r="C51" s="26"/>
      <c r="D51" s="26"/>
      <c r="E51" s="26"/>
      <c r="F51" s="26"/>
    </row>
    <row r="52" spans="1:6" ht="14.4">
      <c r="A52" s="26"/>
      <c r="B52" s="26"/>
      <c r="C52" s="26"/>
      <c r="D52" s="26"/>
      <c r="E52" s="26"/>
      <c r="F52" s="26"/>
    </row>
    <row r="53" spans="1:6" ht="14.4">
      <c r="A53" s="26"/>
      <c r="B53" s="26"/>
      <c r="C53" s="26"/>
      <c r="D53" s="26"/>
      <c r="E53" s="26"/>
      <c r="F53" s="26"/>
    </row>
    <row r="54" spans="1:6" ht="14.4">
      <c r="A54" s="26"/>
      <c r="B54" s="26"/>
      <c r="C54" s="26"/>
      <c r="D54" s="26"/>
      <c r="E54" s="26"/>
      <c r="F54" s="26"/>
    </row>
    <row r="55" spans="1:6" ht="14.4">
      <c r="A55" s="26"/>
      <c r="B55" s="26"/>
      <c r="C55" s="26"/>
      <c r="D55" s="26"/>
      <c r="E55" s="26"/>
      <c r="F55" s="26"/>
    </row>
    <row r="56" spans="1:6" ht="14.4">
      <c r="A56" s="26"/>
      <c r="B56" s="26"/>
      <c r="C56" s="26"/>
      <c r="D56" s="26"/>
      <c r="E56" s="26"/>
      <c r="F56" s="26"/>
    </row>
    <row r="57" spans="1:6" ht="14.4">
      <c r="A57" s="26"/>
      <c r="B57" s="26"/>
      <c r="C57" s="26"/>
      <c r="D57" s="26"/>
      <c r="E57" s="26"/>
      <c r="F57" s="26"/>
    </row>
    <row r="58" spans="1:6" ht="14.4">
      <c r="A58" s="26"/>
      <c r="B58" s="26"/>
      <c r="C58" s="26"/>
      <c r="D58" s="26"/>
      <c r="E58" s="26"/>
      <c r="F58" s="26"/>
    </row>
    <row r="59" spans="1:6" ht="14.4">
      <c r="A59" s="26"/>
      <c r="B59" s="26"/>
      <c r="C59" s="26"/>
      <c r="D59" s="26"/>
      <c r="E59" s="26"/>
      <c r="F59" s="26"/>
    </row>
    <row r="60" spans="1:6" ht="14.4">
      <c r="A60" s="26"/>
      <c r="B60" s="26"/>
      <c r="C60" s="26"/>
      <c r="D60" s="26"/>
      <c r="E60" s="26"/>
      <c r="F60" s="26"/>
    </row>
    <row r="61" spans="1:6" ht="14.4">
      <c r="A61" s="26"/>
      <c r="B61" s="26"/>
      <c r="C61" s="26"/>
      <c r="D61" s="26"/>
      <c r="E61" s="26"/>
      <c r="F61" s="26"/>
    </row>
    <row r="62" spans="1:6" ht="14.4">
      <c r="A62" s="26"/>
      <c r="B62" s="26"/>
      <c r="C62" s="26"/>
      <c r="D62" s="26"/>
      <c r="E62" s="26"/>
      <c r="F62" s="26"/>
    </row>
    <row r="63" spans="1:6" ht="14.4">
      <c r="A63" s="26"/>
      <c r="B63" s="26"/>
      <c r="C63" s="26"/>
      <c r="D63" s="26"/>
      <c r="E63" s="26"/>
      <c r="F63" s="26"/>
    </row>
    <row r="64" spans="1:6" ht="14.4">
      <c r="A64" s="26"/>
      <c r="B64" s="26"/>
      <c r="C64" s="26"/>
      <c r="D64" s="26"/>
      <c r="E64" s="26"/>
      <c r="F64" s="26"/>
    </row>
    <row r="65" spans="1:6" ht="14.4">
      <c r="A65" s="26"/>
      <c r="B65" s="26"/>
      <c r="C65" s="26"/>
      <c r="D65" s="26"/>
      <c r="E65" s="26"/>
      <c r="F65" s="26"/>
    </row>
    <row r="66" spans="1:6" ht="14.4">
      <c r="A66" s="26"/>
      <c r="B66" s="26"/>
      <c r="C66" s="26"/>
      <c r="D66" s="26"/>
      <c r="E66" s="26"/>
      <c r="F66" s="26"/>
    </row>
    <row r="67" spans="1:6" ht="14.4">
      <c r="A67" s="26"/>
      <c r="B67" s="26"/>
      <c r="C67" s="26"/>
      <c r="D67" s="26"/>
      <c r="E67" s="26"/>
      <c r="F67" s="26"/>
    </row>
    <row r="68" spans="1:6" ht="14.4">
      <c r="A68" s="26"/>
      <c r="B68" s="26"/>
      <c r="C68" s="26"/>
      <c r="D68" s="26"/>
      <c r="E68" s="26"/>
      <c r="F68" s="26"/>
    </row>
    <row r="69" spans="1:6" ht="14.4">
      <c r="A69" s="26"/>
      <c r="B69" s="26"/>
      <c r="C69" s="26"/>
      <c r="D69" s="26"/>
      <c r="E69" s="26"/>
      <c r="F69" s="26"/>
    </row>
    <row r="70" spans="1:6" ht="14.4">
      <c r="A70" s="26"/>
      <c r="B70" s="26"/>
      <c r="C70" s="26"/>
      <c r="D70" s="26"/>
      <c r="E70" s="26"/>
      <c r="F70" s="26"/>
    </row>
    <row r="71" spans="1:6" ht="14.4">
      <c r="A71" s="26"/>
      <c r="B71" s="26"/>
      <c r="C71" s="26"/>
      <c r="D71" s="26"/>
      <c r="E71" s="26"/>
      <c r="F71" s="26"/>
    </row>
    <row r="72" spans="1:6" ht="14.4">
      <c r="A72" s="26"/>
      <c r="B72" s="26"/>
      <c r="C72" s="26"/>
      <c r="D72" s="26"/>
      <c r="E72" s="26"/>
      <c r="F72" s="26"/>
    </row>
    <row r="73" spans="1:6" ht="14.4">
      <c r="A73" s="26"/>
      <c r="B73" s="26"/>
      <c r="C73" s="26"/>
      <c r="D73" s="26"/>
      <c r="E73" s="26"/>
      <c r="F73" s="26"/>
    </row>
    <row r="74" spans="1:6" ht="14.4">
      <c r="A74" s="26"/>
      <c r="B74" s="26"/>
      <c r="C74" s="26"/>
      <c r="D74" s="26"/>
      <c r="E74" s="26"/>
      <c r="F74" s="26"/>
    </row>
    <row r="75" spans="1:6" ht="14.4">
      <c r="A75" s="26"/>
      <c r="B75" s="26"/>
      <c r="C75" s="26"/>
      <c r="D75" s="26"/>
      <c r="E75" s="26"/>
      <c r="F75" s="26"/>
    </row>
    <row r="76" spans="1:6" ht="14.4">
      <c r="A76" s="26"/>
      <c r="B76" s="26"/>
      <c r="C76" s="26"/>
      <c r="D76" s="26"/>
      <c r="E76" s="26"/>
      <c r="F76" s="26"/>
    </row>
    <row r="77" spans="1:6" ht="14.4">
      <c r="A77" s="26"/>
      <c r="B77" s="26"/>
      <c r="C77" s="26"/>
      <c r="D77" s="26"/>
      <c r="E77" s="26"/>
      <c r="F77" s="26"/>
    </row>
    <row r="78" spans="1:6" ht="14.4">
      <c r="A78" s="26"/>
      <c r="B78" s="26"/>
      <c r="C78" s="26"/>
      <c r="D78" s="26"/>
      <c r="E78" s="26"/>
      <c r="F78" s="26"/>
    </row>
    <row r="79" spans="1:6" ht="14.4">
      <c r="A79" s="26"/>
      <c r="B79" s="26"/>
      <c r="C79" s="26"/>
      <c r="D79" s="26"/>
      <c r="E79" s="26"/>
      <c r="F79" s="26"/>
    </row>
    <row r="80" spans="1:6" ht="14.4">
      <c r="A80" s="26"/>
      <c r="B80" s="26"/>
      <c r="C80" s="26"/>
      <c r="D80" s="26"/>
      <c r="E80" s="26"/>
      <c r="F80" s="26"/>
    </row>
  </sheetData>
  <sheetProtection algorithmName="SHA-512" hashValue="r3JyA7ZBQX4nEmKwu8aitmf0vxm01hL4m+c01MWsRKX1mTbjlNQhtQgyky7Z48aL0dfTPruyWhDUbZPiBuLmzw==" saltValue="zKrK82Ayv9YbrLJWxgdWew==" spinCount="100000" sheet="1" objects="1" scenarios="1" formatCells="0" formatColumns="0" formatRows="0" insertColumns="0" sort="0" autoFilter="0" pivotTables="0"/>
  <mergeCells count="25">
    <mergeCell ref="A42:F43"/>
    <mergeCell ref="G7:H9"/>
    <mergeCell ref="G10:H10"/>
    <mergeCell ref="A32:B33"/>
    <mergeCell ref="C32:F33"/>
    <mergeCell ref="A30:B30"/>
    <mergeCell ref="C30:F30"/>
    <mergeCell ref="A36:F36"/>
    <mergeCell ref="A21:B22"/>
    <mergeCell ref="C21:F22"/>
    <mergeCell ref="A24:B25"/>
    <mergeCell ref="C24:F25"/>
    <mergeCell ref="A27:B28"/>
    <mergeCell ref="C27:F28"/>
    <mergeCell ref="A12:B13"/>
    <mergeCell ref="C12:F13"/>
    <mergeCell ref="A15:B16"/>
    <mergeCell ref="C15:F16"/>
    <mergeCell ref="A18:B19"/>
    <mergeCell ref="C18:F19"/>
    <mergeCell ref="A2:F3"/>
    <mergeCell ref="A4:F4"/>
    <mergeCell ref="A7:F7"/>
    <mergeCell ref="A9:B10"/>
    <mergeCell ref="C9:F10"/>
  </mergeCells>
  <dataValidations count="1">
    <dataValidation type="list" sqref="C30" xr:uid="{00000000-0002-0000-0200-000000000000}">
      <formula1>"Técnica,Física,Por definir"</formula1>
    </dataValidation>
  </dataValidations>
  <hyperlinks>
    <hyperlink ref="G10" r:id="rId1" xr:uid="{E74B457E-1393-496B-A314-9A4380B3CEBA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0"/>
  <sheetViews>
    <sheetView workbookViewId="0">
      <pane ySplit="6" topLeftCell="A7" activePane="bottomLeft" state="frozen"/>
      <selection pane="bottomLeft" sqref="A1:A1048576"/>
    </sheetView>
  </sheetViews>
  <sheetFormatPr baseColWidth="10" defaultColWidth="8.796875" defaultRowHeight="13.8"/>
  <cols>
    <col min="1" max="1" width="8" customWidth="1"/>
    <col min="2" max="2" width="30" customWidth="1"/>
    <col min="3" max="3" width="59" customWidth="1"/>
    <col min="4" max="4" width="58" customWidth="1"/>
  </cols>
  <sheetData>
    <row r="1" spans="1:4" ht="21" customHeight="1">
      <c r="A1" s="1"/>
      <c r="B1" s="1"/>
      <c r="C1" s="1"/>
      <c r="D1" s="1"/>
    </row>
    <row r="2" spans="1:4" ht="25.05" customHeight="1">
      <c r="A2" s="16" t="s">
        <v>169</v>
      </c>
      <c r="B2" s="16" t="s">
        <v>169</v>
      </c>
      <c r="C2" s="16" t="s">
        <v>169</v>
      </c>
      <c r="D2" s="16" t="s">
        <v>169</v>
      </c>
    </row>
    <row r="3" spans="1:4" ht="25.05" customHeight="1">
      <c r="A3" s="16" t="s">
        <v>169</v>
      </c>
      <c r="B3" s="16" t="s">
        <v>169</v>
      </c>
      <c r="C3" s="16" t="s">
        <v>169</v>
      </c>
      <c r="D3" s="16" t="s">
        <v>169</v>
      </c>
    </row>
    <row r="4" spans="1:4" ht="28.05" customHeight="1">
      <c r="A4" s="17" t="s">
        <v>170</v>
      </c>
      <c r="B4" s="17" t="s">
        <v>170</v>
      </c>
      <c r="C4" s="17" t="s">
        <v>170</v>
      </c>
      <c r="D4" s="17" t="s">
        <v>170</v>
      </c>
    </row>
    <row r="5" spans="1:4" ht="21" customHeight="1">
      <c r="A5" s="3"/>
      <c r="B5" s="3"/>
      <c r="C5" s="3"/>
      <c r="D5" s="3"/>
    </row>
    <row r="6" spans="1:4" ht="28.95" customHeight="1">
      <c r="A6" s="18" t="s">
        <v>171</v>
      </c>
      <c r="B6" s="18" t="s">
        <v>171</v>
      </c>
      <c r="C6" s="18" t="s">
        <v>171</v>
      </c>
      <c r="D6" s="18" t="s">
        <v>171</v>
      </c>
    </row>
    <row r="7" spans="1:4" ht="21" customHeight="1">
      <c r="A7" s="1"/>
      <c r="B7" s="1"/>
      <c r="C7" s="1"/>
      <c r="D7" s="1"/>
    </row>
    <row r="8" spans="1:4" ht="33" customHeight="1">
      <c r="A8" s="4" t="s">
        <v>172</v>
      </c>
      <c r="B8" s="4" t="s">
        <v>77</v>
      </c>
      <c r="C8" s="4" t="s">
        <v>173</v>
      </c>
      <c r="D8" s="4" t="s">
        <v>174</v>
      </c>
    </row>
    <row r="9" spans="1:4" ht="36" customHeight="1">
      <c r="A9" s="14">
        <v>1</v>
      </c>
      <c r="B9" s="2" t="s">
        <v>175</v>
      </c>
      <c r="C9" s="2" t="s">
        <v>176</v>
      </c>
      <c r="D9" s="2" t="s">
        <v>177</v>
      </c>
    </row>
    <row r="10" spans="1:4" ht="36" customHeight="1">
      <c r="A10" s="15">
        <v>2</v>
      </c>
      <c r="B10" s="6" t="s">
        <v>178</v>
      </c>
      <c r="C10" s="6" t="s">
        <v>179</v>
      </c>
      <c r="D10" s="6" t="s">
        <v>180</v>
      </c>
    </row>
    <row r="11" spans="1:4" ht="36" customHeight="1">
      <c r="A11" s="14">
        <v>3</v>
      </c>
      <c r="B11" s="2" t="s">
        <v>181</v>
      </c>
      <c r="C11" s="2" t="s">
        <v>182</v>
      </c>
      <c r="D11" s="2" t="s">
        <v>183</v>
      </c>
    </row>
    <row r="12" spans="1:4" ht="36" customHeight="1">
      <c r="A12" s="15">
        <v>4</v>
      </c>
      <c r="B12" s="6" t="s">
        <v>184</v>
      </c>
      <c r="C12" s="6" t="s">
        <v>185</v>
      </c>
      <c r="D12" s="6" t="s">
        <v>186</v>
      </c>
    </row>
    <row r="13" spans="1:4" ht="36" customHeight="1">
      <c r="A13" s="14">
        <v>5</v>
      </c>
      <c r="B13" s="2" t="s">
        <v>187</v>
      </c>
      <c r="C13" s="2" t="s">
        <v>188</v>
      </c>
      <c r="D13" s="2" t="s">
        <v>189</v>
      </c>
    </row>
    <row r="14" spans="1:4" ht="36" customHeight="1">
      <c r="A14" s="15">
        <v>6</v>
      </c>
      <c r="B14" s="6" t="s">
        <v>190</v>
      </c>
      <c r="C14" s="6" t="s">
        <v>191</v>
      </c>
      <c r="D14" s="6" t="s">
        <v>192</v>
      </c>
    </row>
    <row r="15" spans="1:4" ht="36" customHeight="1">
      <c r="A15" s="14">
        <v>7</v>
      </c>
      <c r="B15" s="2" t="s">
        <v>193</v>
      </c>
      <c r="C15" s="2" t="s">
        <v>194</v>
      </c>
      <c r="D15" s="2" t="s">
        <v>195</v>
      </c>
    </row>
    <row r="16" spans="1:4" ht="36" customHeight="1">
      <c r="A16" s="15">
        <v>8</v>
      </c>
      <c r="B16" s="6" t="s">
        <v>196</v>
      </c>
      <c r="C16" s="6" t="s">
        <v>197</v>
      </c>
      <c r="D16" s="6" t="s">
        <v>198</v>
      </c>
    </row>
    <row r="17" spans="1:4" ht="36" customHeight="1">
      <c r="A17" s="14">
        <v>9</v>
      </c>
      <c r="B17" s="2" t="s">
        <v>199</v>
      </c>
      <c r="C17" s="2" t="s">
        <v>200</v>
      </c>
      <c r="D17" s="2" t="s">
        <v>201</v>
      </c>
    </row>
    <row r="18" spans="1:4" ht="36" customHeight="1">
      <c r="A18" s="15">
        <v>10</v>
      </c>
      <c r="B18" s="6" t="s">
        <v>202</v>
      </c>
      <c r="C18" s="6" t="s">
        <v>203</v>
      </c>
      <c r="D18" s="6" t="s">
        <v>204</v>
      </c>
    </row>
    <row r="19" spans="1:4" ht="36" customHeight="1">
      <c r="A19" s="14">
        <v>11</v>
      </c>
      <c r="B19" s="2" t="s">
        <v>205</v>
      </c>
      <c r="C19" s="2" t="s">
        <v>206</v>
      </c>
      <c r="D19" s="2" t="s">
        <v>207</v>
      </c>
    </row>
    <row r="20" spans="1:4" ht="36" customHeight="1">
      <c r="A20" s="15">
        <v>12</v>
      </c>
      <c r="B20" s="6" t="s">
        <v>208</v>
      </c>
      <c r="C20" s="6" t="s">
        <v>209</v>
      </c>
      <c r="D20" s="6" t="s">
        <v>210</v>
      </c>
    </row>
    <row r="21" spans="1:4" ht="36" customHeight="1">
      <c r="A21" s="14">
        <v>13</v>
      </c>
      <c r="B21" s="2" t="s">
        <v>211</v>
      </c>
      <c r="C21" s="2" t="s">
        <v>212</v>
      </c>
      <c r="D21" s="2" t="s">
        <v>213</v>
      </c>
    </row>
    <row r="22" spans="1:4" ht="36" customHeight="1">
      <c r="A22" s="15">
        <v>14</v>
      </c>
      <c r="B22" s="6" t="s">
        <v>214</v>
      </c>
      <c r="C22" s="6" t="s">
        <v>215</v>
      </c>
      <c r="D22" s="6" t="s">
        <v>216</v>
      </c>
    </row>
    <row r="23" spans="1:4" ht="36" customHeight="1">
      <c r="A23" s="14">
        <v>15</v>
      </c>
      <c r="B23" s="2" t="s">
        <v>217</v>
      </c>
      <c r="C23" s="2" t="s">
        <v>218</v>
      </c>
      <c r="D23" s="2" t="s">
        <v>219</v>
      </c>
    </row>
    <row r="24" spans="1:4" ht="36" customHeight="1">
      <c r="A24" s="15">
        <v>16</v>
      </c>
      <c r="B24" s="6" t="s">
        <v>220</v>
      </c>
      <c r="C24" s="6" t="s">
        <v>221</v>
      </c>
      <c r="D24" s="6" t="s">
        <v>222</v>
      </c>
    </row>
    <row r="25" spans="1:4" ht="36" customHeight="1">
      <c r="A25" s="14">
        <v>17</v>
      </c>
      <c r="B25" s="2" t="s">
        <v>223</v>
      </c>
      <c r="C25" s="2" t="s">
        <v>224</v>
      </c>
      <c r="D25" s="2" t="s">
        <v>225</v>
      </c>
    </row>
    <row r="26" spans="1:4" ht="36" customHeight="1">
      <c r="A26" s="15">
        <v>18</v>
      </c>
      <c r="B26" s="6" t="s">
        <v>226</v>
      </c>
      <c r="C26" s="6" t="s">
        <v>227</v>
      </c>
      <c r="D26" s="6" t="s">
        <v>228</v>
      </c>
    </row>
    <row r="27" spans="1:4" ht="36" customHeight="1">
      <c r="A27" s="14">
        <v>19</v>
      </c>
      <c r="B27" s="2" t="s">
        <v>229</v>
      </c>
      <c r="C27" s="2" t="s">
        <v>230</v>
      </c>
      <c r="D27" s="2" t="s">
        <v>231</v>
      </c>
    </row>
    <row r="28" spans="1:4" ht="36" customHeight="1">
      <c r="A28" s="15">
        <v>20</v>
      </c>
      <c r="B28" s="6" t="s">
        <v>232</v>
      </c>
      <c r="C28" s="6" t="s">
        <v>233</v>
      </c>
      <c r="D28" s="6" t="s">
        <v>234</v>
      </c>
    </row>
    <row r="29" spans="1:4" ht="36" customHeight="1">
      <c r="A29" s="14">
        <v>21</v>
      </c>
      <c r="B29" s="2" t="s">
        <v>235</v>
      </c>
      <c r="C29" s="2" t="s">
        <v>236</v>
      </c>
      <c r="D29" s="2" t="s">
        <v>237</v>
      </c>
    </row>
    <row r="30" spans="1:4" ht="36" customHeight="1">
      <c r="A30" s="15">
        <v>22</v>
      </c>
      <c r="B30" s="6" t="s">
        <v>238</v>
      </c>
      <c r="C30" s="6" t="s">
        <v>239</v>
      </c>
      <c r="D30" s="6" t="s">
        <v>240</v>
      </c>
    </row>
    <row r="31" spans="1:4" ht="36" customHeight="1">
      <c r="A31" s="14">
        <v>23</v>
      </c>
      <c r="B31" s="2" t="s">
        <v>241</v>
      </c>
      <c r="C31" s="2" t="s">
        <v>242</v>
      </c>
      <c r="D31" s="2" t="s">
        <v>243</v>
      </c>
    </row>
    <row r="32" spans="1:4" ht="36" customHeight="1">
      <c r="A32" s="15">
        <v>24</v>
      </c>
      <c r="B32" s="6" t="s">
        <v>244</v>
      </c>
      <c r="C32" s="6" t="s">
        <v>245</v>
      </c>
      <c r="D32" s="6" t="s">
        <v>246</v>
      </c>
    </row>
    <row r="33" spans="1:4" ht="36" customHeight="1">
      <c r="A33" s="14">
        <v>25</v>
      </c>
      <c r="B33" s="2" t="s">
        <v>247</v>
      </c>
      <c r="C33" s="2" t="s">
        <v>248</v>
      </c>
      <c r="D33" s="2" t="s">
        <v>249</v>
      </c>
    </row>
    <row r="34" spans="1:4" ht="36" customHeight="1">
      <c r="A34" s="15">
        <v>26</v>
      </c>
      <c r="B34" s="6" t="s">
        <v>250</v>
      </c>
      <c r="C34" s="6" t="s">
        <v>251</v>
      </c>
      <c r="D34" s="6" t="s">
        <v>252</v>
      </c>
    </row>
    <row r="35" spans="1:4" ht="36" customHeight="1">
      <c r="A35" s="14">
        <v>27</v>
      </c>
      <c r="B35" s="2" t="s">
        <v>253</v>
      </c>
      <c r="C35" s="2" t="s">
        <v>254</v>
      </c>
      <c r="D35" s="2" t="s">
        <v>255</v>
      </c>
    </row>
    <row r="36" spans="1:4" ht="36" customHeight="1">
      <c r="A36" s="15">
        <v>28</v>
      </c>
      <c r="B36" s="6" t="s">
        <v>256</v>
      </c>
      <c r="C36" s="6" t="s">
        <v>257</v>
      </c>
      <c r="D36" s="6" t="s">
        <v>258</v>
      </c>
    </row>
    <row r="37" spans="1:4" ht="36" customHeight="1">
      <c r="A37" s="14">
        <v>29</v>
      </c>
      <c r="B37" s="2" t="s">
        <v>259</v>
      </c>
      <c r="C37" s="2" t="s">
        <v>260</v>
      </c>
      <c r="D37" s="2" t="s">
        <v>261</v>
      </c>
    </row>
    <row r="38" spans="1:4" ht="36" customHeight="1">
      <c r="A38" s="15">
        <v>30</v>
      </c>
      <c r="B38" s="6" t="s">
        <v>262</v>
      </c>
      <c r="C38" s="6" t="s">
        <v>263</v>
      </c>
      <c r="D38" s="6" t="s">
        <v>264</v>
      </c>
    </row>
    <row r="39" spans="1:4" ht="36" customHeight="1">
      <c r="A39" s="14">
        <v>31</v>
      </c>
      <c r="B39" s="2" t="s">
        <v>265</v>
      </c>
      <c r="C39" s="2" t="s">
        <v>266</v>
      </c>
      <c r="D39" s="2" t="s">
        <v>267</v>
      </c>
    </row>
    <row r="40" spans="1:4" ht="36" customHeight="1">
      <c r="A40" s="15">
        <v>32</v>
      </c>
      <c r="B40" s="6" t="s">
        <v>268</v>
      </c>
      <c r="C40" s="6" t="s">
        <v>269</v>
      </c>
      <c r="D40" s="6" t="s">
        <v>270</v>
      </c>
    </row>
    <row r="41" spans="1:4" ht="36" customHeight="1">
      <c r="A41" s="14">
        <v>33</v>
      </c>
      <c r="B41" s="2" t="s">
        <v>271</v>
      </c>
      <c r="C41" s="2" t="s">
        <v>272</v>
      </c>
      <c r="D41" s="2" t="s">
        <v>273</v>
      </c>
    </row>
    <row r="42" spans="1:4" ht="36" customHeight="1">
      <c r="A42" s="15">
        <v>34</v>
      </c>
      <c r="B42" s="6" t="s">
        <v>274</v>
      </c>
      <c r="C42" s="6" t="s">
        <v>275</v>
      </c>
      <c r="D42" s="6" t="s">
        <v>276</v>
      </c>
    </row>
    <row r="43" spans="1:4" ht="36" customHeight="1">
      <c r="A43" s="14">
        <v>35</v>
      </c>
      <c r="B43" s="2" t="s">
        <v>277</v>
      </c>
      <c r="C43" s="2" t="s">
        <v>278</v>
      </c>
      <c r="D43" s="2" t="s">
        <v>279</v>
      </c>
    </row>
    <row r="44" spans="1:4" ht="36" customHeight="1">
      <c r="A44" s="15">
        <v>36</v>
      </c>
      <c r="B44" s="6" t="s">
        <v>280</v>
      </c>
      <c r="C44" s="6" t="s">
        <v>281</v>
      </c>
      <c r="D44" s="6" t="s">
        <v>282</v>
      </c>
    </row>
    <row r="45" spans="1:4" ht="36" customHeight="1">
      <c r="A45" s="14">
        <v>37</v>
      </c>
      <c r="B45" s="2" t="s">
        <v>283</v>
      </c>
      <c r="C45" s="2" t="s">
        <v>284</v>
      </c>
      <c r="D45" s="2" t="s">
        <v>285</v>
      </c>
    </row>
    <row r="46" spans="1:4" ht="36" customHeight="1">
      <c r="A46" s="15">
        <v>38</v>
      </c>
      <c r="B46" s="6" t="s">
        <v>286</v>
      </c>
      <c r="C46" s="6" t="s">
        <v>287</v>
      </c>
      <c r="D46" s="6" t="s">
        <v>288</v>
      </c>
    </row>
    <row r="47" spans="1:4" ht="36" customHeight="1">
      <c r="A47" s="14">
        <v>39</v>
      </c>
      <c r="B47" s="2" t="s">
        <v>289</v>
      </c>
      <c r="C47" s="2" t="s">
        <v>290</v>
      </c>
      <c r="D47" s="2" t="s">
        <v>291</v>
      </c>
    </row>
    <row r="48" spans="1:4" ht="36" customHeight="1">
      <c r="A48" s="15">
        <v>40</v>
      </c>
      <c r="B48" s="6" t="s">
        <v>292</v>
      </c>
      <c r="C48" s="6" t="s">
        <v>293</v>
      </c>
      <c r="D48" s="6" t="s">
        <v>294</v>
      </c>
    </row>
    <row r="49" spans="1:4" ht="21" customHeight="1">
      <c r="A49" s="1"/>
      <c r="B49" s="1"/>
      <c r="C49" s="1"/>
      <c r="D49" s="1"/>
    </row>
    <row r="50" spans="1:4" ht="34.049999999999997" customHeight="1">
      <c r="A50" s="20" t="s">
        <v>295</v>
      </c>
      <c r="B50" s="20" t="s">
        <v>295</v>
      </c>
      <c r="C50" s="20" t="s">
        <v>295</v>
      </c>
      <c r="D50" s="20" t="s">
        <v>295</v>
      </c>
    </row>
    <row r="51" spans="1:4" ht="34.049999999999997" customHeight="1">
      <c r="A51" s="20" t="s">
        <v>295</v>
      </c>
      <c r="B51" s="20" t="s">
        <v>295</v>
      </c>
      <c r="C51" s="20" t="s">
        <v>295</v>
      </c>
      <c r="D51" s="20" t="s">
        <v>295</v>
      </c>
    </row>
    <row r="52" spans="1:4" ht="21" customHeight="1">
      <c r="A52" s="1"/>
      <c r="B52" s="1"/>
      <c r="C52" s="1"/>
      <c r="D52" s="1"/>
    </row>
    <row r="53" spans="1:4" ht="21" customHeight="1">
      <c r="A53" s="1"/>
      <c r="B53" s="1"/>
      <c r="C53" s="1"/>
      <c r="D53" s="1"/>
    </row>
    <row r="54" spans="1:4" ht="21" customHeight="1">
      <c r="A54" s="1"/>
      <c r="B54" s="1"/>
      <c r="C54" s="1"/>
      <c r="D54" s="1"/>
    </row>
    <row r="55" spans="1:4" ht="21" customHeight="1">
      <c r="A55" s="1"/>
      <c r="B55" s="1"/>
      <c r="C55" s="1"/>
      <c r="D55" s="1"/>
    </row>
    <row r="56" spans="1:4" ht="21" customHeight="1">
      <c r="A56" s="1"/>
      <c r="B56" s="1"/>
      <c r="C56" s="1"/>
      <c r="D56" s="1"/>
    </row>
    <row r="57" spans="1:4" ht="21" customHeight="1">
      <c r="A57" s="1"/>
      <c r="B57" s="1"/>
      <c r="C57" s="1"/>
      <c r="D57" s="1"/>
    </row>
    <row r="58" spans="1:4" ht="21" customHeight="1">
      <c r="A58" s="1"/>
      <c r="B58" s="1"/>
      <c r="C58" s="1"/>
      <c r="D58" s="1"/>
    </row>
    <row r="59" spans="1:4" ht="21" customHeight="1">
      <c r="A59" s="1"/>
      <c r="B59" s="1"/>
      <c r="C59" s="1"/>
      <c r="D59" s="1"/>
    </row>
    <row r="60" spans="1:4" ht="21" customHeight="1">
      <c r="A60" s="1"/>
      <c r="B60" s="1"/>
      <c r="C60" s="1"/>
      <c r="D60" s="1"/>
    </row>
    <row r="61" spans="1:4" ht="21" customHeight="1">
      <c r="A61" s="1"/>
      <c r="B61" s="1"/>
      <c r="C61" s="1"/>
      <c r="D61" s="1"/>
    </row>
    <row r="62" spans="1:4" ht="21" customHeight="1">
      <c r="A62" s="1"/>
      <c r="B62" s="1"/>
      <c r="C62" s="1"/>
      <c r="D62" s="1"/>
    </row>
    <row r="63" spans="1:4" ht="21" customHeight="1">
      <c r="A63" s="1"/>
      <c r="B63" s="1"/>
      <c r="C63" s="1"/>
      <c r="D63" s="1"/>
    </row>
    <row r="64" spans="1:4" ht="21" customHeight="1">
      <c r="A64" s="1"/>
      <c r="B64" s="1"/>
      <c r="C64" s="1"/>
      <c r="D64" s="1"/>
    </row>
    <row r="65" spans="1:4" ht="21" customHeight="1">
      <c r="A65" s="1"/>
      <c r="B65" s="1"/>
      <c r="C65" s="1"/>
      <c r="D65" s="1"/>
    </row>
    <row r="66" spans="1:4" ht="21" customHeight="1">
      <c r="A66" s="1"/>
      <c r="B66" s="1"/>
      <c r="C66" s="1"/>
      <c r="D66" s="1"/>
    </row>
    <row r="67" spans="1:4" ht="21" customHeight="1">
      <c r="A67" s="1"/>
      <c r="B67" s="1"/>
      <c r="C67" s="1"/>
      <c r="D67" s="1"/>
    </row>
    <row r="68" spans="1:4" ht="21" customHeight="1">
      <c r="A68" s="1"/>
      <c r="B68" s="1"/>
      <c r="C68" s="1"/>
      <c r="D68" s="1"/>
    </row>
    <row r="69" spans="1:4" ht="21" customHeight="1">
      <c r="A69" s="1"/>
      <c r="B69" s="1"/>
      <c r="C69" s="1"/>
      <c r="D69" s="1"/>
    </row>
    <row r="70" spans="1:4" ht="21" customHeight="1">
      <c r="A70" s="1"/>
      <c r="B70" s="1"/>
      <c r="C70" s="1"/>
      <c r="D70" s="1"/>
    </row>
    <row r="71" spans="1:4" ht="21" customHeight="1">
      <c r="A71" s="1"/>
      <c r="B71" s="1"/>
      <c r="C71" s="1"/>
      <c r="D71" s="1"/>
    </row>
    <row r="72" spans="1:4" ht="21" customHeight="1">
      <c r="A72" s="1"/>
      <c r="B72" s="1"/>
      <c r="C72" s="1"/>
      <c r="D72" s="1"/>
    </row>
    <row r="73" spans="1:4" ht="21" customHeight="1">
      <c r="A73" s="1"/>
      <c r="B73" s="1"/>
      <c r="C73" s="1"/>
      <c r="D73" s="1"/>
    </row>
    <row r="74" spans="1:4" ht="21" customHeight="1">
      <c r="A74" s="1"/>
      <c r="B74" s="1"/>
      <c r="C74" s="1"/>
      <c r="D74" s="1"/>
    </row>
    <row r="75" spans="1:4" ht="21" customHeight="1">
      <c r="A75" s="1"/>
      <c r="B75" s="1"/>
      <c r="C75" s="1"/>
      <c r="D75" s="1"/>
    </row>
    <row r="76" spans="1:4" ht="21" customHeight="1">
      <c r="A76" s="1"/>
      <c r="B76" s="1"/>
      <c r="C76" s="1"/>
      <c r="D76" s="1"/>
    </row>
    <row r="77" spans="1:4" ht="21" customHeight="1">
      <c r="A77" s="1"/>
      <c r="B77" s="1"/>
      <c r="C77" s="1"/>
      <c r="D77" s="1"/>
    </row>
    <row r="78" spans="1:4" ht="21" customHeight="1">
      <c r="A78" s="1"/>
      <c r="B78" s="1"/>
      <c r="C78" s="1"/>
      <c r="D78" s="1"/>
    </row>
    <row r="79" spans="1:4" ht="21" customHeight="1">
      <c r="A79" s="1"/>
      <c r="B79" s="1"/>
      <c r="C79" s="1"/>
      <c r="D79" s="1"/>
    </row>
    <row r="80" spans="1:4" ht="21" customHeight="1">
      <c r="A80" s="1"/>
      <c r="B80" s="1"/>
      <c r="C80" s="1"/>
      <c r="D80" s="1"/>
    </row>
  </sheetData>
  <mergeCells count="4">
    <mergeCell ref="A2:D3"/>
    <mergeCell ref="A4:D4"/>
    <mergeCell ref="A6:D6"/>
    <mergeCell ref="A50:D5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0"/>
  <sheetViews>
    <sheetView workbookViewId="0">
      <pane ySplit="6" topLeftCell="A7" activePane="bottomLeft" state="frozen"/>
      <selection pane="bottomLeft"/>
    </sheetView>
  </sheetViews>
  <sheetFormatPr baseColWidth="10" defaultColWidth="8.796875" defaultRowHeight="13.8"/>
  <cols>
    <col min="1" max="1" width="4" customWidth="1"/>
    <col min="2" max="2" width="13" customWidth="1"/>
    <col min="3" max="3" width="28" customWidth="1"/>
    <col min="4" max="4" width="44" customWidth="1"/>
    <col min="5" max="5" width="34" customWidth="1"/>
    <col min="6" max="6" width="36" customWidth="1"/>
    <col min="7" max="7" width="21" customWidth="1"/>
  </cols>
  <sheetData>
    <row r="1" spans="1:7" ht="21" customHeight="1">
      <c r="A1" s="1"/>
      <c r="B1" s="1"/>
      <c r="C1" s="1"/>
      <c r="D1" s="1"/>
      <c r="E1" s="1"/>
      <c r="F1" s="1"/>
      <c r="G1" s="1"/>
    </row>
    <row r="2" spans="1:7" ht="25.05" customHeight="1">
      <c r="A2" s="1"/>
      <c r="B2" s="16" t="s">
        <v>296</v>
      </c>
      <c r="C2" s="16" t="s">
        <v>296</v>
      </c>
      <c r="D2" s="16" t="s">
        <v>296</v>
      </c>
      <c r="E2" s="16" t="s">
        <v>296</v>
      </c>
      <c r="F2" s="16" t="s">
        <v>296</v>
      </c>
      <c r="G2" s="16" t="s">
        <v>296</v>
      </c>
    </row>
    <row r="3" spans="1:7" ht="25.05" customHeight="1">
      <c r="A3" s="1"/>
      <c r="B3" s="16" t="s">
        <v>296</v>
      </c>
      <c r="C3" s="16" t="s">
        <v>296</v>
      </c>
      <c r="D3" s="16" t="s">
        <v>296</v>
      </c>
      <c r="E3" s="16" t="s">
        <v>296</v>
      </c>
      <c r="F3" s="16" t="s">
        <v>296</v>
      </c>
      <c r="G3" s="16" t="s">
        <v>296</v>
      </c>
    </row>
    <row r="4" spans="1:7" ht="28.05" customHeight="1">
      <c r="A4" s="1"/>
      <c r="B4" s="17" t="s">
        <v>297</v>
      </c>
      <c r="C4" s="17" t="s">
        <v>297</v>
      </c>
      <c r="D4" s="17" t="s">
        <v>297</v>
      </c>
      <c r="E4" s="17" t="s">
        <v>297</v>
      </c>
      <c r="F4" s="17" t="s">
        <v>297</v>
      </c>
      <c r="G4" s="17" t="s">
        <v>297</v>
      </c>
    </row>
    <row r="5" spans="1:7" ht="21" customHeight="1">
      <c r="A5" s="1"/>
      <c r="B5" s="3"/>
      <c r="C5" s="3"/>
      <c r="D5" s="3"/>
      <c r="E5" s="3"/>
      <c r="F5" s="3"/>
      <c r="G5" s="3"/>
    </row>
    <row r="6" spans="1:7" ht="21" customHeight="1">
      <c r="A6" s="1"/>
      <c r="B6" s="1"/>
      <c r="C6" s="1"/>
      <c r="D6" s="1"/>
      <c r="E6" s="1"/>
      <c r="F6" s="1"/>
      <c r="G6" s="1"/>
    </row>
    <row r="7" spans="1:7" ht="28.95" customHeight="1">
      <c r="A7" s="1"/>
      <c r="B7" s="18" t="s">
        <v>298</v>
      </c>
      <c r="C7" s="18" t="s">
        <v>298</v>
      </c>
      <c r="D7" s="18" t="s">
        <v>298</v>
      </c>
      <c r="E7" s="18" t="s">
        <v>298</v>
      </c>
      <c r="F7" s="18" t="s">
        <v>298</v>
      </c>
      <c r="G7" s="18" t="s">
        <v>298</v>
      </c>
    </row>
    <row r="8" spans="1:7" ht="21" customHeight="1">
      <c r="A8" s="1"/>
      <c r="B8" s="1"/>
      <c r="C8" s="1"/>
      <c r="D8" s="1"/>
      <c r="E8" s="1"/>
      <c r="F8" s="1"/>
      <c r="G8" s="1"/>
    </row>
    <row r="9" spans="1:7" ht="33" customHeight="1">
      <c r="A9" s="1"/>
      <c r="B9" s="4" t="s">
        <v>299</v>
      </c>
      <c r="C9" s="4" t="s">
        <v>300</v>
      </c>
      <c r="D9" s="4" t="s">
        <v>301</v>
      </c>
      <c r="E9" s="4" t="s">
        <v>302</v>
      </c>
      <c r="F9" s="4" t="s">
        <v>303</v>
      </c>
      <c r="G9" s="4" t="s">
        <v>304</v>
      </c>
    </row>
    <row r="10" spans="1:7" ht="64.95" customHeight="1">
      <c r="A10" s="1"/>
      <c r="B10" s="9">
        <v>1</v>
      </c>
      <c r="C10" s="6" t="str">
        <f>IF(B10="","",IF(COUNTIF('04_Principios'!$A$9:$A$48,B10)=0,"REVISAR N.º",VLOOKUP(B10,'04_Principios'!$A$9:$B$48,2,FALSE)))</f>
        <v>Segmentación</v>
      </c>
      <c r="D10" s="8" t="s">
        <v>305</v>
      </c>
      <c r="E10" s="8" t="s">
        <v>306</v>
      </c>
      <c r="F10" s="8" t="s">
        <v>307</v>
      </c>
      <c r="G10" s="10" t="str">
        <f t="shared" ref="G10:G17" si="0">IF(AND(B10="",D10="",E10="",F10=""),"",IF(OR(B10="",D10="",E10="",F10="",C10="REVISAR N.º"),"FALTA INFO","LISTA"))</f>
        <v>LISTA</v>
      </c>
    </row>
    <row r="11" spans="1:7" ht="64.95" customHeight="1">
      <c r="A11" s="1"/>
      <c r="B11" s="9">
        <v>10</v>
      </c>
      <c r="C11" s="6" t="str">
        <f>IF(B11="","",IF(COUNTIF('04_Principios'!$A$9:$A$48,B11)=0,"REVISAR N.º",VLOOKUP(B11,'04_Principios'!$A$9:$B$48,2,FALSE)))</f>
        <v>Acción previa</v>
      </c>
      <c r="D11" s="8" t="s">
        <v>308</v>
      </c>
      <c r="E11" s="8" t="s">
        <v>309</v>
      </c>
      <c r="F11" s="8" t="s">
        <v>310</v>
      </c>
      <c r="G11" s="10" t="str">
        <f t="shared" si="0"/>
        <v>LISTA</v>
      </c>
    </row>
    <row r="12" spans="1:7" ht="64.95" customHeight="1">
      <c r="A12" s="1"/>
      <c r="B12" s="9">
        <v>15</v>
      </c>
      <c r="C12" s="6" t="str">
        <f>IF(B12="","",IF(COUNTIF('04_Principios'!$A$9:$A$48,B12)=0,"REVISAR N.º",VLOOKUP(B12,'04_Principios'!$A$9:$B$48,2,FALSE)))</f>
        <v>Dinamismo</v>
      </c>
      <c r="D12" s="8" t="s">
        <v>311</v>
      </c>
      <c r="E12" s="8" t="s">
        <v>312</v>
      </c>
      <c r="F12" s="8" t="s">
        <v>313</v>
      </c>
      <c r="G12" s="10" t="str">
        <f t="shared" si="0"/>
        <v>LISTA</v>
      </c>
    </row>
    <row r="13" spans="1:7" ht="64.95" customHeight="1">
      <c r="A13" s="1"/>
      <c r="B13" s="9"/>
      <c r="C13" s="6" t="str">
        <f>IF(B13="","",IF(COUNTIF('04_Principios'!$A$9:$A$48,B13)=0,"REVISAR N.º",VLOOKUP(B13,'04_Principios'!$A$9:$B$48,2,FALSE)))</f>
        <v/>
      </c>
      <c r="D13" s="8"/>
      <c r="E13" s="8"/>
      <c r="F13" s="8"/>
      <c r="G13" s="10" t="str">
        <f t="shared" si="0"/>
        <v/>
      </c>
    </row>
    <row r="14" spans="1:7" ht="64.95" customHeight="1">
      <c r="A14" s="1"/>
      <c r="B14" s="9"/>
      <c r="C14" s="6" t="str">
        <f>IF(B14="","",IF(COUNTIF('04_Principios'!$A$9:$A$48,B14)=0,"REVISAR N.º",VLOOKUP(B14,'04_Principios'!$A$9:$B$48,2,FALSE)))</f>
        <v/>
      </c>
      <c r="D14" s="8"/>
      <c r="E14" s="8"/>
      <c r="F14" s="8"/>
      <c r="G14" s="10" t="str">
        <f t="shared" si="0"/>
        <v/>
      </c>
    </row>
    <row r="15" spans="1:7" ht="64.95" customHeight="1">
      <c r="A15" s="1"/>
      <c r="B15" s="9"/>
      <c r="C15" s="6" t="str">
        <f>IF(B15="","",IF(COUNTIF('04_Principios'!$A$9:$A$48,B15)=0,"REVISAR N.º",VLOOKUP(B15,'04_Principios'!$A$9:$B$48,2,FALSE)))</f>
        <v/>
      </c>
      <c r="D15" s="8"/>
      <c r="E15" s="8"/>
      <c r="F15" s="8"/>
      <c r="G15" s="10" t="str">
        <f t="shared" si="0"/>
        <v/>
      </c>
    </row>
    <row r="16" spans="1:7" ht="64.95" customHeight="1">
      <c r="A16" s="1"/>
      <c r="B16" s="9"/>
      <c r="C16" s="6" t="str">
        <f>IF(B16="","",IF(COUNTIF('04_Principios'!$A$9:$A$48,B16)=0,"REVISAR N.º",VLOOKUP(B16,'04_Principios'!$A$9:$B$48,2,FALSE)))</f>
        <v/>
      </c>
      <c r="D16" s="8"/>
      <c r="E16" s="8"/>
      <c r="F16" s="8"/>
      <c r="G16" s="10" t="str">
        <f t="shared" si="0"/>
        <v/>
      </c>
    </row>
    <row r="17" spans="1:7" ht="64.95" customHeight="1">
      <c r="A17" s="1"/>
      <c r="B17" s="9"/>
      <c r="C17" s="6" t="str">
        <f>IF(B17="","",IF(COUNTIF('04_Principios'!$A$9:$A$48,B17)=0,"REVISAR N.º",VLOOKUP(B17,'04_Principios'!$A$9:$B$48,2,FALSE)))</f>
        <v/>
      </c>
      <c r="D17" s="8"/>
      <c r="E17" s="8"/>
      <c r="F17" s="8"/>
      <c r="G17" s="10" t="str">
        <f t="shared" si="0"/>
        <v/>
      </c>
    </row>
    <row r="18" spans="1:7" ht="21" customHeight="1">
      <c r="A18" s="1"/>
      <c r="B18" s="1"/>
      <c r="C18" s="1"/>
      <c r="D18" s="1"/>
      <c r="E18" s="1"/>
      <c r="F18" s="1"/>
      <c r="G18" s="1"/>
    </row>
    <row r="19" spans="1:7" ht="21" customHeight="1">
      <c r="A19" s="1"/>
      <c r="B19" s="1"/>
      <c r="C19" s="1"/>
      <c r="D19" s="1"/>
      <c r="E19" s="1"/>
      <c r="F19" s="1"/>
      <c r="G19" s="1"/>
    </row>
    <row r="20" spans="1:7" ht="28.95" customHeight="1">
      <c r="A20" s="1"/>
      <c r="B20" s="18" t="s">
        <v>314</v>
      </c>
      <c r="C20" s="18" t="s">
        <v>314</v>
      </c>
      <c r="D20" s="18" t="s">
        <v>314</v>
      </c>
      <c r="E20" s="18" t="s">
        <v>314</v>
      </c>
      <c r="F20" s="18" t="s">
        <v>314</v>
      </c>
      <c r="G20" s="18" t="s">
        <v>314</v>
      </c>
    </row>
    <row r="21" spans="1:7" ht="21" customHeight="1">
      <c r="A21" s="1"/>
      <c r="B21" s="1"/>
      <c r="C21" s="1"/>
      <c r="D21" s="1"/>
      <c r="E21" s="1"/>
      <c r="F21" s="1"/>
      <c r="G21" s="1"/>
    </row>
    <row r="22" spans="1:7" ht="21" customHeight="1">
      <c r="A22" s="1"/>
      <c r="B22" s="5" t="s">
        <v>315</v>
      </c>
      <c r="C22" s="1">
        <f>COUNTIF(G10:G17,"LISTA")</f>
        <v>3</v>
      </c>
      <c r="D22" s="1"/>
      <c r="E22" s="1"/>
      <c r="F22" s="1"/>
      <c r="G22" s="1"/>
    </row>
    <row r="23" spans="1:7" ht="21" customHeight="1">
      <c r="A23" s="1"/>
      <c r="B23" s="5" t="s">
        <v>316</v>
      </c>
      <c r="C23" s="1">
        <f>COUNTIF(G10:G17,"FALTA INFO")</f>
        <v>0</v>
      </c>
      <c r="D23" s="1"/>
      <c r="E23" s="1"/>
      <c r="F23" s="1"/>
      <c r="G23" s="1"/>
    </row>
    <row r="24" spans="1:7" ht="21" customHeight="1">
      <c r="A24" s="1"/>
      <c r="B24" s="1"/>
      <c r="C24" s="1"/>
      <c r="D24" s="1"/>
      <c r="E24" s="1"/>
      <c r="F24" s="1"/>
      <c r="G24" s="1"/>
    </row>
    <row r="25" spans="1:7" ht="34.049999999999997" customHeight="1">
      <c r="A25" s="1"/>
      <c r="B25" s="23" t="s">
        <v>317</v>
      </c>
      <c r="C25" s="23" t="s">
        <v>317</v>
      </c>
      <c r="D25" s="23" t="s">
        <v>317</v>
      </c>
      <c r="E25" s="23" t="s">
        <v>317</v>
      </c>
      <c r="F25" s="23" t="s">
        <v>317</v>
      </c>
      <c r="G25" s="23" t="s">
        <v>317</v>
      </c>
    </row>
    <row r="26" spans="1:7" ht="34.049999999999997" customHeight="1">
      <c r="A26" s="1"/>
      <c r="B26" s="23" t="s">
        <v>317</v>
      </c>
      <c r="C26" s="23" t="s">
        <v>317</v>
      </c>
      <c r="D26" s="23" t="s">
        <v>317</v>
      </c>
      <c r="E26" s="23" t="s">
        <v>317</v>
      </c>
      <c r="F26" s="23" t="s">
        <v>317</v>
      </c>
      <c r="G26" s="23" t="s">
        <v>317</v>
      </c>
    </row>
    <row r="27" spans="1:7" ht="21" customHeight="1">
      <c r="A27" s="1"/>
      <c r="B27" s="1"/>
      <c r="C27" s="1"/>
      <c r="D27" s="1"/>
      <c r="E27" s="1"/>
      <c r="F27" s="1"/>
      <c r="G27" s="1"/>
    </row>
    <row r="28" spans="1:7" ht="21" customHeight="1">
      <c r="A28" s="1"/>
      <c r="B28" s="1"/>
      <c r="C28" s="1"/>
      <c r="D28" s="1"/>
      <c r="E28" s="1"/>
      <c r="F28" s="1"/>
      <c r="G28" s="1"/>
    </row>
    <row r="29" spans="1:7" ht="21" customHeight="1">
      <c r="A29" s="1"/>
      <c r="B29" s="1"/>
      <c r="C29" s="1"/>
      <c r="D29" s="1"/>
      <c r="E29" s="1"/>
      <c r="F29" s="1"/>
      <c r="G29" s="1"/>
    </row>
    <row r="30" spans="1:7" ht="21" customHeight="1">
      <c r="A30" s="1"/>
      <c r="B30" s="1"/>
      <c r="C30" s="1"/>
      <c r="D30" s="1"/>
      <c r="E30" s="1"/>
      <c r="F30" s="1"/>
      <c r="G30" s="1"/>
    </row>
    <row r="31" spans="1:7" ht="21" customHeight="1">
      <c r="A31" s="1"/>
      <c r="B31" s="1"/>
      <c r="C31" s="1"/>
      <c r="D31" s="1"/>
      <c r="E31" s="1"/>
      <c r="F31" s="1"/>
      <c r="G31" s="1"/>
    </row>
    <row r="32" spans="1:7" ht="21" customHeight="1">
      <c r="A32" s="1"/>
      <c r="B32" s="1"/>
      <c r="C32" s="1"/>
      <c r="D32" s="1"/>
      <c r="E32" s="1"/>
      <c r="F32" s="1"/>
      <c r="G32" s="1"/>
    </row>
    <row r="33" spans="1:7" ht="21" customHeight="1">
      <c r="A33" s="1"/>
      <c r="B33" s="1"/>
      <c r="C33" s="1"/>
      <c r="D33" s="1"/>
      <c r="E33" s="1"/>
      <c r="F33" s="1"/>
      <c r="G33" s="1"/>
    </row>
    <row r="34" spans="1:7" ht="21" customHeight="1">
      <c r="A34" s="1"/>
      <c r="B34" s="1"/>
      <c r="C34" s="1"/>
      <c r="D34" s="1"/>
      <c r="E34" s="1"/>
      <c r="F34" s="1"/>
      <c r="G34" s="1"/>
    </row>
    <row r="35" spans="1:7" ht="21" customHeight="1">
      <c r="A35" s="1"/>
      <c r="B35" s="1"/>
      <c r="C35" s="1"/>
      <c r="D35" s="1"/>
      <c r="E35" s="1"/>
      <c r="F35" s="1"/>
      <c r="G35" s="1"/>
    </row>
    <row r="36" spans="1:7" ht="21" customHeight="1">
      <c r="A36" s="1"/>
      <c r="B36" s="1"/>
      <c r="C36" s="1"/>
      <c r="D36" s="1"/>
      <c r="E36" s="1"/>
      <c r="F36" s="1"/>
      <c r="G36" s="1"/>
    </row>
    <row r="37" spans="1:7" ht="21" customHeight="1">
      <c r="A37" s="1"/>
      <c r="B37" s="1"/>
      <c r="C37" s="1"/>
      <c r="D37" s="1"/>
      <c r="E37" s="1"/>
      <c r="F37" s="1"/>
      <c r="G37" s="1"/>
    </row>
    <row r="38" spans="1:7" ht="21" customHeight="1">
      <c r="A38" s="1"/>
      <c r="B38" s="1"/>
      <c r="C38" s="1"/>
      <c r="D38" s="1"/>
      <c r="E38" s="1"/>
      <c r="F38" s="1"/>
      <c r="G38" s="1"/>
    </row>
    <row r="39" spans="1:7" ht="21" customHeight="1">
      <c r="A39" s="1"/>
      <c r="B39" s="1"/>
      <c r="C39" s="1"/>
      <c r="D39" s="1"/>
      <c r="E39" s="1"/>
      <c r="F39" s="1"/>
      <c r="G39" s="1"/>
    </row>
    <row r="40" spans="1:7" ht="21" customHeight="1">
      <c r="A40" s="1"/>
      <c r="B40" s="1"/>
      <c r="C40" s="1"/>
      <c r="D40" s="1"/>
      <c r="E40" s="1"/>
      <c r="F40" s="1"/>
      <c r="G40" s="1"/>
    </row>
    <row r="41" spans="1:7" ht="21" customHeight="1">
      <c r="A41" s="1"/>
      <c r="B41" s="1"/>
      <c r="C41" s="1"/>
      <c r="D41" s="1"/>
      <c r="E41" s="1"/>
      <c r="F41" s="1"/>
      <c r="G41" s="1"/>
    </row>
    <row r="42" spans="1:7" ht="21" customHeight="1">
      <c r="A42" s="1"/>
      <c r="B42" s="1"/>
      <c r="C42" s="1"/>
      <c r="D42" s="1"/>
      <c r="E42" s="1"/>
      <c r="F42" s="1"/>
      <c r="G42" s="1"/>
    </row>
    <row r="43" spans="1:7" ht="21" customHeight="1">
      <c r="A43" s="1"/>
      <c r="B43" s="1"/>
      <c r="C43" s="1"/>
      <c r="D43" s="1"/>
      <c r="E43" s="1"/>
      <c r="F43" s="1"/>
      <c r="G43" s="1"/>
    </row>
    <row r="44" spans="1:7" ht="21" customHeight="1">
      <c r="A44" s="1"/>
      <c r="B44" s="1"/>
      <c r="C44" s="1"/>
      <c r="D44" s="1"/>
      <c r="E44" s="1"/>
      <c r="F44" s="1"/>
      <c r="G44" s="1"/>
    </row>
    <row r="45" spans="1:7" ht="21" customHeight="1">
      <c r="A45" s="1"/>
      <c r="B45" s="1"/>
      <c r="C45" s="1"/>
      <c r="D45" s="1"/>
      <c r="E45" s="1"/>
      <c r="F45" s="1"/>
      <c r="G45" s="1"/>
    </row>
    <row r="46" spans="1:7" ht="21" customHeight="1">
      <c r="A46" s="1"/>
      <c r="B46" s="1"/>
      <c r="C46" s="1"/>
      <c r="D46" s="1"/>
      <c r="E46" s="1"/>
      <c r="F46" s="1"/>
      <c r="G46" s="1"/>
    </row>
    <row r="47" spans="1:7" ht="21" customHeight="1">
      <c r="A47" s="1"/>
      <c r="B47" s="1"/>
      <c r="C47" s="1"/>
      <c r="D47" s="1"/>
      <c r="E47" s="1"/>
      <c r="F47" s="1"/>
      <c r="G47" s="1"/>
    </row>
    <row r="48" spans="1:7" ht="21" customHeight="1">
      <c r="A48" s="1"/>
      <c r="B48" s="1"/>
      <c r="C48" s="1"/>
      <c r="D48" s="1"/>
      <c r="E48" s="1"/>
      <c r="F48" s="1"/>
      <c r="G48" s="1"/>
    </row>
    <row r="49" spans="1:7" ht="21" customHeight="1">
      <c r="A49" s="1"/>
      <c r="B49" s="1"/>
      <c r="C49" s="1"/>
      <c r="D49" s="1"/>
      <c r="E49" s="1"/>
      <c r="F49" s="1"/>
      <c r="G49" s="1"/>
    </row>
    <row r="50" spans="1:7" ht="21" customHeight="1">
      <c r="A50" s="1"/>
      <c r="B50" s="1"/>
      <c r="C50" s="1"/>
      <c r="D50" s="1"/>
      <c r="E50" s="1"/>
      <c r="F50" s="1"/>
      <c r="G50" s="1"/>
    </row>
    <row r="51" spans="1:7" ht="21" customHeight="1">
      <c r="A51" s="1"/>
      <c r="B51" s="1"/>
      <c r="C51" s="1"/>
      <c r="D51" s="1"/>
      <c r="E51" s="1"/>
      <c r="F51" s="1"/>
      <c r="G51" s="1"/>
    </row>
    <row r="52" spans="1:7" ht="21" customHeight="1">
      <c r="A52" s="1"/>
      <c r="B52" s="1"/>
      <c r="C52" s="1"/>
      <c r="D52" s="1"/>
      <c r="E52" s="1"/>
      <c r="F52" s="1"/>
      <c r="G52" s="1"/>
    </row>
    <row r="53" spans="1:7" ht="21" customHeight="1">
      <c r="A53" s="1"/>
      <c r="B53" s="1"/>
      <c r="C53" s="1"/>
      <c r="D53" s="1"/>
      <c r="E53" s="1"/>
      <c r="F53" s="1"/>
      <c r="G53" s="1"/>
    </row>
    <row r="54" spans="1:7" ht="21" customHeight="1">
      <c r="A54" s="1"/>
      <c r="B54" s="1"/>
      <c r="C54" s="1"/>
      <c r="D54" s="1"/>
      <c r="E54" s="1"/>
      <c r="F54" s="1"/>
      <c r="G54" s="1"/>
    </row>
    <row r="55" spans="1:7" ht="21" customHeight="1">
      <c r="A55" s="1"/>
      <c r="B55" s="1"/>
      <c r="C55" s="1"/>
      <c r="D55" s="1"/>
      <c r="E55" s="1"/>
      <c r="F55" s="1"/>
      <c r="G55" s="1"/>
    </row>
    <row r="56" spans="1:7" ht="21" customHeight="1">
      <c r="A56" s="1"/>
      <c r="B56" s="1"/>
      <c r="C56" s="1"/>
      <c r="D56" s="1"/>
      <c r="E56" s="1"/>
      <c r="F56" s="1"/>
      <c r="G56" s="1"/>
    </row>
    <row r="57" spans="1:7" ht="21" customHeight="1">
      <c r="A57" s="1"/>
      <c r="B57" s="1"/>
      <c r="C57" s="1"/>
      <c r="D57" s="1"/>
      <c r="E57" s="1"/>
      <c r="F57" s="1"/>
      <c r="G57" s="1"/>
    </row>
    <row r="58" spans="1:7" ht="21" customHeight="1">
      <c r="A58" s="1"/>
      <c r="B58" s="1"/>
      <c r="C58" s="1"/>
      <c r="D58" s="1"/>
      <c r="E58" s="1"/>
      <c r="F58" s="1"/>
      <c r="G58" s="1"/>
    </row>
    <row r="59" spans="1:7" ht="21" customHeight="1">
      <c r="A59" s="1"/>
      <c r="B59" s="1"/>
      <c r="C59" s="1"/>
      <c r="D59" s="1"/>
      <c r="E59" s="1"/>
      <c r="F59" s="1"/>
      <c r="G59" s="1"/>
    </row>
    <row r="60" spans="1:7" ht="21" customHeight="1">
      <c r="A60" s="1"/>
      <c r="B60" s="1"/>
      <c r="C60" s="1"/>
      <c r="D60" s="1"/>
      <c r="E60" s="1"/>
      <c r="F60" s="1"/>
      <c r="G60" s="1"/>
    </row>
    <row r="61" spans="1:7" ht="21" customHeight="1">
      <c r="A61" s="1"/>
      <c r="B61" s="1"/>
      <c r="C61" s="1"/>
      <c r="D61" s="1"/>
      <c r="E61" s="1"/>
      <c r="F61" s="1"/>
      <c r="G61" s="1"/>
    </row>
    <row r="62" spans="1:7" ht="21" customHeight="1">
      <c r="A62" s="1"/>
      <c r="B62" s="1"/>
      <c r="C62" s="1"/>
      <c r="D62" s="1"/>
      <c r="E62" s="1"/>
      <c r="F62" s="1"/>
      <c r="G62" s="1"/>
    </row>
    <row r="63" spans="1:7" ht="21" customHeight="1">
      <c r="A63" s="1"/>
      <c r="B63" s="1"/>
      <c r="C63" s="1"/>
      <c r="D63" s="1"/>
      <c r="E63" s="1"/>
      <c r="F63" s="1"/>
      <c r="G63" s="1"/>
    </row>
    <row r="64" spans="1:7" ht="21" customHeight="1">
      <c r="A64" s="1"/>
      <c r="B64" s="1"/>
      <c r="C64" s="1"/>
      <c r="D64" s="1"/>
      <c r="E64" s="1"/>
      <c r="F64" s="1"/>
      <c r="G64" s="1"/>
    </row>
    <row r="65" spans="1:7" ht="21" customHeight="1">
      <c r="A65" s="1"/>
      <c r="B65" s="1"/>
      <c r="C65" s="1"/>
      <c r="D65" s="1"/>
      <c r="E65" s="1"/>
      <c r="F65" s="1"/>
      <c r="G65" s="1"/>
    </row>
    <row r="66" spans="1:7" ht="21" customHeight="1">
      <c r="A66" s="1"/>
      <c r="B66" s="1"/>
      <c r="C66" s="1"/>
      <c r="D66" s="1"/>
      <c r="E66" s="1"/>
      <c r="F66" s="1"/>
      <c r="G66" s="1"/>
    </row>
    <row r="67" spans="1:7" ht="21" customHeight="1">
      <c r="A67" s="1"/>
      <c r="B67" s="1"/>
      <c r="C67" s="1"/>
      <c r="D67" s="1"/>
      <c r="E67" s="1"/>
      <c r="F67" s="1"/>
      <c r="G67" s="1"/>
    </row>
    <row r="68" spans="1:7" ht="21" customHeight="1">
      <c r="A68" s="1"/>
      <c r="B68" s="1"/>
      <c r="C68" s="1"/>
      <c r="D68" s="1"/>
      <c r="E68" s="1"/>
      <c r="F68" s="1"/>
      <c r="G68" s="1"/>
    </row>
    <row r="69" spans="1:7" ht="21" customHeight="1">
      <c r="A69" s="1"/>
      <c r="B69" s="1"/>
      <c r="C69" s="1"/>
      <c r="D69" s="1"/>
      <c r="E69" s="1"/>
      <c r="F69" s="1"/>
      <c r="G69" s="1"/>
    </row>
    <row r="70" spans="1:7" ht="21" customHeight="1">
      <c r="A70" s="1"/>
      <c r="B70" s="1"/>
      <c r="C70" s="1"/>
      <c r="D70" s="1"/>
      <c r="E70" s="1"/>
      <c r="F70" s="1"/>
      <c r="G70" s="1"/>
    </row>
    <row r="71" spans="1:7" ht="21" customHeight="1">
      <c r="A71" s="1"/>
      <c r="B71" s="1"/>
      <c r="C71" s="1"/>
      <c r="D71" s="1"/>
      <c r="E71" s="1"/>
      <c r="F71" s="1"/>
      <c r="G71" s="1"/>
    </row>
    <row r="72" spans="1:7" ht="21" customHeight="1">
      <c r="A72" s="1"/>
      <c r="B72" s="1"/>
      <c r="C72" s="1"/>
      <c r="D72" s="1"/>
      <c r="E72" s="1"/>
      <c r="F72" s="1"/>
      <c r="G72" s="1"/>
    </row>
    <row r="73" spans="1:7" ht="21" customHeight="1">
      <c r="A73" s="1"/>
      <c r="B73" s="1"/>
      <c r="C73" s="1"/>
      <c r="D73" s="1"/>
      <c r="E73" s="1"/>
      <c r="F73" s="1"/>
      <c r="G73" s="1"/>
    </row>
    <row r="74" spans="1:7" ht="21" customHeight="1">
      <c r="A74" s="1"/>
      <c r="B74" s="1"/>
      <c r="C74" s="1"/>
      <c r="D74" s="1"/>
      <c r="E74" s="1"/>
      <c r="F74" s="1"/>
      <c r="G74" s="1"/>
    </row>
    <row r="75" spans="1:7" ht="21" customHeight="1">
      <c r="A75" s="1"/>
      <c r="B75" s="1"/>
      <c r="C75" s="1"/>
      <c r="D75" s="1"/>
      <c r="E75" s="1"/>
      <c r="F75" s="1"/>
      <c r="G75" s="1"/>
    </row>
    <row r="76" spans="1:7" ht="21" customHeight="1">
      <c r="A76" s="1"/>
      <c r="B76" s="1"/>
      <c r="C76" s="1"/>
      <c r="D76" s="1"/>
      <c r="E76" s="1"/>
      <c r="F76" s="1"/>
      <c r="G76" s="1"/>
    </row>
    <row r="77" spans="1:7" ht="21" customHeight="1">
      <c r="A77" s="1"/>
      <c r="B77" s="1"/>
      <c r="C77" s="1"/>
      <c r="D77" s="1"/>
      <c r="E77" s="1"/>
      <c r="F77" s="1"/>
      <c r="G77" s="1"/>
    </row>
    <row r="78" spans="1:7" ht="21" customHeight="1">
      <c r="A78" s="1"/>
      <c r="B78" s="1"/>
      <c r="C78" s="1"/>
      <c r="D78" s="1"/>
      <c r="E78" s="1"/>
      <c r="F78" s="1"/>
      <c r="G78" s="1"/>
    </row>
    <row r="79" spans="1:7" ht="21" customHeight="1">
      <c r="A79" s="1"/>
      <c r="B79" s="1"/>
      <c r="C79" s="1"/>
      <c r="D79" s="1"/>
      <c r="E79" s="1"/>
      <c r="F79" s="1"/>
      <c r="G79" s="1"/>
    </row>
    <row r="80" spans="1:7" ht="21" customHeight="1">
      <c r="A80" s="1"/>
      <c r="B80" s="1"/>
      <c r="C80" s="1"/>
      <c r="D80" s="1"/>
      <c r="E80" s="1"/>
      <c r="F80" s="1"/>
      <c r="G80" s="1"/>
    </row>
  </sheetData>
  <mergeCells count="5">
    <mergeCell ref="B2:G3"/>
    <mergeCell ref="B4:G4"/>
    <mergeCell ref="B7:G7"/>
    <mergeCell ref="B20:G20"/>
    <mergeCell ref="B25:G26"/>
  </mergeCells>
  <conditionalFormatting sqref="G10:G17">
    <cfRule type="expression" dxfId="9" priority="1">
      <formula>G10="FALTA INFO"</formula>
    </cfRule>
    <cfRule type="expression" dxfId="8" priority="2">
      <formula>G10="LISTA"</formula>
    </cfRule>
  </conditionalFormatting>
  <dataValidations count="1">
    <dataValidation type="list" sqref="B10:B17" xr:uid="{00000000-0002-0000-0400-000000000000}">
      <formula1>"1,2,3,4,5,6,7,8,9,10,11,12,13,14,15,16,17,18,19,20,21,22,23,24,25,26,27,28,29,30,31,32,33,34,35,36,37,38,39,40"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80"/>
  <sheetViews>
    <sheetView workbookViewId="0">
      <pane ySplit="6" topLeftCell="A7" activePane="bottomLeft" state="frozen"/>
      <selection pane="bottomLeft" activeCell="E17" sqref="E17"/>
    </sheetView>
  </sheetViews>
  <sheetFormatPr baseColWidth="10" defaultColWidth="8.796875" defaultRowHeight="13.8"/>
  <cols>
    <col min="1" max="1" width="4" customWidth="1"/>
    <col min="2" max="2" width="47" customWidth="1"/>
    <col min="3" max="4" width="17" customWidth="1"/>
    <col min="5" max="5" width="18" customWidth="1"/>
    <col min="6" max="6" width="19" customWidth="1"/>
    <col min="7" max="7" width="16" customWidth="1"/>
    <col min="8" max="8" width="12" customWidth="1"/>
    <col min="9" max="9" width="19" customWidth="1"/>
  </cols>
  <sheetData>
    <row r="1" spans="1:9" ht="21" customHeight="1">
      <c r="A1" s="1"/>
      <c r="B1" s="1"/>
      <c r="C1" s="1"/>
      <c r="D1" s="1"/>
      <c r="E1" s="1"/>
      <c r="F1" s="1"/>
      <c r="G1" s="1"/>
      <c r="H1" s="1"/>
      <c r="I1" s="1"/>
    </row>
    <row r="2" spans="1:9" ht="25.05" customHeight="1">
      <c r="A2" s="1"/>
      <c r="B2" s="16" t="s">
        <v>318</v>
      </c>
      <c r="C2" s="16" t="s">
        <v>318</v>
      </c>
      <c r="D2" s="16" t="s">
        <v>318</v>
      </c>
      <c r="E2" s="16" t="s">
        <v>318</v>
      </c>
      <c r="F2" s="16" t="s">
        <v>318</v>
      </c>
      <c r="G2" s="16" t="s">
        <v>318</v>
      </c>
      <c r="H2" s="16" t="s">
        <v>318</v>
      </c>
      <c r="I2" s="16" t="s">
        <v>318</v>
      </c>
    </row>
    <row r="3" spans="1:9" ht="25.05" customHeight="1">
      <c r="A3" s="1"/>
      <c r="B3" s="16" t="s">
        <v>318</v>
      </c>
      <c r="C3" s="16" t="s">
        <v>318</v>
      </c>
      <c r="D3" s="16" t="s">
        <v>318</v>
      </c>
      <c r="E3" s="16" t="s">
        <v>318</v>
      </c>
      <c r="F3" s="16" t="s">
        <v>318</v>
      </c>
      <c r="G3" s="16" t="s">
        <v>318</v>
      </c>
      <c r="H3" s="16" t="s">
        <v>318</v>
      </c>
      <c r="I3" s="16" t="s">
        <v>318</v>
      </c>
    </row>
    <row r="4" spans="1:9" ht="28.05" customHeight="1">
      <c r="A4" s="1"/>
      <c r="B4" s="17" t="s">
        <v>319</v>
      </c>
      <c r="C4" s="17" t="s">
        <v>319</v>
      </c>
      <c r="D4" s="17" t="s">
        <v>319</v>
      </c>
      <c r="E4" s="17" t="s">
        <v>319</v>
      </c>
      <c r="F4" s="17" t="s">
        <v>319</v>
      </c>
      <c r="G4" s="17" t="s">
        <v>319</v>
      </c>
      <c r="H4" s="17" t="s">
        <v>319</v>
      </c>
      <c r="I4" s="17" t="s">
        <v>319</v>
      </c>
    </row>
    <row r="5" spans="1:9" ht="21" customHeight="1">
      <c r="A5" s="1"/>
      <c r="B5" s="3"/>
      <c r="C5" s="3"/>
      <c r="D5" s="3"/>
      <c r="E5" s="3"/>
      <c r="F5" s="3"/>
      <c r="G5" s="3"/>
      <c r="H5" s="3"/>
      <c r="I5" s="3"/>
    </row>
    <row r="6" spans="1:9" ht="28.95" customHeight="1">
      <c r="A6" s="1"/>
      <c r="B6" s="18" t="s">
        <v>320</v>
      </c>
      <c r="C6" s="18" t="s">
        <v>320</v>
      </c>
      <c r="D6" s="18" t="s">
        <v>320</v>
      </c>
      <c r="E6" s="18" t="s">
        <v>320</v>
      </c>
      <c r="F6" s="18" t="s">
        <v>320</v>
      </c>
      <c r="G6" s="18" t="s">
        <v>320</v>
      </c>
      <c r="H6" s="18" t="s">
        <v>320</v>
      </c>
      <c r="I6" s="18" t="s">
        <v>320</v>
      </c>
    </row>
    <row r="7" spans="1:9" ht="21" customHeight="1">
      <c r="A7" s="1"/>
      <c r="B7" s="1"/>
      <c r="C7" s="1"/>
      <c r="D7" s="1"/>
      <c r="E7" s="1"/>
      <c r="F7" s="1"/>
      <c r="G7" s="1"/>
      <c r="H7" s="1"/>
      <c r="I7" s="1"/>
    </row>
    <row r="8" spans="1:9" ht="33" customHeight="1">
      <c r="A8" s="1"/>
      <c r="B8" s="1"/>
      <c r="C8" s="4" t="s">
        <v>96</v>
      </c>
      <c r="D8" s="4" t="s">
        <v>101</v>
      </c>
      <c r="E8" s="4" t="s">
        <v>104</v>
      </c>
      <c r="F8" s="4" t="s">
        <v>107</v>
      </c>
      <c r="G8" s="5" t="s">
        <v>321</v>
      </c>
      <c r="H8" s="1"/>
      <c r="I8" s="1"/>
    </row>
    <row r="9" spans="1:9" ht="21" customHeight="1">
      <c r="A9" s="1"/>
      <c r="B9" s="1"/>
      <c r="C9" s="12">
        <v>40</v>
      </c>
      <c r="D9" s="12">
        <v>30</v>
      </c>
      <c r="E9" s="12">
        <v>20</v>
      </c>
      <c r="F9" s="12">
        <v>10</v>
      </c>
      <c r="G9" s="13">
        <f>SUM(C9:F9)</f>
        <v>100</v>
      </c>
      <c r="H9" s="7" t="str">
        <f>IF(G9=100,"PESOS OK","REVISAR PESOS")</f>
        <v>PESOS OK</v>
      </c>
      <c r="I9" s="7"/>
    </row>
    <row r="10" spans="1:9" ht="21" customHeight="1">
      <c r="A10" s="1"/>
      <c r="B10" s="1"/>
      <c r="C10" s="1"/>
      <c r="D10" s="1"/>
      <c r="E10" s="1"/>
      <c r="F10" s="1"/>
      <c r="G10" s="1"/>
      <c r="H10" s="1"/>
      <c r="I10" s="1"/>
    </row>
    <row r="11" spans="1:9" ht="21" customHeight="1">
      <c r="A11" s="1"/>
      <c r="B11" s="1"/>
      <c r="C11" s="1"/>
      <c r="D11" s="1"/>
      <c r="E11" s="1"/>
      <c r="F11" s="1"/>
      <c r="G11" s="1"/>
      <c r="H11" s="1"/>
      <c r="I11" s="1"/>
    </row>
    <row r="12" spans="1:9" ht="33" customHeight="1">
      <c r="A12" s="1"/>
      <c r="B12" s="4" t="s">
        <v>93</v>
      </c>
      <c r="C12" s="4" t="s">
        <v>96</v>
      </c>
      <c r="D12" s="4" t="s">
        <v>101</v>
      </c>
      <c r="E12" s="4" t="s">
        <v>322</v>
      </c>
      <c r="F12" s="4" t="s">
        <v>323</v>
      </c>
      <c r="G12" s="4" t="s">
        <v>324</v>
      </c>
      <c r="H12" s="4" t="s">
        <v>325</v>
      </c>
      <c r="I12" s="4" t="s">
        <v>304</v>
      </c>
    </row>
    <row r="13" spans="1:9" ht="55.95" customHeight="1">
      <c r="A13" s="1"/>
      <c r="B13" s="6" t="str">
        <f>IF('05_Ideas'!D10="","",'05_Ideas'!D10)</f>
        <v>Ordenar dimensiones, materiales, fotos y preguntas en secciones diferenciadas.</v>
      </c>
      <c r="C13" s="9">
        <v>4</v>
      </c>
      <c r="D13" s="9">
        <v>5</v>
      </c>
      <c r="E13" s="9">
        <v>5</v>
      </c>
      <c r="F13" s="9">
        <v>4</v>
      </c>
      <c r="G13" s="11">
        <f>IF(B13="","",IF('05_Ideas'!G10&lt;&gt;"LISTA","FALTA INFO",IF($G$9&lt;&gt;100,"REVISAR PESOS",IF(COUNT(C13:F13)&lt;&gt;4,"FALTA INFO",IF(OR(MIN(C13:F13)&lt;1,MAX(C13:F13)&gt;5),"REVISAR ESCALA",ROUND(SUMPRODUCT(C13:F13,$C$9:$F$9)/$G$9,2))))))</f>
        <v>4.5</v>
      </c>
      <c r="H13" s="10">
        <f t="shared" ref="H13:H20" si="0">IF(ISNUMBER(G13),1+COUNTIF($G$13:$G$20,"&gt;"&amp;G13),"")</f>
        <v>1</v>
      </c>
      <c r="I13" s="10" t="str">
        <f t="shared" ref="I13:I20" si="1">IF(B13="","",IF(ISNUMBER(G13),"EVALUADA",G13))</f>
        <v>EVALUADA</v>
      </c>
    </row>
    <row r="14" spans="1:9" ht="55.95" customHeight="1">
      <c r="A14" s="1"/>
      <c r="B14" s="6" t="str">
        <f>IF('05_Ideas'!D11="","",'05_Ideas'!D11)</f>
        <v>Optimizar imágenes y videos antes de publicarlos en las fichas.</v>
      </c>
      <c r="C14" s="9">
        <v>5</v>
      </c>
      <c r="D14" s="9">
        <v>4</v>
      </c>
      <c r="E14" s="9">
        <v>4</v>
      </c>
      <c r="F14" s="9">
        <v>4</v>
      </c>
      <c r="G14" s="11">
        <f>IF(B14="","",IF('05_Ideas'!G11&lt;&gt;"LISTA","FALTA INFO",IF($G$9&lt;&gt;100,"REVISAR PESOS",IF(COUNT(C14:F14)&lt;&gt;4,"FALTA INFO",IF(OR(MIN(C14:F14)&lt;1,MAX(C14:F14)&gt;5),"REVISAR ESCALA",ROUND(SUMPRODUCT(C14:F14,$C$9:$F$9)/$G$9,2))))))</f>
        <v>4.4000000000000004</v>
      </c>
      <c r="H14" s="10">
        <f t="shared" si="0"/>
        <v>2</v>
      </c>
      <c r="I14" s="10" t="str">
        <f t="shared" si="1"/>
        <v>EVALUADA</v>
      </c>
    </row>
    <row r="15" spans="1:9" ht="55.95" customHeight="1">
      <c r="A15" s="1"/>
      <c r="B15" s="6" t="str">
        <f>IF('05_Ideas'!D12="","",'05_Ideas'!D12)</f>
        <v>Mostrar recursos complementarios cuando sean necesarios, manteniendo accesible lo esencial.</v>
      </c>
      <c r="C15" s="9">
        <v>5</v>
      </c>
      <c r="D15" s="9">
        <v>3</v>
      </c>
      <c r="E15" s="9">
        <v>3</v>
      </c>
      <c r="F15" s="9">
        <v>3</v>
      </c>
      <c r="G15" s="11">
        <f>IF(B15="","",IF('05_Ideas'!G12&lt;&gt;"LISTA","FALTA INFO",IF($G$9&lt;&gt;100,"REVISAR PESOS",IF(COUNT(C15:F15)&lt;&gt;4,"FALTA INFO",IF(OR(MIN(C15:F15)&lt;1,MAX(C15:F15)&gt;5),"REVISAR ESCALA",ROUND(SUMPRODUCT(C15:F15,$C$9:$F$9)/$G$9,2))))))</f>
        <v>3.8</v>
      </c>
      <c r="H15" s="10">
        <f t="shared" si="0"/>
        <v>3</v>
      </c>
      <c r="I15" s="10" t="str">
        <f t="shared" si="1"/>
        <v>EVALUADA</v>
      </c>
    </row>
    <row r="16" spans="1:9" ht="55.95" customHeight="1">
      <c r="A16" s="1"/>
      <c r="B16" s="6" t="str">
        <f>IF('05_Ideas'!D13="","",'05_Ideas'!D13)</f>
        <v/>
      </c>
      <c r="C16" s="9"/>
      <c r="D16" s="9"/>
      <c r="E16" s="9"/>
      <c r="F16" s="9"/>
      <c r="G16" s="11" t="str">
        <f>IF(B16="","",IF('05_Ideas'!G13&lt;&gt;"LISTA","FALTA INFO",IF($G$9&lt;&gt;100,"REVISAR PESOS",IF(COUNT(C16:F16)&lt;&gt;4,"FALTA INFO",IF(OR(MIN(C16:F16)&lt;1,MAX(C16:F16)&gt;5),"REVISAR ESCALA",ROUND(SUMPRODUCT(C16:F16,$C$9:$F$9)/$G$9,2))))))</f>
        <v/>
      </c>
      <c r="H16" s="10" t="str">
        <f t="shared" si="0"/>
        <v/>
      </c>
      <c r="I16" s="10" t="str">
        <f t="shared" si="1"/>
        <v/>
      </c>
    </row>
    <row r="17" spans="1:9" ht="55.95" customHeight="1">
      <c r="A17" s="1"/>
      <c r="B17" s="6" t="str">
        <f>IF('05_Ideas'!D14="","",'05_Ideas'!D14)</f>
        <v/>
      </c>
      <c r="C17" s="9"/>
      <c r="D17" s="9"/>
      <c r="E17" s="9"/>
      <c r="F17" s="9"/>
      <c r="G17" s="11" t="str">
        <f>IF(B17="","",IF('05_Ideas'!G14&lt;&gt;"LISTA","FALTA INFO",IF($G$9&lt;&gt;100,"REVISAR PESOS",IF(COUNT(C17:F17)&lt;&gt;4,"FALTA INFO",IF(OR(MIN(C17:F17)&lt;1,MAX(C17:F17)&gt;5),"REVISAR ESCALA",ROUND(SUMPRODUCT(C17:F17,$C$9:$F$9)/$G$9,2))))))</f>
        <v/>
      </c>
      <c r="H17" s="10" t="str">
        <f t="shared" si="0"/>
        <v/>
      </c>
      <c r="I17" s="10" t="str">
        <f t="shared" si="1"/>
        <v/>
      </c>
    </row>
    <row r="18" spans="1:9" ht="55.95" customHeight="1">
      <c r="A18" s="1"/>
      <c r="B18" s="6" t="str">
        <f>IF('05_Ideas'!D15="","",'05_Ideas'!D15)</f>
        <v/>
      </c>
      <c r="C18" s="9"/>
      <c r="D18" s="9"/>
      <c r="E18" s="9"/>
      <c r="F18" s="9"/>
      <c r="G18" s="11" t="str">
        <f>IF(B18="","",IF('05_Ideas'!G15&lt;&gt;"LISTA","FALTA INFO",IF($G$9&lt;&gt;100,"REVISAR PESOS",IF(COUNT(C18:F18)&lt;&gt;4,"FALTA INFO",IF(OR(MIN(C18:F18)&lt;1,MAX(C18:F18)&gt;5),"REVISAR ESCALA",ROUND(SUMPRODUCT(C18:F18,$C$9:$F$9)/$G$9,2))))))</f>
        <v/>
      </c>
      <c r="H18" s="10" t="str">
        <f t="shared" si="0"/>
        <v/>
      </c>
      <c r="I18" s="10" t="str">
        <f t="shared" si="1"/>
        <v/>
      </c>
    </row>
    <row r="19" spans="1:9" ht="55.95" customHeight="1">
      <c r="A19" s="1"/>
      <c r="B19" s="6" t="str">
        <f>IF('05_Ideas'!D16="","",'05_Ideas'!D16)</f>
        <v/>
      </c>
      <c r="C19" s="9"/>
      <c r="D19" s="9"/>
      <c r="E19" s="9"/>
      <c r="F19" s="9"/>
      <c r="G19" s="11" t="str">
        <f>IF(B19="","",IF('05_Ideas'!G16&lt;&gt;"LISTA","FALTA INFO",IF($G$9&lt;&gt;100,"REVISAR PESOS",IF(COUNT(C19:F19)&lt;&gt;4,"FALTA INFO",IF(OR(MIN(C19:F19)&lt;1,MAX(C19:F19)&gt;5),"REVISAR ESCALA",ROUND(SUMPRODUCT(C19:F19,$C$9:$F$9)/$G$9,2))))))</f>
        <v/>
      </c>
      <c r="H19" s="10" t="str">
        <f t="shared" si="0"/>
        <v/>
      </c>
      <c r="I19" s="10" t="str">
        <f t="shared" si="1"/>
        <v/>
      </c>
    </row>
    <row r="20" spans="1:9" ht="55.95" customHeight="1">
      <c r="A20" s="1"/>
      <c r="B20" s="6" t="str">
        <f>IF('05_Ideas'!D17="","",'05_Ideas'!D17)</f>
        <v/>
      </c>
      <c r="C20" s="9"/>
      <c r="D20" s="9"/>
      <c r="E20" s="9"/>
      <c r="F20" s="9"/>
      <c r="G20" s="11" t="str">
        <f>IF(B20="","",IF('05_Ideas'!G17&lt;&gt;"LISTA","FALTA INFO",IF($G$9&lt;&gt;100,"REVISAR PESOS",IF(COUNT(C20:F20)&lt;&gt;4,"FALTA INFO",IF(OR(MIN(C20:F20)&lt;1,MAX(C20:F20)&gt;5),"REVISAR ESCALA",ROUND(SUMPRODUCT(C20:F20,$C$9:$F$9)/$G$9,2))))))</f>
        <v/>
      </c>
      <c r="H20" s="10" t="str">
        <f t="shared" si="0"/>
        <v/>
      </c>
      <c r="I20" s="10" t="str">
        <f t="shared" si="1"/>
        <v/>
      </c>
    </row>
    <row r="21" spans="1:9" ht="21" customHeight="1">
      <c r="A21" s="1"/>
      <c r="B21" s="1"/>
      <c r="C21" s="1"/>
      <c r="D21" s="1"/>
      <c r="E21" s="1"/>
      <c r="F21" s="1"/>
      <c r="G21" s="1"/>
      <c r="H21" s="1"/>
      <c r="I21" s="1"/>
    </row>
    <row r="22" spans="1:9" ht="21" customHeight="1">
      <c r="A22" s="1"/>
      <c r="B22" s="1"/>
      <c r="C22" s="1"/>
      <c r="D22" s="1"/>
      <c r="E22" s="1"/>
      <c r="F22" s="1"/>
      <c r="G22" s="1"/>
      <c r="H22" s="1"/>
      <c r="I22" s="1"/>
    </row>
    <row r="23" spans="1:9" ht="28.95" customHeight="1">
      <c r="A23" s="1"/>
      <c r="B23" s="18" t="s">
        <v>326</v>
      </c>
      <c r="C23" s="18" t="s">
        <v>326</v>
      </c>
      <c r="D23" s="18" t="s">
        <v>326</v>
      </c>
      <c r="E23" s="18" t="s">
        <v>326</v>
      </c>
      <c r="F23" s="18" t="s">
        <v>326</v>
      </c>
      <c r="G23" s="18" t="s">
        <v>326</v>
      </c>
      <c r="H23" s="18" t="s">
        <v>326</v>
      </c>
      <c r="I23" s="18" t="s">
        <v>326</v>
      </c>
    </row>
    <row r="24" spans="1:9" ht="21" customHeight="1">
      <c r="A24" s="1"/>
      <c r="B24" s="1"/>
      <c r="C24" s="1"/>
      <c r="D24" s="1"/>
      <c r="E24" s="1"/>
      <c r="F24" s="1"/>
      <c r="G24" s="1"/>
      <c r="H24" s="1"/>
      <c r="I24" s="1"/>
    </row>
    <row r="25" spans="1:9" ht="31.95" customHeight="1">
      <c r="A25" s="1"/>
      <c r="B25" s="19" t="s">
        <v>327</v>
      </c>
      <c r="C25" s="19" t="s">
        <v>327</v>
      </c>
      <c r="D25" s="19" t="s">
        <v>327</v>
      </c>
      <c r="E25" s="24" t="str">
        <f>IF($G$9&lt;&gt;100,"REVISAR PESOS",IF(COUNT($G$13:$G$20)=0,"SIN EVALUAR",INDEX($B$13:$B$20,MATCH(MAX($G$13:$G$20),$G$13:$G$20,0))))</f>
        <v>Ordenar dimensiones, materiales, fotos y preguntas en secciones diferenciadas.</v>
      </c>
      <c r="F25" s="24"/>
      <c r="G25" s="24"/>
      <c r="H25" s="24"/>
      <c r="I25" s="24"/>
    </row>
    <row r="26" spans="1:9" ht="31.95" customHeight="1">
      <c r="A26" s="1"/>
      <c r="B26" s="1"/>
      <c r="C26" s="1"/>
      <c r="D26" s="1"/>
      <c r="E26" s="24"/>
      <c r="F26" s="24"/>
      <c r="G26" s="24"/>
      <c r="H26" s="24"/>
      <c r="I26" s="24"/>
    </row>
    <row r="27" spans="1:9" ht="21" customHeight="1">
      <c r="A27" s="1"/>
      <c r="B27" s="1"/>
      <c r="C27" s="1"/>
      <c r="D27" s="1"/>
      <c r="E27" s="1"/>
      <c r="F27" s="1"/>
      <c r="G27" s="1"/>
      <c r="H27" s="1"/>
      <c r="I27" s="1"/>
    </row>
    <row r="28" spans="1:9" ht="31.05" customHeight="1">
      <c r="A28" s="1"/>
      <c r="B28" s="23" t="s">
        <v>328</v>
      </c>
      <c r="C28" s="23" t="s">
        <v>328</v>
      </c>
      <c r="D28" s="23" t="s">
        <v>328</v>
      </c>
      <c r="E28" s="23" t="s">
        <v>328</v>
      </c>
      <c r="F28" s="23" t="s">
        <v>328</v>
      </c>
      <c r="G28" s="23" t="s">
        <v>328</v>
      </c>
      <c r="H28" s="23" t="s">
        <v>328</v>
      </c>
      <c r="I28" s="23" t="s">
        <v>328</v>
      </c>
    </row>
    <row r="29" spans="1:9" ht="31.05" customHeight="1">
      <c r="A29" s="1"/>
      <c r="B29" s="23" t="s">
        <v>328</v>
      </c>
      <c r="C29" s="23" t="s">
        <v>328</v>
      </c>
      <c r="D29" s="23" t="s">
        <v>328</v>
      </c>
      <c r="E29" s="23" t="s">
        <v>328</v>
      </c>
      <c r="F29" s="23" t="s">
        <v>328</v>
      </c>
      <c r="G29" s="23" t="s">
        <v>328</v>
      </c>
      <c r="H29" s="23" t="s">
        <v>328</v>
      </c>
      <c r="I29" s="23" t="s">
        <v>328</v>
      </c>
    </row>
    <row r="30" spans="1:9" ht="21" customHeight="1">
      <c r="A30" s="1"/>
      <c r="B30" s="1"/>
      <c r="C30" s="1"/>
      <c r="D30" s="1"/>
      <c r="E30" s="1"/>
      <c r="F30" s="1"/>
      <c r="G30" s="1"/>
      <c r="H30" s="1"/>
      <c r="I30" s="1"/>
    </row>
    <row r="31" spans="1:9" ht="31.05" customHeight="1">
      <c r="A31" s="1"/>
      <c r="B31" s="22" t="s">
        <v>329</v>
      </c>
      <c r="C31" s="22" t="s">
        <v>329</v>
      </c>
      <c r="D31" s="22" t="s">
        <v>329</v>
      </c>
      <c r="E31" s="22" t="s">
        <v>329</v>
      </c>
      <c r="F31" s="22" t="s">
        <v>329</v>
      </c>
      <c r="G31" s="22" t="s">
        <v>329</v>
      </c>
      <c r="H31" s="22" t="s">
        <v>329</v>
      </c>
      <c r="I31" s="22" t="s">
        <v>329</v>
      </c>
    </row>
    <row r="32" spans="1:9" ht="31.05" customHeight="1">
      <c r="A32" s="1"/>
      <c r="B32" s="22" t="s">
        <v>329</v>
      </c>
      <c r="C32" s="22" t="s">
        <v>329</v>
      </c>
      <c r="D32" s="22" t="s">
        <v>329</v>
      </c>
      <c r="E32" s="22" t="s">
        <v>329</v>
      </c>
      <c r="F32" s="22" t="s">
        <v>329</v>
      </c>
      <c r="G32" s="22" t="s">
        <v>329</v>
      </c>
      <c r="H32" s="22" t="s">
        <v>329</v>
      </c>
      <c r="I32" s="22" t="s">
        <v>329</v>
      </c>
    </row>
    <row r="33" spans="1:9" ht="21" customHeight="1">
      <c r="A33" s="1"/>
      <c r="B33" s="1"/>
      <c r="C33" s="1"/>
      <c r="D33" s="1"/>
      <c r="E33" s="1"/>
      <c r="F33" s="1"/>
      <c r="G33" s="1"/>
      <c r="H33" s="1"/>
      <c r="I33" s="1"/>
    </row>
    <row r="34" spans="1:9" ht="21" customHeight="1">
      <c r="A34" s="1"/>
      <c r="B34" s="1"/>
      <c r="C34" s="1"/>
      <c r="D34" s="1"/>
      <c r="E34" s="1"/>
      <c r="F34" s="1"/>
      <c r="G34" s="1"/>
      <c r="H34" s="1"/>
      <c r="I34" s="1"/>
    </row>
    <row r="35" spans="1:9" ht="21" customHeight="1">
      <c r="A35" s="1"/>
      <c r="B35" s="1"/>
      <c r="C35" s="1"/>
      <c r="D35" s="1"/>
      <c r="E35" s="1"/>
      <c r="F35" s="1"/>
      <c r="G35" s="1"/>
      <c r="H35" s="1"/>
      <c r="I35" s="1"/>
    </row>
    <row r="36" spans="1:9" ht="21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21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1" customHeight="1">
      <c r="A38" s="1"/>
      <c r="B38" s="1"/>
      <c r="C38" s="1"/>
      <c r="D38" s="1"/>
      <c r="E38" s="1"/>
      <c r="F38" s="1"/>
      <c r="G38" s="1"/>
      <c r="H38" s="1"/>
      <c r="I38" s="1"/>
    </row>
    <row r="39" spans="1:9" ht="21" customHeight="1">
      <c r="A39" s="1"/>
      <c r="B39" s="1"/>
      <c r="C39" s="1"/>
      <c r="D39" s="1"/>
      <c r="E39" s="1"/>
      <c r="F39" s="1"/>
      <c r="G39" s="1"/>
      <c r="H39" s="1"/>
      <c r="I39" s="1"/>
    </row>
    <row r="40" spans="1:9" ht="21" customHeight="1">
      <c r="A40" s="1"/>
      <c r="B40" s="1"/>
      <c r="C40" s="1"/>
      <c r="D40" s="1"/>
      <c r="E40" s="1"/>
      <c r="F40" s="1"/>
      <c r="G40" s="1"/>
      <c r="H40" s="1"/>
      <c r="I40" s="1"/>
    </row>
    <row r="41" spans="1:9" ht="21" customHeight="1">
      <c r="A41" s="1"/>
      <c r="B41" s="1"/>
      <c r="C41" s="1"/>
      <c r="D41" s="1"/>
      <c r="E41" s="1"/>
      <c r="F41" s="1"/>
      <c r="G41" s="1"/>
      <c r="H41" s="1"/>
      <c r="I41" s="1"/>
    </row>
    <row r="42" spans="1:9" ht="21" customHeight="1">
      <c r="A42" s="1"/>
      <c r="B42" s="1"/>
      <c r="C42" s="1"/>
      <c r="D42" s="1"/>
      <c r="E42" s="1"/>
      <c r="F42" s="1"/>
      <c r="G42" s="1"/>
      <c r="H42" s="1"/>
      <c r="I42" s="1"/>
    </row>
    <row r="43" spans="1:9" ht="21" customHeight="1">
      <c r="A43" s="1"/>
      <c r="B43" s="1"/>
      <c r="C43" s="1"/>
      <c r="D43" s="1"/>
      <c r="E43" s="1"/>
      <c r="F43" s="1"/>
      <c r="G43" s="1"/>
      <c r="H43" s="1"/>
      <c r="I43" s="1"/>
    </row>
    <row r="44" spans="1:9" ht="21" customHeight="1">
      <c r="A44" s="1"/>
      <c r="B44" s="1"/>
      <c r="C44" s="1"/>
      <c r="D44" s="1"/>
      <c r="E44" s="1"/>
      <c r="F44" s="1"/>
      <c r="G44" s="1"/>
      <c r="H44" s="1"/>
      <c r="I44" s="1"/>
    </row>
    <row r="45" spans="1:9" ht="21" customHeight="1">
      <c r="A45" s="1"/>
      <c r="B45" s="1"/>
      <c r="C45" s="1"/>
      <c r="D45" s="1"/>
      <c r="E45" s="1"/>
      <c r="F45" s="1"/>
      <c r="G45" s="1"/>
      <c r="H45" s="1"/>
      <c r="I45" s="1"/>
    </row>
    <row r="46" spans="1:9" ht="21" customHeight="1">
      <c r="A46" s="1"/>
      <c r="B46" s="1"/>
      <c r="C46" s="1"/>
      <c r="D46" s="1"/>
      <c r="E46" s="1"/>
      <c r="F46" s="1"/>
      <c r="G46" s="1"/>
      <c r="H46" s="1"/>
      <c r="I46" s="1"/>
    </row>
    <row r="47" spans="1:9" ht="21" customHeight="1">
      <c r="A47" s="1"/>
      <c r="B47" s="1"/>
      <c r="C47" s="1"/>
      <c r="D47" s="1"/>
      <c r="E47" s="1"/>
      <c r="F47" s="1"/>
      <c r="G47" s="1"/>
      <c r="H47" s="1"/>
      <c r="I47" s="1"/>
    </row>
    <row r="48" spans="1:9" ht="21" customHeight="1">
      <c r="A48" s="1"/>
      <c r="B48" s="1"/>
      <c r="C48" s="1"/>
      <c r="D48" s="1"/>
      <c r="E48" s="1"/>
      <c r="F48" s="1"/>
      <c r="G48" s="1"/>
      <c r="H48" s="1"/>
      <c r="I48" s="1"/>
    </row>
    <row r="49" spans="1:9" ht="21" customHeight="1">
      <c r="A49" s="1"/>
      <c r="B49" s="1"/>
      <c r="C49" s="1"/>
      <c r="D49" s="1"/>
      <c r="E49" s="1"/>
      <c r="F49" s="1"/>
      <c r="G49" s="1"/>
      <c r="H49" s="1"/>
      <c r="I49" s="1"/>
    </row>
    <row r="50" spans="1:9" ht="21" customHeight="1">
      <c r="A50" s="1"/>
      <c r="B50" s="1"/>
      <c r="C50" s="1"/>
      <c r="D50" s="1"/>
      <c r="E50" s="1"/>
      <c r="F50" s="1"/>
      <c r="G50" s="1"/>
      <c r="H50" s="1"/>
      <c r="I50" s="1"/>
    </row>
    <row r="51" spans="1:9" ht="21" customHeight="1">
      <c r="A51" s="1"/>
      <c r="B51" s="1"/>
      <c r="C51" s="1"/>
      <c r="D51" s="1"/>
      <c r="E51" s="1"/>
      <c r="F51" s="1"/>
      <c r="G51" s="1"/>
      <c r="H51" s="1"/>
      <c r="I51" s="1"/>
    </row>
    <row r="52" spans="1:9" ht="21" customHeight="1">
      <c r="A52" s="1"/>
      <c r="B52" s="1"/>
      <c r="C52" s="1"/>
      <c r="D52" s="1"/>
      <c r="E52" s="1"/>
      <c r="F52" s="1"/>
      <c r="G52" s="1"/>
      <c r="H52" s="1"/>
      <c r="I52" s="1"/>
    </row>
    <row r="53" spans="1:9" ht="21" customHeight="1">
      <c r="A53" s="1"/>
      <c r="B53" s="1"/>
      <c r="C53" s="1"/>
      <c r="D53" s="1"/>
      <c r="E53" s="1"/>
      <c r="F53" s="1"/>
      <c r="G53" s="1"/>
      <c r="H53" s="1"/>
      <c r="I53" s="1"/>
    </row>
    <row r="54" spans="1:9" ht="21" customHeight="1">
      <c r="A54" s="1"/>
      <c r="B54" s="1"/>
      <c r="C54" s="1"/>
      <c r="D54" s="1"/>
      <c r="E54" s="1"/>
      <c r="F54" s="1"/>
      <c r="G54" s="1"/>
      <c r="H54" s="1"/>
      <c r="I54" s="1"/>
    </row>
    <row r="55" spans="1:9" ht="21" customHeight="1">
      <c r="A55" s="1"/>
      <c r="B55" s="1"/>
      <c r="C55" s="1"/>
      <c r="D55" s="1"/>
      <c r="E55" s="1"/>
      <c r="F55" s="1"/>
      <c r="G55" s="1"/>
      <c r="H55" s="1"/>
      <c r="I55" s="1"/>
    </row>
    <row r="56" spans="1:9" ht="21" customHeight="1">
      <c r="A56" s="1"/>
      <c r="B56" s="1"/>
      <c r="C56" s="1"/>
      <c r="D56" s="1"/>
      <c r="E56" s="1"/>
      <c r="F56" s="1"/>
      <c r="G56" s="1"/>
      <c r="H56" s="1"/>
      <c r="I56" s="1"/>
    </row>
    <row r="57" spans="1:9" ht="21" customHeight="1">
      <c r="A57" s="1"/>
      <c r="B57" s="1"/>
      <c r="C57" s="1"/>
      <c r="D57" s="1"/>
      <c r="E57" s="1"/>
      <c r="F57" s="1"/>
      <c r="G57" s="1"/>
      <c r="H57" s="1"/>
      <c r="I57" s="1"/>
    </row>
    <row r="58" spans="1:9" ht="21" customHeight="1">
      <c r="A58" s="1"/>
      <c r="B58" s="1"/>
      <c r="C58" s="1"/>
      <c r="D58" s="1"/>
      <c r="E58" s="1"/>
      <c r="F58" s="1"/>
      <c r="G58" s="1"/>
      <c r="H58" s="1"/>
      <c r="I58" s="1"/>
    </row>
    <row r="59" spans="1:9" ht="21" customHeight="1">
      <c r="A59" s="1"/>
      <c r="B59" s="1"/>
      <c r="C59" s="1"/>
      <c r="D59" s="1"/>
      <c r="E59" s="1"/>
      <c r="F59" s="1"/>
      <c r="G59" s="1"/>
      <c r="H59" s="1"/>
      <c r="I59" s="1"/>
    </row>
    <row r="60" spans="1:9" ht="21" customHeight="1">
      <c r="A60" s="1"/>
      <c r="B60" s="1"/>
      <c r="C60" s="1"/>
      <c r="D60" s="1"/>
      <c r="E60" s="1"/>
      <c r="F60" s="1"/>
      <c r="G60" s="1"/>
      <c r="H60" s="1"/>
      <c r="I60" s="1"/>
    </row>
    <row r="61" spans="1:9" ht="21" customHeight="1">
      <c r="A61" s="1"/>
      <c r="B61" s="1"/>
      <c r="C61" s="1"/>
      <c r="D61" s="1"/>
      <c r="E61" s="1"/>
      <c r="F61" s="1"/>
      <c r="G61" s="1"/>
      <c r="H61" s="1"/>
      <c r="I61" s="1"/>
    </row>
    <row r="62" spans="1:9" ht="21" customHeight="1">
      <c r="A62" s="1"/>
      <c r="B62" s="1"/>
      <c r="C62" s="1"/>
      <c r="D62" s="1"/>
      <c r="E62" s="1"/>
      <c r="F62" s="1"/>
      <c r="G62" s="1"/>
      <c r="H62" s="1"/>
      <c r="I62" s="1"/>
    </row>
    <row r="63" spans="1:9" ht="21" customHeight="1">
      <c r="A63" s="1"/>
      <c r="B63" s="1"/>
      <c r="C63" s="1"/>
      <c r="D63" s="1"/>
      <c r="E63" s="1"/>
      <c r="F63" s="1"/>
      <c r="G63" s="1"/>
      <c r="H63" s="1"/>
      <c r="I63" s="1"/>
    </row>
    <row r="64" spans="1:9" ht="21" customHeight="1">
      <c r="A64" s="1"/>
      <c r="B64" s="1"/>
      <c r="C64" s="1"/>
      <c r="D64" s="1"/>
      <c r="E64" s="1"/>
      <c r="F64" s="1"/>
      <c r="G64" s="1"/>
      <c r="H64" s="1"/>
      <c r="I64" s="1"/>
    </row>
    <row r="65" spans="1:9" ht="21" customHeight="1">
      <c r="A65" s="1"/>
      <c r="B65" s="1"/>
      <c r="C65" s="1"/>
      <c r="D65" s="1"/>
      <c r="E65" s="1"/>
      <c r="F65" s="1"/>
      <c r="G65" s="1"/>
      <c r="H65" s="1"/>
      <c r="I65" s="1"/>
    </row>
    <row r="66" spans="1:9" ht="21" customHeight="1">
      <c r="A66" s="1"/>
      <c r="B66" s="1"/>
      <c r="C66" s="1"/>
      <c r="D66" s="1"/>
      <c r="E66" s="1"/>
      <c r="F66" s="1"/>
      <c r="G66" s="1"/>
      <c r="H66" s="1"/>
      <c r="I66" s="1"/>
    </row>
    <row r="67" spans="1:9" ht="21" customHeight="1">
      <c r="A67" s="1"/>
      <c r="B67" s="1"/>
      <c r="C67" s="1"/>
      <c r="D67" s="1"/>
      <c r="E67" s="1"/>
      <c r="F67" s="1"/>
      <c r="G67" s="1"/>
      <c r="H67" s="1"/>
      <c r="I67" s="1"/>
    </row>
    <row r="68" spans="1:9" ht="21" customHeight="1">
      <c r="A68" s="1"/>
      <c r="B68" s="1"/>
      <c r="C68" s="1"/>
      <c r="D68" s="1"/>
      <c r="E68" s="1"/>
      <c r="F68" s="1"/>
      <c r="G68" s="1"/>
      <c r="H68" s="1"/>
      <c r="I68" s="1"/>
    </row>
    <row r="69" spans="1:9" ht="21" customHeight="1">
      <c r="A69" s="1"/>
      <c r="B69" s="1"/>
      <c r="C69" s="1"/>
      <c r="D69" s="1"/>
      <c r="E69" s="1"/>
      <c r="F69" s="1"/>
      <c r="G69" s="1"/>
      <c r="H69" s="1"/>
      <c r="I69" s="1"/>
    </row>
    <row r="70" spans="1:9" ht="21" customHeight="1">
      <c r="A70" s="1"/>
      <c r="B70" s="1"/>
      <c r="C70" s="1"/>
      <c r="D70" s="1"/>
      <c r="E70" s="1"/>
      <c r="F70" s="1"/>
      <c r="G70" s="1"/>
      <c r="H70" s="1"/>
      <c r="I70" s="1"/>
    </row>
    <row r="71" spans="1:9" ht="21" customHeight="1">
      <c r="A71" s="1"/>
      <c r="B71" s="1"/>
      <c r="C71" s="1"/>
      <c r="D71" s="1"/>
      <c r="E71" s="1"/>
      <c r="F71" s="1"/>
      <c r="G71" s="1"/>
      <c r="H71" s="1"/>
      <c r="I71" s="1"/>
    </row>
    <row r="72" spans="1:9" ht="21" customHeight="1">
      <c r="A72" s="1"/>
      <c r="B72" s="1"/>
      <c r="C72" s="1"/>
      <c r="D72" s="1"/>
      <c r="E72" s="1"/>
      <c r="F72" s="1"/>
      <c r="G72" s="1"/>
      <c r="H72" s="1"/>
      <c r="I72" s="1"/>
    </row>
    <row r="73" spans="1:9" ht="21" customHeight="1">
      <c r="A73" s="1"/>
      <c r="B73" s="1"/>
      <c r="C73" s="1"/>
      <c r="D73" s="1"/>
      <c r="E73" s="1"/>
      <c r="F73" s="1"/>
      <c r="G73" s="1"/>
      <c r="H73" s="1"/>
      <c r="I73" s="1"/>
    </row>
    <row r="74" spans="1:9" ht="21" customHeight="1">
      <c r="A74" s="1"/>
      <c r="B74" s="1"/>
      <c r="C74" s="1"/>
      <c r="D74" s="1"/>
      <c r="E74" s="1"/>
      <c r="F74" s="1"/>
      <c r="G74" s="1"/>
      <c r="H74" s="1"/>
      <c r="I74" s="1"/>
    </row>
    <row r="75" spans="1:9" ht="21" customHeight="1">
      <c r="A75" s="1"/>
      <c r="B75" s="1"/>
      <c r="C75" s="1"/>
      <c r="D75" s="1"/>
      <c r="E75" s="1"/>
      <c r="F75" s="1"/>
      <c r="G75" s="1"/>
      <c r="H75" s="1"/>
      <c r="I75" s="1"/>
    </row>
    <row r="76" spans="1:9" ht="21" customHeight="1">
      <c r="A76" s="1"/>
      <c r="B76" s="1"/>
      <c r="C76" s="1"/>
      <c r="D76" s="1"/>
      <c r="E76" s="1"/>
      <c r="F76" s="1"/>
      <c r="G76" s="1"/>
      <c r="H76" s="1"/>
      <c r="I76" s="1"/>
    </row>
    <row r="77" spans="1:9" ht="21" customHeight="1">
      <c r="A77" s="1"/>
      <c r="B77" s="1"/>
      <c r="C77" s="1"/>
      <c r="D77" s="1"/>
      <c r="E77" s="1"/>
      <c r="F77" s="1"/>
      <c r="G77" s="1"/>
      <c r="H77" s="1"/>
      <c r="I77" s="1"/>
    </row>
    <row r="78" spans="1:9" ht="21" customHeight="1">
      <c r="A78" s="1"/>
      <c r="B78" s="1"/>
      <c r="C78" s="1"/>
      <c r="D78" s="1"/>
      <c r="E78" s="1"/>
      <c r="F78" s="1"/>
      <c r="G78" s="1"/>
      <c r="H78" s="1"/>
      <c r="I78" s="1"/>
    </row>
    <row r="79" spans="1:9" ht="21" customHeight="1">
      <c r="A79" s="1"/>
      <c r="B79" s="1"/>
      <c r="C79" s="1"/>
      <c r="D79" s="1"/>
      <c r="E79" s="1"/>
      <c r="F79" s="1"/>
      <c r="G79" s="1"/>
      <c r="H79" s="1"/>
      <c r="I79" s="1"/>
    </row>
    <row r="80" spans="1:9" ht="21" customHeight="1">
      <c r="A80" s="1"/>
      <c r="B80" s="1"/>
      <c r="C80" s="1"/>
      <c r="D80" s="1"/>
      <c r="E80" s="1"/>
      <c r="F80" s="1"/>
      <c r="G80" s="1"/>
      <c r="H80" s="1"/>
      <c r="I80" s="1"/>
    </row>
  </sheetData>
  <mergeCells count="8">
    <mergeCell ref="B28:I29"/>
    <mergeCell ref="B31:I32"/>
    <mergeCell ref="B2:I3"/>
    <mergeCell ref="B4:I4"/>
    <mergeCell ref="B6:I6"/>
    <mergeCell ref="B23:I23"/>
    <mergeCell ref="B25:D25"/>
    <mergeCell ref="E25:I26"/>
  </mergeCells>
  <conditionalFormatting sqref="H13:H20">
    <cfRule type="expression" dxfId="7" priority="3">
      <formula>H13=1</formula>
    </cfRule>
  </conditionalFormatting>
  <conditionalFormatting sqref="I13:I20">
    <cfRule type="expression" dxfId="6" priority="1">
      <formula>I13="FALTA INFO"</formula>
    </cfRule>
    <cfRule type="expression" dxfId="5" priority="2">
      <formula>I13="EVALUADA"</formula>
    </cfRule>
    <cfRule type="expression" dxfId="4" priority="4">
      <formula>I13="REVISAR ESCALA"</formula>
    </cfRule>
    <cfRule type="expression" dxfId="3" priority="5">
      <formula>I13="REVISAR PESOS"</formula>
    </cfRule>
  </conditionalFormatting>
  <dataValidations count="2">
    <dataValidation type="list" sqref="C9:F9" xr:uid="{00000000-0002-0000-0500-000000000000}">
      <formula1>"0,5,10,15,20,25,30,35,40,45,50,55,60,65,70,75,80,85,90,95,100"</formula1>
    </dataValidation>
    <dataValidation type="list" sqref="C13:F20" xr:uid="{00000000-0002-0000-0500-000001000000}">
      <formula1>"1,2,3,4,5"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80"/>
  <sheetViews>
    <sheetView workbookViewId="0">
      <pane ySplit="6" topLeftCell="A7" activePane="bottomLeft" state="frozen"/>
      <selection pane="bottomLeft"/>
    </sheetView>
  </sheetViews>
  <sheetFormatPr baseColWidth="10" defaultColWidth="8.796875" defaultRowHeight="13.8"/>
  <cols>
    <col min="1" max="1" width="4" customWidth="1"/>
    <col min="2" max="2" width="33" customWidth="1"/>
    <col min="3" max="3" width="22" customWidth="1"/>
    <col min="4" max="6" width="19" customWidth="1"/>
    <col min="7" max="7" width="21" customWidth="1"/>
    <col min="8" max="8" width="33" customWidth="1"/>
  </cols>
  <sheetData>
    <row r="1" spans="1:8" ht="21" customHeight="1">
      <c r="A1" s="1"/>
      <c r="B1" s="1"/>
      <c r="C1" s="1"/>
      <c r="D1" s="1"/>
      <c r="E1" s="1"/>
      <c r="F1" s="1"/>
      <c r="G1" s="1"/>
      <c r="H1" s="1"/>
    </row>
    <row r="2" spans="1:8" ht="25.05" customHeight="1">
      <c r="A2" s="1"/>
      <c r="B2" s="16" t="s">
        <v>330</v>
      </c>
      <c r="C2" s="16" t="s">
        <v>330</v>
      </c>
      <c r="D2" s="16" t="s">
        <v>330</v>
      </c>
      <c r="E2" s="16" t="s">
        <v>330</v>
      </c>
      <c r="F2" s="16" t="s">
        <v>330</v>
      </c>
      <c r="G2" s="16" t="s">
        <v>330</v>
      </c>
      <c r="H2" s="16" t="s">
        <v>330</v>
      </c>
    </row>
    <row r="3" spans="1:8" ht="25.05" customHeight="1">
      <c r="A3" s="1"/>
      <c r="B3" s="16" t="s">
        <v>330</v>
      </c>
      <c r="C3" s="16" t="s">
        <v>330</v>
      </c>
      <c r="D3" s="16" t="s">
        <v>330</v>
      </c>
      <c r="E3" s="16" t="s">
        <v>330</v>
      </c>
      <c r="F3" s="16" t="s">
        <v>330</v>
      </c>
      <c r="G3" s="16" t="s">
        <v>330</v>
      </c>
      <c r="H3" s="16" t="s">
        <v>330</v>
      </c>
    </row>
    <row r="4" spans="1:8" ht="28.05" customHeight="1">
      <c r="A4" s="1"/>
      <c r="B4" s="17" t="s">
        <v>331</v>
      </c>
      <c r="C4" s="17" t="s">
        <v>331</v>
      </c>
      <c r="D4" s="17" t="s">
        <v>331</v>
      </c>
      <c r="E4" s="17" t="s">
        <v>331</v>
      </c>
      <c r="F4" s="17" t="s">
        <v>331</v>
      </c>
      <c r="G4" s="17" t="s">
        <v>331</v>
      </c>
      <c r="H4" s="17" t="s">
        <v>331</v>
      </c>
    </row>
    <row r="5" spans="1:8" ht="21" customHeight="1">
      <c r="A5" s="1"/>
      <c r="B5" s="3"/>
      <c r="C5" s="3"/>
      <c r="D5" s="3"/>
      <c r="E5" s="3"/>
      <c r="F5" s="3"/>
      <c r="G5" s="3"/>
      <c r="H5" s="3"/>
    </row>
    <row r="6" spans="1:8" ht="21" customHeight="1">
      <c r="A6" s="1"/>
      <c r="B6" s="1"/>
      <c r="C6" s="1"/>
      <c r="D6" s="1"/>
      <c r="E6" s="1"/>
      <c r="F6" s="1"/>
      <c r="G6" s="1"/>
      <c r="H6" s="1"/>
    </row>
    <row r="7" spans="1:8" ht="28.95" customHeight="1">
      <c r="A7" s="1"/>
      <c r="B7" s="18" t="s">
        <v>332</v>
      </c>
      <c r="C7" s="18" t="s">
        <v>332</v>
      </c>
      <c r="D7" s="18" t="s">
        <v>332</v>
      </c>
      <c r="E7" s="18" t="s">
        <v>332</v>
      </c>
      <c r="F7" s="18" t="s">
        <v>332</v>
      </c>
      <c r="G7" s="18" t="s">
        <v>332</v>
      </c>
      <c r="H7" s="18" t="s">
        <v>332</v>
      </c>
    </row>
    <row r="8" spans="1:8" ht="21" customHeight="1">
      <c r="A8" s="1"/>
      <c r="B8" s="1"/>
      <c r="C8" s="1"/>
      <c r="D8" s="1"/>
      <c r="E8" s="1"/>
      <c r="F8" s="1"/>
      <c r="G8" s="1"/>
      <c r="H8" s="1"/>
    </row>
    <row r="9" spans="1:8" ht="33" customHeight="1">
      <c r="A9" s="1"/>
      <c r="B9" s="19" t="s">
        <v>333</v>
      </c>
      <c r="C9" s="19" t="s">
        <v>333</v>
      </c>
      <c r="D9" s="24" t="str">
        <f>IF('06_Evaluacion'!E25="SIN EVALUAR","SIN EVALUAR",'06_Evaluacion'!E25)</f>
        <v>Ordenar dimensiones, materiales, fotos y preguntas en secciones diferenciadas.</v>
      </c>
      <c r="E9" s="24"/>
      <c r="F9" s="24"/>
      <c r="G9" s="24"/>
      <c r="H9" s="24"/>
    </row>
    <row r="10" spans="1:8" ht="33" customHeight="1">
      <c r="A10" s="1"/>
      <c r="B10" s="1"/>
      <c r="C10" s="1"/>
      <c r="D10" s="24"/>
      <c r="E10" s="24"/>
      <c r="F10" s="24"/>
      <c r="G10" s="24"/>
      <c r="H10" s="24"/>
    </row>
    <row r="11" spans="1:8" ht="21" customHeight="1">
      <c r="A11" s="1"/>
      <c r="B11" s="1"/>
      <c r="C11" s="1"/>
      <c r="D11" s="1"/>
      <c r="E11" s="1"/>
      <c r="F11" s="1"/>
      <c r="G11" s="1"/>
      <c r="H11" s="1"/>
    </row>
    <row r="12" spans="1:8" ht="30" customHeight="1">
      <c r="A12" s="1"/>
      <c r="B12" s="19" t="s">
        <v>334</v>
      </c>
      <c r="C12" s="19" t="s">
        <v>334</v>
      </c>
      <c r="D12" s="21" t="s">
        <v>335</v>
      </c>
      <c r="E12" s="21" t="s">
        <v>335</v>
      </c>
      <c r="F12" s="21" t="s">
        <v>335</v>
      </c>
      <c r="G12" s="21" t="s">
        <v>335</v>
      </c>
      <c r="H12" s="21" t="s">
        <v>335</v>
      </c>
    </row>
    <row r="13" spans="1:8" ht="30" customHeight="1">
      <c r="A13" s="1"/>
      <c r="B13" s="19" t="s">
        <v>334</v>
      </c>
      <c r="C13" s="19" t="s">
        <v>334</v>
      </c>
      <c r="D13" s="21" t="s">
        <v>335</v>
      </c>
      <c r="E13" s="21" t="s">
        <v>335</v>
      </c>
      <c r="F13" s="21" t="s">
        <v>335</v>
      </c>
      <c r="G13" s="21" t="s">
        <v>335</v>
      </c>
      <c r="H13" s="21" t="s">
        <v>335</v>
      </c>
    </row>
    <row r="14" spans="1:8" ht="21" customHeight="1">
      <c r="A14" s="1"/>
      <c r="B14" s="1"/>
      <c r="C14" s="1"/>
      <c r="D14" s="1"/>
      <c r="E14" s="1"/>
      <c r="F14" s="1"/>
      <c r="G14" s="1"/>
      <c r="H14" s="1"/>
    </row>
    <row r="15" spans="1:8" ht="30" customHeight="1">
      <c r="A15" s="1"/>
      <c r="B15" s="19" t="s">
        <v>336</v>
      </c>
      <c r="C15" s="19" t="s">
        <v>336</v>
      </c>
      <c r="D15" s="21" t="s">
        <v>337</v>
      </c>
      <c r="E15" s="21" t="s">
        <v>337</v>
      </c>
      <c r="F15" s="21" t="s">
        <v>337</v>
      </c>
      <c r="G15" s="21" t="s">
        <v>337</v>
      </c>
      <c r="H15" s="21" t="s">
        <v>337</v>
      </c>
    </row>
    <row r="16" spans="1:8" ht="21" customHeight="1">
      <c r="A16" s="1"/>
      <c r="B16" s="1"/>
      <c r="C16" s="1"/>
      <c r="D16" s="1"/>
      <c r="E16" s="1"/>
      <c r="F16" s="1"/>
      <c r="G16" s="1"/>
      <c r="H16" s="1"/>
    </row>
    <row r="17" spans="1:8" ht="21" customHeight="1">
      <c r="A17" s="1"/>
      <c r="B17" s="1"/>
      <c r="C17" s="1"/>
      <c r="D17" s="1"/>
      <c r="E17" s="1"/>
      <c r="F17" s="1"/>
      <c r="G17" s="1"/>
      <c r="H17" s="1"/>
    </row>
    <row r="18" spans="1:8" ht="28.95" customHeight="1">
      <c r="A18" s="1"/>
      <c r="B18" s="18" t="s">
        <v>338</v>
      </c>
      <c r="C18" s="18" t="s">
        <v>338</v>
      </c>
      <c r="D18" s="18" t="s">
        <v>338</v>
      </c>
      <c r="E18" s="18" t="s">
        <v>338</v>
      </c>
      <c r="F18" s="18" t="s">
        <v>338</v>
      </c>
      <c r="G18" s="18" t="s">
        <v>338</v>
      </c>
      <c r="H18" s="18" t="s">
        <v>338</v>
      </c>
    </row>
    <row r="19" spans="1:8" ht="21" customHeight="1">
      <c r="A19" s="1"/>
      <c r="B19" s="1"/>
      <c r="C19" s="1"/>
      <c r="D19" s="1"/>
      <c r="E19" s="1"/>
      <c r="F19" s="1"/>
      <c r="G19" s="1"/>
      <c r="H19" s="1"/>
    </row>
    <row r="20" spans="1:8" ht="33" customHeight="1">
      <c r="A20" s="1"/>
      <c r="B20" s="4" t="s">
        <v>339</v>
      </c>
      <c r="C20" s="4" t="s">
        <v>340</v>
      </c>
      <c r="D20" s="4" t="s">
        <v>124</v>
      </c>
      <c r="E20" s="4" t="s">
        <v>127</v>
      </c>
      <c r="F20" s="4" t="s">
        <v>341</v>
      </c>
      <c r="G20" s="4" t="s">
        <v>136</v>
      </c>
      <c r="H20" s="4" t="s">
        <v>342</v>
      </c>
    </row>
    <row r="21" spans="1:8" ht="57" customHeight="1">
      <c r="A21" s="1"/>
      <c r="B21" s="8" t="s">
        <v>343</v>
      </c>
      <c r="C21" s="9" t="s">
        <v>344</v>
      </c>
      <c r="D21" s="9">
        <v>4.5</v>
      </c>
      <c r="E21" s="9">
        <v>2.8</v>
      </c>
      <c r="F21" s="9">
        <v>2.6</v>
      </c>
      <c r="G21" s="10" t="str">
        <f>IF(OR(B21="",C21="",NOT(ISNUMBER(D21)),NOT(ISNUMBER(E21)),NOT(ISNUMBER(F21))),"FALTA INFO",IF(C21="Disminuir",IF(F21&lt;=E21,"META CUMPLIDA","REVISAR"),IF(C21="Aumentar",IF(F21&gt;=E21,"META CUMPLIDA","REVISAR"),"REVISAR")))</f>
        <v>META CUMPLIDA</v>
      </c>
      <c r="H21" s="8" t="s">
        <v>345</v>
      </c>
    </row>
    <row r="22" spans="1:8" ht="57" customHeight="1">
      <c r="A22" s="1"/>
      <c r="B22" s="8" t="s">
        <v>346</v>
      </c>
      <c r="C22" s="9" t="s">
        <v>344</v>
      </c>
      <c r="D22" s="9">
        <v>18</v>
      </c>
      <c r="E22" s="9">
        <v>12</v>
      </c>
      <c r="F22" s="9">
        <v>11</v>
      </c>
      <c r="G22" s="10" t="str">
        <f>IF(OR(B22="",C22="",NOT(ISNUMBER(D22)),NOT(ISNUMBER(E22)),NOT(ISNUMBER(F22))),"FALTA INFO",IF(C22="Disminuir",IF(F22&lt;=E22,"META CUMPLIDA","REVISAR"),IF(C22="Aumentar",IF(F22&gt;=E22,"META CUMPLIDA","REVISAR"),"REVISAR")))</f>
        <v>META CUMPLIDA</v>
      </c>
      <c r="H22" s="8" t="s">
        <v>347</v>
      </c>
    </row>
    <row r="23" spans="1:8" ht="57" customHeight="1">
      <c r="A23" s="1"/>
      <c r="B23" s="8" t="s">
        <v>348</v>
      </c>
      <c r="C23" s="9" t="s">
        <v>349</v>
      </c>
      <c r="D23" s="9">
        <v>24</v>
      </c>
      <c r="E23" s="9">
        <v>28</v>
      </c>
      <c r="F23" s="9">
        <v>31</v>
      </c>
      <c r="G23" s="10" t="str">
        <f>IF(OR(B23="",C23="",NOT(ISNUMBER(D23)),NOT(ISNUMBER(E23)),NOT(ISNUMBER(F23))),"FALTA INFO",IF(C23="Disminuir",IF(F23&lt;=E23,"META CUMPLIDA","REVISAR"),IF(C23="Aumentar",IF(F23&gt;=E23,"META CUMPLIDA","REVISAR"),"REVISAR")))</f>
        <v>META CUMPLIDA</v>
      </c>
      <c r="H23" s="8" t="s">
        <v>350</v>
      </c>
    </row>
    <row r="24" spans="1:8" ht="21" customHeight="1">
      <c r="A24" s="1"/>
      <c r="B24" s="1"/>
      <c r="C24" s="1"/>
      <c r="D24" s="1"/>
      <c r="E24" s="1"/>
      <c r="F24" s="1"/>
      <c r="G24" s="1"/>
      <c r="H24" s="1"/>
    </row>
    <row r="25" spans="1:8" ht="21" customHeight="1">
      <c r="A25" s="1"/>
      <c r="B25" s="1"/>
      <c r="C25" s="1"/>
      <c r="D25" s="1"/>
      <c r="E25" s="1"/>
      <c r="F25" s="1"/>
      <c r="G25" s="1"/>
      <c r="H25" s="1"/>
    </row>
    <row r="26" spans="1:8" ht="28.95" customHeight="1">
      <c r="A26" s="1"/>
      <c r="B26" s="18" t="s">
        <v>351</v>
      </c>
      <c r="C26" s="18" t="s">
        <v>351</v>
      </c>
      <c r="D26" s="18" t="s">
        <v>351</v>
      </c>
      <c r="E26" s="18" t="s">
        <v>351</v>
      </c>
      <c r="F26" s="18" t="s">
        <v>351</v>
      </c>
      <c r="G26" s="18" t="s">
        <v>351</v>
      </c>
      <c r="H26" s="18" t="s">
        <v>351</v>
      </c>
    </row>
    <row r="27" spans="1:8" ht="21" customHeight="1">
      <c r="A27" s="1"/>
      <c r="B27" s="1"/>
      <c r="C27" s="1"/>
      <c r="D27" s="1"/>
      <c r="E27" s="1"/>
      <c r="F27" s="1"/>
      <c r="G27" s="1"/>
      <c r="H27" s="1"/>
    </row>
    <row r="28" spans="1:8" ht="21" customHeight="1">
      <c r="A28" s="1"/>
      <c r="B28" s="5" t="s">
        <v>352</v>
      </c>
      <c r="C28" s="1"/>
      <c r="D28" s="7">
        <f>COUNTIF(G21:G23,"META CUMPLIDA")</f>
        <v>3</v>
      </c>
      <c r="E28" s="7"/>
      <c r="F28" s="7"/>
      <c r="G28" s="1"/>
      <c r="H28" s="1"/>
    </row>
    <row r="29" spans="1:8" ht="21" customHeight="1">
      <c r="A29" s="1"/>
      <c r="B29" s="5" t="s">
        <v>353</v>
      </c>
      <c r="C29" s="1"/>
      <c r="D29" s="7">
        <f>COUNTIF(G21:G23,"REVISAR")+COUNTIF(G21:G23,"FALTA INFO")</f>
        <v>0</v>
      </c>
      <c r="E29" s="7"/>
      <c r="F29" s="7"/>
      <c r="G29" s="1"/>
      <c r="H29" s="1"/>
    </row>
    <row r="30" spans="1:8" ht="21" customHeight="1">
      <c r="A30" s="1"/>
      <c r="B30" s="5" t="s">
        <v>354</v>
      </c>
      <c r="C30" s="1"/>
      <c r="D30" s="7" t="str">
        <f>IF(COUNTA(B21:B23)=0,"SIN PRUEBA",IF(COUNTIF(G21:G23,"FALTA INFO")&gt;0,"FALTA INFO",IF(COUNTIF(G21:G23,"REVISAR")&gt;0,"REVISAR","METAS CUMPLIDAS")))</f>
        <v>METAS CUMPLIDAS</v>
      </c>
      <c r="E30" s="7"/>
      <c r="F30" s="7"/>
      <c r="G30" s="1"/>
      <c r="H30" s="1"/>
    </row>
    <row r="31" spans="1:8" ht="21" customHeight="1">
      <c r="A31" s="1"/>
      <c r="B31" s="1"/>
      <c r="C31" s="1"/>
      <c r="D31" s="1"/>
      <c r="E31" s="1"/>
      <c r="F31" s="1"/>
      <c r="G31" s="1"/>
      <c r="H31" s="1"/>
    </row>
    <row r="32" spans="1:8" ht="21" customHeight="1">
      <c r="A32" s="1"/>
      <c r="B32" s="1"/>
      <c r="C32" s="1"/>
      <c r="D32" s="1"/>
      <c r="E32" s="1"/>
      <c r="F32" s="1"/>
      <c r="G32" s="1"/>
      <c r="H32" s="1"/>
    </row>
    <row r="33" spans="1:8" ht="33" customHeight="1">
      <c r="A33" s="1"/>
      <c r="B33" s="19" t="s">
        <v>355</v>
      </c>
      <c r="C33" s="19" t="s">
        <v>355</v>
      </c>
      <c r="D33" s="21" t="s">
        <v>356</v>
      </c>
      <c r="E33" s="21" t="s">
        <v>356</v>
      </c>
      <c r="F33" s="21" t="s">
        <v>356</v>
      </c>
      <c r="G33" s="21" t="s">
        <v>356</v>
      </c>
      <c r="H33" s="21" t="s">
        <v>356</v>
      </c>
    </row>
    <row r="34" spans="1:8" ht="33" customHeight="1">
      <c r="A34" s="1"/>
      <c r="B34" s="19" t="s">
        <v>355</v>
      </c>
      <c r="C34" s="19" t="s">
        <v>355</v>
      </c>
      <c r="D34" s="21" t="s">
        <v>356</v>
      </c>
      <c r="E34" s="21" t="s">
        <v>356</v>
      </c>
      <c r="F34" s="21" t="s">
        <v>356</v>
      </c>
      <c r="G34" s="21" t="s">
        <v>356</v>
      </c>
      <c r="H34" s="21" t="s">
        <v>356</v>
      </c>
    </row>
    <row r="35" spans="1:8" ht="21" customHeight="1">
      <c r="A35" s="1"/>
      <c r="B35" s="1"/>
      <c r="C35" s="1"/>
      <c r="D35" s="1"/>
      <c r="E35" s="1"/>
      <c r="F35" s="1"/>
      <c r="G35" s="1"/>
      <c r="H35" s="1"/>
    </row>
    <row r="36" spans="1:8" ht="33" customHeight="1">
      <c r="A36" s="1"/>
      <c r="B36" s="25" t="s">
        <v>357</v>
      </c>
      <c r="C36" s="25" t="s">
        <v>357</v>
      </c>
      <c r="D36" s="25" t="s">
        <v>357</v>
      </c>
      <c r="E36" s="25" t="s">
        <v>357</v>
      </c>
      <c r="F36" s="25" t="s">
        <v>357</v>
      </c>
      <c r="G36" s="25" t="s">
        <v>357</v>
      </c>
      <c r="H36" s="25" t="s">
        <v>357</v>
      </c>
    </row>
    <row r="37" spans="1:8" ht="33" customHeight="1">
      <c r="A37" s="1"/>
      <c r="B37" s="25" t="s">
        <v>357</v>
      </c>
      <c r="C37" s="25" t="s">
        <v>357</v>
      </c>
      <c r="D37" s="25" t="s">
        <v>357</v>
      </c>
      <c r="E37" s="25" t="s">
        <v>357</v>
      </c>
      <c r="F37" s="25" t="s">
        <v>357</v>
      </c>
      <c r="G37" s="25" t="s">
        <v>357</v>
      </c>
      <c r="H37" s="25" t="s">
        <v>357</v>
      </c>
    </row>
    <row r="38" spans="1:8" ht="21" customHeight="1">
      <c r="A38" s="1"/>
      <c r="B38" s="1"/>
      <c r="C38" s="1"/>
      <c r="D38" s="1"/>
      <c r="E38" s="1"/>
      <c r="F38" s="1"/>
      <c r="G38" s="1"/>
      <c r="H38" s="1"/>
    </row>
    <row r="39" spans="1:8" ht="21" customHeight="1">
      <c r="A39" s="1"/>
      <c r="B39" s="1"/>
      <c r="C39" s="1"/>
      <c r="D39" s="1"/>
      <c r="E39" s="1"/>
      <c r="F39" s="1"/>
      <c r="G39" s="1"/>
      <c r="H39" s="1"/>
    </row>
    <row r="40" spans="1:8" ht="21" customHeight="1">
      <c r="A40" s="1"/>
      <c r="B40" s="1"/>
      <c r="C40" s="1"/>
      <c r="D40" s="1"/>
      <c r="E40" s="1"/>
      <c r="F40" s="1"/>
      <c r="G40" s="1"/>
      <c r="H40" s="1"/>
    </row>
    <row r="41" spans="1:8" ht="21" customHeight="1">
      <c r="A41" s="1"/>
      <c r="B41" s="1"/>
      <c r="C41" s="1"/>
      <c r="D41" s="1"/>
      <c r="E41" s="1"/>
      <c r="F41" s="1"/>
      <c r="G41" s="1"/>
      <c r="H41" s="1"/>
    </row>
    <row r="42" spans="1:8" ht="21" customHeight="1">
      <c r="A42" s="1"/>
      <c r="B42" s="1"/>
      <c r="C42" s="1"/>
      <c r="D42" s="1"/>
      <c r="E42" s="1"/>
      <c r="F42" s="1"/>
      <c r="G42" s="1"/>
      <c r="H42" s="1"/>
    </row>
    <row r="43" spans="1:8" ht="21" customHeight="1">
      <c r="A43" s="1"/>
      <c r="B43" s="1"/>
      <c r="C43" s="1"/>
      <c r="D43" s="1"/>
      <c r="E43" s="1"/>
      <c r="F43" s="1"/>
      <c r="G43" s="1"/>
      <c r="H43" s="1"/>
    </row>
    <row r="44" spans="1:8" ht="21" customHeight="1">
      <c r="A44" s="1"/>
      <c r="B44" s="1"/>
      <c r="C44" s="1"/>
      <c r="D44" s="1"/>
      <c r="E44" s="1"/>
      <c r="F44" s="1"/>
      <c r="G44" s="1"/>
      <c r="H44" s="1"/>
    </row>
    <row r="45" spans="1:8" ht="21" customHeight="1">
      <c r="A45" s="1"/>
      <c r="B45" s="1"/>
      <c r="C45" s="1"/>
      <c r="D45" s="1"/>
      <c r="E45" s="1"/>
      <c r="F45" s="1"/>
      <c r="G45" s="1"/>
      <c r="H45" s="1"/>
    </row>
    <row r="46" spans="1:8" ht="21" customHeight="1">
      <c r="A46" s="1"/>
      <c r="B46" s="1"/>
      <c r="C46" s="1"/>
      <c r="D46" s="1"/>
      <c r="E46" s="1"/>
      <c r="F46" s="1"/>
      <c r="G46" s="1"/>
      <c r="H46" s="1"/>
    </row>
    <row r="47" spans="1:8" ht="21" customHeight="1">
      <c r="A47" s="1"/>
      <c r="B47" s="1"/>
      <c r="C47" s="1"/>
      <c r="D47" s="1"/>
      <c r="E47" s="1"/>
      <c r="F47" s="1"/>
      <c r="G47" s="1"/>
      <c r="H47" s="1"/>
    </row>
    <row r="48" spans="1:8" ht="21" customHeight="1">
      <c r="A48" s="1"/>
      <c r="B48" s="1"/>
      <c r="C48" s="1"/>
      <c r="D48" s="1"/>
      <c r="E48" s="1"/>
      <c r="F48" s="1"/>
      <c r="G48" s="1"/>
      <c r="H48" s="1"/>
    </row>
    <row r="49" spans="1:8" ht="21" customHeight="1">
      <c r="A49" s="1"/>
      <c r="B49" s="1"/>
      <c r="C49" s="1"/>
      <c r="D49" s="1"/>
      <c r="E49" s="1"/>
      <c r="F49" s="1"/>
      <c r="G49" s="1"/>
      <c r="H49" s="1"/>
    </row>
    <row r="50" spans="1:8" ht="21" customHeight="1">
      <c r="A50" s="1"/>
      <c r="B50" s="1"/>
      <c r="C50" s="1"/>
      <c r="D50" s="1"/>
      <c r="E50" s="1"/>
      <c r="F50" s="1"/>
      <c r="G50" s="1"/>
      <c r="H50" s="1"/>
    </row>
    <row r="51" spans="1:8" ht="21" customHeight="1">
      <c r="A51" s="1"/>
      <c r="B51" s="1"/>
      <c r="C51" s="1"/>
      <c r="D51" s="1"/>
      <c r="E51" s="1"/>
      <c r="F51" s="1"/>
      <c r="G51" s="1"/>
      <c r="H51" s="1"/>
    </row>
    <row r="52" spans="1:8" ht="21" customHeight="1">
      <c r="A52" s="1"/>
      <c r="B52" s="1"/>
      <c r="C52" s="1"/>
      <c r="D52" s="1"/>
      <c r="E52" s="1"/>
      <c r="F52" s="1"/>
      <c r="G52" s="1"/>
      <c r="H52" s="1"/>
    </row>
    <row r="53" spans="1:8" ht="21" customHeight="1">
      <c r="A53" s="1"/>
      <c r="B53" s="1"/>
      <c r="C53" s="1"/>
      <c r="D53" s="1"/>
      <c r="E53" s="1"/>
      <c r="F53" s="1"/>
      <c r="G53" s="1"/>
      <c r="H53" s="1"/>
    </row>
    <row r="54" spans="1:8" ht="21" customHeight="1">
      <c r="A54" s="1"/>
      <c r="B54" s="1"/>
      <c r="C54" s="1"/>
      <c r="D54" s="1"/>
      <c r="E54" s="1"/>
      <c r="F54" s="1"/>
      <c r="G54" s="1"/>
      <c r="H54" s="1"/>
    </row>
    <row r="55" spans="1:8" ht="21" customHeight="1">
      <c r="A55" s="1"/>
      <c r="B55" s="1"/>
      <c r="C55" s="1"/>
      <c r="D55" s="1"/>
      <c r="E55" s="1"/>
      <c r="F55" s="1"/>
      <c r="G55" s="1"/>
      <c r="H55" s="1"/>
    </row>
    <row r="56" spans="1:8" ht="21" customHeight="1">
      <c r="A56" s="1"/>
      <c r="B56" s="1"/>
      <c r="C56" s="1"/>
      <c r="D56" s="1"/>
      <c r="E56" s="1"/>
      <c r="F56" s="1"/>
      <c r="G56" s="1"/>
      <c r="H56" s="1"/>
    </row>
    <row r="57" spans="1:8" ht="21" customHeight="1">
      <c r="A57" s="1"/>
      <c r="B57" s="1"/>
      <c r="C57" s="1"/>
      <c r="D57" s="1"/>
      <c r="E57" s="1"/>
      <c r="F57" s="1"/>
      <c r="G57" s="1"/>
      <c r="H57" s="1"/>
    </row>
    <row r="58" spans="1:8" ht="21" customHeight="1">
      <c r="A58" s="1"/>
      <c r="B58" s="1"/>
      <c r="C58" s="1"/>
      <c r="D58" s="1"/>
      <c r="E58" s="1"/>
      <c r="F58" s="1"/>
      <c r="G58" s="1"/>
      <c r="H58" s="1"/>
    </row>
    <row r="59" spans="1:8" ht="21" customHeight="1">
      <c r="A59" s="1"/>
      <c r="B59" s="1"/>
      <c r="C59" s="1"/>
      <c r="D59" s="1"/>
      <c r="E59" s="1"/>
      <c r="F59" s="1"/>
      <c r="G59" s="1"/>
      <c r="H59" s="1"/>
    </row>
    <row r="60" spans="1:8" ht="21" customHeight="1">
      <c r="A60" s="1"/>
      <c r="B60" s="1"/>
      <c r="C60" s="1"/>
      <c r="D60" s="1"/>
      <c r="E60" s="1"/>
      <c r="F60" s="1"/>
      <c r="G60" s="1"/>
      <c r="H60" s="1"/>
    </row>
    <row r="61" spans="1:8" ht="21" customHeight="1">
      <c r="A61" s="1"/>
      <c r="B61" s="1"/>
      <c r="C61" s="1"/>
      <c r="D61" s="1"/>
      <c r="E61" s="1"/>
      <c r="F61" s="1"/>
      <c r="G61" s="1"/>
      <c r="H61" s="1"/>
    </row>
    <row r="62" spans="1:8" ht="21" customHeight="1">
      <c r="A62" s="1"/>
      <c r="B62" s="1"/>
      <c r="C62" s="1"/>
      <c r="D62" s="1"/>
      <c r="E62" s="1"/>
      <c r="F62" s="1"/>
      <c r="G62" s="1"/>
      <c r="H62" s="1"/>
    </row>
    <row r="63" spans="1:8" ht="21" customHeight="1">
      <c r="A63" s="1"/>
      <c r="B63" s="1"/>
      <c r="C63" s="1"/>
      <c r="D63" s="1"/>
      <c r="E63" s="1"/>
      <c r="F63" s="1"/>
      <c r="G63" s="1"/>
      <c r="H63" s="1"/>
    </row>
    <row r="64" spans="1:8" ht="21" customHeight="1">
      <c r="A64" s="1"/>
      <c r="B64" s="1"/>
      <c r="C64" s="1"/>
      <c r="D64" s="1"/>
      <c r="E64" s="1"/>
      <c r="F64" s="1"/>
      <c r="G64" s="1"/>
      <c r="H64" s="1"/>
    </row>
    <row r="65" spans="1:8" ht="21" customHeight="1">
      <c r="A65" s="1"/>
      <c r="B65" s="1"/>
      <c r="C65" s="1"/>
      <c r="D65" s="1"/>
      <c r="E65" s="1"/>
      <c r="F65" s="1"/>
      <c r="G65" s="1"/>
      <c r="H65" s="1"/>
    </row>
    <row r="66" spans="1:8" ht="21" customHeight="1">
      <c r="A66" s="1"/>
      <c r="B66" s="1"/>
      <c r="C66" s="1"/>
      <c r="D66" s="1"/>
      <c r="E66" s="1"/>
      <c r="F66" s="1"/>
      <c r="G66" s="1"/>
      <c r="H66" s="1"/>
    </row>
    <row r="67" spans="1:8" ht="21" customHeight="1">
      <c r="A67" s="1"/>
      <c r="B67" s="1"/>
      <c r="C67" s="1"/>
      <c r="D67" s="1"/>
      <c r="E67" s="1"/>
      <c r="F67" s="1"/>
      <c r="G67" s="1"/>
      <c r="H67" s="1"/>
    </row>
    <row r="68" spans="1:8" ht="21" customHeight="1">
      <c r="A68" s="1"/>
      <c r="B68" s="1"/>
      <c r="C68" s="1"/>
      <c r="D68" s="1"/>
      <c r="E68" s="1"/>
      <c r="F68" s="1"/>
      <c r="G68" s="1"/>
      <c r="H68" s="1"/>
    </row>
    <row r="69" spans="1:8" ht="21" customHeight="1">
      <c r="A69" s="1"/>
      <c r="B69" s="1"/>
      <c r="C69" s="1"/>
      <c r="D69" s="1"/>
      <c r="E69" s="1"/>
      <c r="F69" s="1"/>
      <c r="G69" s="1"/>
      <c r="H69" s="1"/>
    </row>
    <row r="70" spans="1:8" ht="21" customHeight="1">
      <c r="A70" s="1"/>
      <c r="B70" s="1"/>
      <c r="C70" s="1"/>
      <c r="D70" s="1"/>
      <c r="E70" s="1"/>
      <c r="F70" s="1"/>
      <c r="G70" s="1"/>
      <c r="H70" s="1"/>
    </row>
    <row r="71" spans="1:8" ht="21" customHeight="1">
      <c r="A71" s="1"/>
      <c r="B71" s="1"/>
      <c r="C71" s="1"/>
      <c r="D71" s="1"/>
      <c r="E71" s="1"/>
      <c r="F71" s="1"/>
      <c r="G71" s="1"/>
      <c r="H71" s="1"/>
    </row>
    <row r="72" spans="1:8" ht="21" customHeight="1">
      <c r="A72" s="1"/>
      <c r="B72" s="1"/>
      <c r="C72" s="1"/>
      <c r="D72" s="1"/>
      <c r="E72" s="1"/>
      <c r="F72" s="1"/>
      <c r="G72" s="1"/>
      <c r="H72" s="1"/>
    </row>
    <row r="73" spans="1:8" ht="21" customHeight="1">
      <c r="A73" s="1"/>
      <c r="B73" s="1"/>
      <c r="C73" s="1"/>
      <c r="D73" s="1"/>
      <c r="E73" s="1"/>
      <c r="F73" s="1"/>
      <c r="G73" s="1"/>
      <c r="H73" s="1"/>
    </row>
    <row r="74" spans="1:8" ht="21" customHeight="1">
      <c r="A74" s="1"/>
      <c r="B74" s="1"/>
      <c r="C74" s="1"/>
      <c r="D74" s="1"/>
      <c r="E74" s="1"/>
      <c r="F74" s="1"/>
      <c r="G74" s="1"/>
      <c r="H74" s="1"/>
    </row>
    <row r="75" spans="1:8" ht="21" customHeight="1">
      <c r="A75" s="1"/>
      <c r="B75" s="1"/>
      <c r="C75" s="1"/>
      <c r="D75" s="1"/>
      <c r="E75" s="1"/>
      <c r="F75" s="1"/>
      <c r="G75" s="1"/>
      <c r="H75" s="1"/>
    </row>
    <row r="76" spans="1:8" ht="21" customHeight="1">
      <c r="A76" s="1"/>
      <c r="B76" s="1"/>
      <c r="C76" s="1"/>
      <c r="D76" s="1"/>
      <c r="E76" s="1"/>
      <c r="F76" s="1"/>
      <c r="G76" s="1"/>
      <c r="H76" s="1"/>
    </row>
    <row r="77" spans="1:8" ht="21" customHeight="1">
      <c r="A77" s="1"/>
      <c r="B77" s="1"/>
      <c r="C77" s="1"/>
      <c r="D77" s="1"/>
      <c r="E77" s="1"/>
      <c r="F77" s="1"/>
      <c r="G77" s="1"/>
      <c r="H77" s="1"/>
    </row>
    <row r="78" spans="1:8" ht="21" customHeight="1">
      <c r="A78" s="1"/>
      <c r="B78" s="1"/>
      <c r="C78" s="1"/>
      <c r="D78" s="1"/>
      <c r="E78" s="1"/>
      <c r="F78" s="1"/>
      <c r="G78" s="1"/>
      <c r="H78" s="1"/>
    </row>
    <row r="79" spans="1:8" ht="21" customHeight="1">
      <c r="A79" s="1"/>
      <c r="B79" s="1"/>
      <c r="C79" s="1"/>
      <c r="D79" s="1"/>
      <c r="E79" s="1"/>
      <c r="F79" s="1"/>
      <c r="G79" s="1"/>
      <c r="H79" s="1"/>
    </row>
    <row r="80" spans="1:8" ht="21" customHeight="1">
      <c r="A80" s="1"/>
      <c r="B80" s="1"/>
      <c r="C80" s="1"/>
      <c r="D80" s="1"/>
      <c r="E80" s="1"/>
      <c r="F80" s="1"/>
      <c r="G80" s="1"/>
      <c r="H80" s="1"/>
    </row>
  </sheetData>
  <mergeCells count="14">
    <mergeCell ref="B26:H26"/>
    <mergeCell ref="B33:C34"/>
    <mergeCell ref="D33:H34"/>
    <mergeCell ref="B36:H37"/>
    <mergeCell ref="B12:C13"/>
    <mergeCell ref="D12:H13"/>
    <mergeCell ref="B15:C15"/>
    <mergeCell ref="D15:H15"/>
    <mergeCell ref="B18:H18"/>
    <mergeCell ref="B2:H3"/>
    <mergeCell ref="B4:H4"/>
    <mergeCell ref="B7:H7"/>
    <mergeCell ref="B9:C9"/>
    <mergeCell ref="D9:H10"/>
  </mergeCells>
  <conditionalFormatting sqref="G21:G23">
    <cfRule type="expression" dxfId="2" priority="1">
      <formula>G21="META CUMPLIDA"</formula>
    </cfRule>
    <cfRule type="expression" dxfId="1" priority="2">
      <formula>G21="REVISAR"</formula>
    </cfRule>
    <cfRule type="expression" dxfId="0" priority="3">
      <formula>G21="FALTA INFO"</formula>
    </cfRule>
  </conditionalFormatting>
  <dataValidations count="1">
    <dataValidation type="list" sqref="C21:C23" xr:uid="{00000000-0002-0000-0600-000000000000}">
      <formula1>"Disminuir,Aumentar"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01_Instrucciones</vt:lpstr>
      <vt:lpstr>02_Glosario</vt:lpstr>
      <vt:lpstr>03_Problema</vt:lpstr>
      <vt:lpstr>04_Principios</vt:lpstr>
      <vt:lpstr>05_Ideas</vt:lpstr>
      <vt:lpstr>06_Evaluacion</vt:lpstr>
      <vt:lpstr>07_Prueba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2026-10-09T13:50:57Z</dcterms:modified>
</cp:coreProperties>
</file>