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DB5BC360-CDAA-48B5-B3E7-87D4FEEBE4AB}"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Diagnóstico" sheetId="3" r:id="rId3"/>
    <sheet name="Plan estratégico" sheetId="4" r:id="rId4"/>
    <sheet name="Seguimiento"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5" l="1"/>
  <c r="K33" i="5"/>
  <c r="K32" i="5"/>
  <c r="K31" i="5"/>
  <c r="K30" i="5"/>
  <c r="K29" i="5"/>
  <c r="K28" i="5"/>
  <c r="K27" i="5"/>
  <c r="K26" i="5"/>
  <c r="K25" i="5"/>
  <c r="K24" i="5"/>
  <c r="K23" i="5"/>
  <c r="K22" i="5"/>
  <c r="K21" i="5"/>
  <c r="K20" i="5"/>
  <c r="K19" i="5"/>
  <c r="K18" i="5"/>
  <c r="K17" i="5"/>
  <c r="K16" i="5"/>
  <c r="K15" i="5"/>
  <c r="B9" i="5"/>
  <c r="B8" i="5"/>
  <c r="B7" i="5"/>
  <c r="B6" i="5"/>
  <c r="B12" i="5" s="1"/>
  <c r="B10" i="5" s="1"/>
  <c r="N31" i="4"/>
  <c r="N30" i="4"/>
  <c r="N29" i="4"/>
  <c r="N28" i="4"/>
  <c r="N27" i="4"/>
  <c r="N26" i="4"/>
  <c r="N25" i="4"/>
  <c r="N24" i="4"/>
  <c r="N23" i="4"/>
  <c r="N22" i="4"/>
  <c r="N21" i="4"/>
  <c r="N20" i="4"/>
  <c r="N19" i="4"/>
  <c r="N18" i="4"/>
  <c r="N17" i="4"/>
  <c r="N16" i="4"/>
  <c r="N15" i="4"/>
  <c r="N14" i="4"/>
  <c r="N13" i="4"/>
  <c r="N12" i="4"/>
  <c r="G20" i="3"/>
  <c r="G19" i="3"/>
  <c r="G18" i="3"/>
  <c r="G17" i="3"/>
  <c r="G16" i="3"/>
  <c r="G15" i="3"/>
  <c r="G14" i="3"/>
  <c r="G13" i="3"/>
  <c r="G12" i="3"/>
  <c r="G11" i="3"/>
  <c r="G10" i="3"/>
  <c r="G9" i="3"/>
  <c r="G8" i="3"/>
  <c r="G7" i="3"/>
  <c r="G6" i="3"/>
  <c r="B11" i="5" l="1"/>
</calcChain>
</file>

<file path=xl/sharedStrings.xml><?xml version="1.0" encoding="utf-8"?>
<sst xmlns="http://schemas.openxmlformats.org/spreadsheetml/2006/main" count="325" uniqueCount="237">
  <si>
    <t>Plantilla de planeación estratégica para PYMES</t>
  </si>
  <si>
    <t>Objetivo de la plantilla</t>
  </si>
  <si>
    <t>Ayudarte a convertir un diagnóstico simple en un plan estratégico ejecutable: prioridades, estrategia elegida, guía del periodo, objetivos, acciones, responsables, recursos, indicadores y seguimiento.</t>
  </si>
  <si>
    <t>Cómo usarla</t>
  </si>
  <si>
    <t>Paso</t>
  </si>
  <si>
    <t>Qué debes hacer</t>
  </si>
  <si>
    <t>Dónde hacerlo</t>
  </si>
  <si>
    <t>Resultado esperado</t>
  </si>
  <si>
    <t>1</t>
  </si>
  <si>
    <t>Lee el glosario antes de editar. Allí están definidos todos los términos que usa la plantilla.</t>
  </si>
  <si>
    <t>Glosario</t>
  </si>
  <si>
    <t>Conceptos claros y uso consistente.</t>
  </si>
  <si>
    <t>2</t>
  </si>
  <si>
    <t>Borra los datos del ejemplo del Restaurante Costa Azul y reemplázalos por los datos de tu negocio. No necesitas crear hojas nuevas.</t>
  </si>
  <si>
    <t>Diagnóstico, Plan estratégico y Seguimiento</t>
  </si>
  <si>
    <t>Plantilla personalizada.</t>
  </si>
  <si>
    <t>3</t>
  </si>
  <si>
    <t>Describe brevemente la situación actual de las áreas que realmente influyen en el próximo periodo.</t>
  </si>
  <si>
    <t>Diagnóstico</t>
  </si>
  <si>
    <t>Punto de partida concreto.</t>
  </si>
  <si>
    <t>4</t>
  </si>
  <si>
    <t>Identifica problemas y oportunidades y clasifícalos por impacto y prioridad.</t>
  </si>
  <si>
    <t>Lista corta de temas relevantes.</t>
  </si>
  <si>
    <t>5</t>
  </si>
  <si>
    <t>Elige entre 3 y 5 prioridades estratégicas. Evita convertir cada problema en una prioridad.</t>
  </si>
  <si>
    <t>Plan estratégico</t>
  </si>
  <si>
    <t>Focos claros para el periodo.</t>
  </si>
  <si>
    <t>6</t>
  </si>
  <si>
    <t>Para cada prioridad, define la estrategia o enfoque elegido: cómo la abordarás con los recursos y capacidades disponibles.</t>
  </si>
  <si>
    <t>Forma de abordar cada prioridad.</t>
  </si>
  <si>
    <t>7</t>
  </si>
  <si>
    <t>Resume la dirección del periodo en una guía estratégica breve que ayude a filtrar decisiones.</t>
  </si>
  <si>
    <t>Criterio común para decidir.</t>
  </si>
  <si>
    <t>8</t>
  </si>
  <si>
    <t>Convierte cada estrategia en objetivos, acciones, responsables, fechas, recursos, indicadores y metas.</t>
  </si>
  <si>
    <t>Plan de acción ejecutable.</t>
  </si>
  <si>
    <t>9</t>
  </si>
  <si>
    <t>Actualiza estado y avance de las acciones, y registra revisiones semanales o mensuales con bloqueos, decisiones y próximos pasos.</t>
  </si>
  <si>
    <t>Plan estratégico y Seguimiento</t>
  </si>
  <si>
    <t>Control simple de la ejecución.</t>
  </si>
  <si>
    <t>10</t>
  </si>
  <si>
    <t>Revisa el resumen automático. Si hay acciones atrasadas o bajo avance, analiza causas antes de cambiar las prioridades.</t>
  </si>
  <si>
    <t>Seguimiento</t>
  </si>
  <si>
    <t>Lectura rápida y decisiones de ajuste.</t>
  </si>
  <si>
    <t>Código visual y reglas de uso</t>
  </si>
  <si>
    <t>Elemento</t>
  </si>
  <si>
    <t>Qué significa</t>
  </si>
  <si>
    <t>Qué hacer</t>
  </si>
  <si>
    <t>Evita</t>
  </si>
  <si>
    <t>Celdas azul claro</t>
  </si>
  <si>
    <t>Datos del ejemplo / campos de captura.</t>
  </si>
  <si>
    <t>Bórralos y escribe tus propios datos.</t>
  </si>
  <si>
    <t>Dejar información del ejemplo en el archivo final.</t>
  </si>
  <si>
    <t>Encabezados azul marino</t>
  </si>
  <si>
    <t>Estructura de la plantilla.</t>
  </si>
  <si>
    <t>Úsalos como guía.</t>
  </si>
  <si>
    <t>Cambiar nombres de columnas si no es necesario.</t>
  </si>
  <si>
    <t>Celdas grises</t>
  </si>
  <si>
    <t>Resultados automáticos y validaciones.</t>
  </si>
  <si>
    <t>Solo léelos; se calculan desde los datos capturados.</t>
  </si>
  <si>
    <t>Escribir encima de fórmulas o alertas.</t>
  </si>
  <si>
    <t>Filas disponibles</t>
  </si>
  <si>
    <t>Espacio para hasta 20 acciones y 20 revisiones.</t>
  </si>
  <si>
    <t>Usa las filas existentes antes de ampliar.</t>
  </si>
  <si>
    <t>Crear hojas nuevas o duplicar el plan.</t>
  </si>
  <si>
    <t>Indicadores</t>
  </si>
  <si>
    <t>Medidas ligadas a cada objetivo.</t>
  </si>
  <si>
    <t>Usa 1 o 2 indicadores principales por objetivo.</t>
  </si>
  <si>
    <t>Llenar el archivo con KPIs que no usarás.</t>
  </si>
  <si>
    <t>Alertas de validación</t>
  </si>
  <si>
    <t>OK = fila completa. FALTA INFORMACIÓN = falta un dato obligatorio. REVISAR = hay un valor inválido, fechas incoherentes, estado no reconocido o posible duplicado.</t>
  </si>
  <si>
    <t>Corrige la fila marcada antes de interpretar el resumen. Las alertas también detectan errores que pueden entrar al copiar y pegar.</t>
  </si>
  <si>
    <t>Ignorar una alerta y tomar decisiones con datos incompletos.</t>
  </si>
  <si>
    <t>Limitaciones: la plantilla organiza y controla la ejecución, pero no determina por sí sola si una estrategia es rentable, viable o la mejor alternativa. Complementa decisiones relevantes con análisis financiero, comercial u operativo y no uses el porcentaje de avance como sustituto del resultado real del objetivo.</t>
  </si>
  <si>
    <t>Ejemplo incluido: Restaurante Costa Azul. El ejemplo recorre todas las hojas para mostrar la lógica completa. Antes de utilizar la plantilla como documento final, reemplaza todos sus datos por los de tu negocio.</t>
  </si>
  <si>
    <t>Glosario de términos usados en la plantilla</t>
  </si>
  <si>
    <t>Término</t>
  </si>
  <si>
    <t>Definición simple</t>
  </si>
  <si>
    <t>Dónde se usa</t>
  </si>
  <si>
    <t>Planeación estratégica</t>
  </si>
  <si>
    <t>Proceso para analizar la situación del negocio, elegir prioridades, decidir cómo abordarlas y convertirlas en objetivos, acciones, recursos, indicadores y seguimiento.</t>
  </si>
  <si>
    <t>Toda la plantilla</t>
  </si>
  <si>
    <t>Revisión breve del punto de partida del negocio antes de decidir qué hacer.</t>
  </si>
  <si>
    <t>Área</t>
  </si>
  <si>
    <t>Parte del negocio que se analiza, como ventas, margen, servicio, equipo, clientes u operación.</t>
  </si>
  <si>
    <t>Situación actual</t>
  </si>
  <si>
    <t>Descripción concreta de lo que ocurre hoy, basada en datos u observaciones verificables cuando estén disponibles.</t>
  </si>
  <si>
    <t>Problema u oportunidad</t>
  </si>
  <si>
    <t>Condición que puede frenar el negocio o generar una posibilidad de mejora o crecimiento.</t>
  </si>
  <si>
    <t>Impacto</t>
  </si>
  <si>
    <t>Magnitud del efecto que un problema u oportunidad puede tener sobre el negocio.</t>
  </si>
  <si>
    <t>Prioridad</t>
  </si>
  <si>
    <t>Nivel de atención de un problema u oportunidad: alta, media o baja.</t>
  </si>
  <si>
    <t>Prioridad estratégica</t>
  </si>
  <si>
    <t>Foco relevante que el negocio decide atender durante el periodo. Conviene trabajar con pocas prioridades.</t>
  </si>
  <si>
    <t>Estrategia / enfoque elegido</t>
  </si>
  <si>
    <t>Forma seleccionada para abordar una prioridad estratégica y avanzar hacia el resultado esperado.</t>
  </si>
  <si>
    <t>Guía estratégica del periodo</t>
  </si>
  <si>
    <t>Frase breve que resume la dirección general elegida para el periodo y ayuda a filtrar decisiones.</t>
  </si>
  <si>
    <t>Objetivo</t>
  </si>
  <si>
    <t>Resultado concreto que se espera alcanzar, idealmente indicando qué cambiará, cuánto y en qué plazo.</t>
  </si>
  <si>
    <t>Acción clave</t>
  </si>
  <si>
    <t>Actividad concreta que contribuye directamente al objetivo.</t>
  </si>
  <si>
    <t>Responsable</t>
  </si>
  <si>
    <t>Persona que responde por ejecutar o coordinar una acción.</t>
  </si>
  <si>
    <t>Plan estratégico / Seguimiento</t>
  </si>
  <si>
    <t>Fecha de inicio</t>
  </si>
  <si>
    <t>Fecha prevista para comenzar una acción.</t>
  </si>
  <si>
    <t>Fecha límite</t>
  </si>
  <si>
    <t>Fecha máxima acordada para terminar una acción.</t>
  </si>
  <si>
    <t>Recurso necesario</t>
  </si>
  <si>
    <t>Dinero, tiempo, personal, herramienta, tecnología o insumo requerido para ejecutar una acción.</t>
  </si>
  <si>
    <t>Indicador</t>
  </si>
  <si>
    <t>Dato utilizado para observar el avance de un objetivo.</t>
  </si>
  <si>
    <t>Meta</t>
  </si>
  <si>
    <t>Valor esperado del indicador dentro del periodo.</t>
  </si>
  <si>
    <t>Estado</t>
  </si>
  <si>
    <t>Situación de una acción: Pendiente, En proceso, Completada, Atrasada o Pausada.</t>
  </si>
  <si>
    <t>Avance %</t>
  </si>
  <si>
    <t>Estimación de ejecución de una acción, desde 0 % hasta 100 %. No sustituye el indicador de resultado del objetivo.</t>
  </si>
  <si>
    <t>Revisión periódica de acciones, indicadores, bloqueos y decisiones.</t>
  </si>
  <si>
    <t>Bloqueo</t>
  </si>
  <si>
    <t>Problema que impide o retrasa el avance de una acción.</t>
  </si>
  <si>
    <t>Decisión tomada</t>
  </si>
  <si>
    <t>Ajuste o acción acordada durante una revisión.</t>
  </si>
  <si>
    <t>Próximo paso</t>
  </si>
  <si>
    <t>Acción inmediata que debe realizarse después de una revisión.</t>
  </si>
  <si>
    <t>Rutina de revisión</t>
  </si>
  <si>
    <t>Frecuencia acordada para revisar el plan, por ejemplo semanal, mensual o trimestral.</t>
  </si>
  <si>
    <t>Validación / alerta</t>
  </si>
  <si>
    <t>Control automático de consistencia. OK indica una fila utilizable; FALTA INFORMACIÓN señala datos obligatorios ausentes; REVISAR indica valores inválidos, fechas incoherentes o posibles duplicados.</t>
  </si>
  <si>
    <t>Diagnóstico estratégico del negocio</t>
  </si>
  <si>
    <t>Borra el ejemplo y registra solo los factores que pueden afectar decisiones del próximo periodo. Sé concreto: situación actual → problema u oportunidad → impacto → prioridad → decisión inicial.</t>
  </si>
  <si>
    <t>Observación / decisión inicial</t>
  </si>
  <si>
    <t>Validación</t>
  </si>
  <si>
    <t>Ventas</t>
  </si>
  <si>
    <t>Buenas ventas los fines de semana, pero baja demanda de lunes a jueves.</t>
  </si>
  <si>
    <t>Existe capacidad disponible entre semana y oportunidad de vender una oferta rentable.</t>
  </si>
  <si>
    <t>Alto</t>
  </si>
  <si>
    <t>Alta</t>
  </si>
  <si>
    <t>Diseñar una oferta de lunes a jueves sin depender de descuentos generales.</t>
  </si>
  <si>
    <t>Margen</t>
  </si>
  <si>
    <t>Las ventas crecieron, pero el margen cayó por merma y descuentos frecuentes.</t>
  </si>
  <si>
    <t>La utilidad no mejora al mismo ritmo que las ventas.</t>
  </si>
  <si>
    <t>Medir merma y revisar descuentos antes de buscar más volumen.</t>
  </si>
  <si>
    <t>Servicio</t>
  </si>
  <si>
    <t>Las reseñas muestran quejas por esperas en horas pico.</t>
  </si>
  <si>
    <t>Mejorar tiempos sin aumentar todavía la capacidad física.</t>
  </si>
  <si>
    <t>Reorganizar roles y probar apoyo en horas pico.</t>
  </si>
  <si>
    <t>Equipo</t>
  </si>
  <si>
    <t>Hay tareas duplicadas y el dueño interviene en decisiones operativas.</t>
  </si>
  <si>
    <t>Clarificar roles puede liberar tiempo y mejorar consistencia.</t>
  </si>
  <si>
    <t>Medio</t>
  </si>
  <si>
    <t>Media</t>
  </si>
  <si>
    <t>Definir responsables por turno y capacitar al equipo.</t>
  </si>
  <si>
    <t>Clientes</t>
  </si>
  <si>
    <t>Muchos clientes compran una vez y no regresan entre semana.</t>
  </si>
  <si>
    <t>Existe oportunidad de aumentar recompra con seguimiento posventa.</t>
  </si>
  <si>
    <t>Probar una acción simple de recompra segmentada.</t>
  </si>
  <si>
    <t>Crecimiento</t>
  </si>
  <si>
    <t>El propietario quiere abrir un segundo local, pero el negocio actual aún tiene problemas de margen y servicio.</t>
  </si>
  <si>
    <t>Expandirse ahora podría trasladar ineficiencias y consumir caja.</t>
  </si>
  <si>
    <t>Mejorar primero la eficiencia y rentabilidad del local actual antes de expandirse.</t>
  </si>
  <si>
    <t>Plan estratégico básico–intermedio</t>
  </si>
  <si>
    <t>Trabaja con 3 a 5 prioridades. Para cada una, define el enfoque elegido y luego conviértelo en objetivos y acciones. Borra el ejemplo antes de usar la plantilla como documento final.</t>
  </si>
  <si>
    <t>Negocio / proyecto</t>
  </si>
  <si>
    <t>Restaurante Costa Azul</t>
  </si>
  <si>
    <t>Periodo del plan</t>
  </si>
  <si>
    <t>Octubre–diciembre de 2026</t>
  </si>
  <si>
    <t>Mejorar rentabilidad y experiencia antes de crecer. Corregir primero merma, tiempos de atención y organización del equipo antes de invertir en expansión.</t>
  </si>
  <si>
    <t>Responsable general</t>
  </si>
  <si>
    <t>Dueño / administrador</t>
  </si>
  <si>
    <t>Fecha inicio</t>
  </si>
  <si>
    <t>Observaciones</t>
  </si>
  <si>
    <t>Mejorar margen</t>
  </si>
  <si>
    <t>Reducir desperdicio y revisar descuentos antes de buscar más volumen.</t>
  </si>
  <si>
    <t>Reducir la merma 20 % durante los próximos 3 meses.</t>
  </si>
  <si>
    <t>Medir merma diaria por producto.</t>
  </si>
  <si>
    <t>Encargado de cocina</t>
  </si>
  <si>
    <t>Formato diario de merma + 15 minutos por turno</t>
  </si>
  <si>
    <t>% de merma</t>
  </si>
  <si>
    <t>-20 %</t>
  </si>
  <si>
    <t>En proceso</t>
  </si>
  <si>
    <t>Las primeras mediciones muestran pérdidas concentradas en perecederos.</t>
  </si>
  <si>
    <t>Mejorar experiencia</t>
  </si>
  <si>
    <t>Reorganizar roles en horas pico antes de aumentar capacidad o contratar más personal.</t>
  </si>
  <si>
    <t>Reducir el tiempo promedio de atención de 18 a 12 minutos en 3 meses.</t>
  </si>
  <si>
    <t>Probar una distribución de roles específica para horas pico.</t>
  </si>
  <si>
    <t>Administrador</t>
  </si>
  <si>
    <t>Revisión de turnos + capacitación breve</t>
  </si>
  <si>
    <t>Tiempo promedio de atención</t>
  </si>
  <si>
    <t>12 min</t>
  </si>
  <si>
    <t>Falta estabilizar el rol de apoyo los fines de semana.</t>
  </si>
  <si>
    <t>Aumentar ventas entre semana</t>
  </si>
  <si>
    <t>Concentrar la oferta de lunes a jueves en platos rentables antes de aplicar descuentos generales.</t>
  </si>
  <si>
    <t>Incrementar 15 % las ventas de lunes a jueves en 3 meses.</t>
  </si>
  <si>
    <t>Crear y probar un menú rentable de lunes a jueves.</t>
  </si>
  <si>
    <t>Costeo del menú + piezas de comunicación</t>
  </si>
  <si>
    <t>Ventas lunes–jueves</t>
  </si>
  <si>
    <t>+15 %</t>
  </si>
  <si>
    <t>Pendiente</t>
  </si>
  <si>
    <t>Definir platos de mayor margen y precio antes del lanzamiento.</t>
  </si>
  <si>
    <t>Fortalecer equipo</t>
  </si>
  <si>
    <t>Clarificar funciones y capacitar antes de aumentar la dotación.</t>
  </si>
  <si>
    <t>Capacitar al 100 % del personal operativo en 60 días.</t>
  </si>
  <si>
    <t>Realizar una capacitación corta semanal por rol.</t>
  </si>
  <si>
    <t>Agenda de capacitación + guía de roles</t>
  </si>
  <si>
    <t>% de equipo capacitado</t>
  </si>
  <si>
    <t>100 %</t>
  </si>
  <si>
    <t>Cocina y caja completaron la primera sesión; falta sala.</t>
  </si>
  <si>
    <t>Seguimiento del plan estratégico</t>
  </si>
  <si>
    <t>Registra revisiones semanales o mensuales. El resumen se alimenta del Plan estratégico; no reemplaza los indicadores de resultado de cada objetivo.</t>
  </si>
  <si>
    <t>Resumen automático</t>
  </si>
  <si>
    <t>Acciones registradas</t>
  </si>
  <si>
    <t>Acciones completadas</t>
  </si>
  <si>
    <t>Acciones en proceso</t>
  </si>
  <si>
    <t>Acciones atrasadas</t>
  </si>
  <si>
    <t>Avance promedio</t>
  </si>
  <si>
    <t>Lectura automática</t>
  </si>
  <si>
    <t>Validación de datos</t>
  </si>
  <si>
    <t>Fecha revisión</t>
  </si>
  <si>
    <t>Acción revisada</t>
  </si>
  <si>
    <t>Próxima revisión</t>
  </si>
  <si>
    <t>Registro incompleto algunos días</t>
  </si>
  <si>
    <t>Simplificar el formato de captura</t>
  </si>
  <si>
    <t>Revisar merma por producto el viernes</t>
  </si>
  <si>
    <t>Falta apoyo estable el sábado</t>
  </si>
  <si>
    <t>Ajustar turnos del fin de semana</t>
  </si>
  <si>
    <t>Probar el nuevo rol de apoyo</t>
  </si>
  <si>
    <t>Falta cerrar el costeo</t>
  </si>
  <si>
    <t>Priorizar platos de mejor margen</t>
  </si>
  <si>
    <t>Cerrar costeo y precio final</t>
  </si>
  <si>
    <t>Falta equipo de sala</t>
  </si>
  <si>
    <t>Programar capacitación antes del turno</t>
  </si>
  <si>
    <t>Capacitar equipo de sala</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</si>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</sst>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15">
    <font>
      <sz val="11"/>
      <name val="Carlito"/>
    </font>
    <font>
      <b/>
      <sz val="18"/>
      <color rgb="FFFFFFFF"/>
      <name val="Carlito"/>
    </font>
    <font>
      <b/>
      <sz val="12"/>
      <color rgb="FFFFFFFF"/>
      <name val="Carlito"/>
    </font>
    <font>
      <sz val="11"/>
      <color rgb="FF1F2937"/>
      <name val="Carlito"/>
    </font>
    <font>
      <b/>
      <sz val="11"/>
      <color rgb="FFFFFFFF"/>
      <name val="Carlito"/>
    </font>
    <font>
      <b/>
      <sz val="11"/>
      <color rgb="FF0B1F3A"/>
      <name val="Carlito"/>
    </font>
    <font>
      <b/>
      <sz val="11"/>
      <color rgb="FF1F2937"/>
      <name val="Carlito"/>
    </font>
    <font>
      <b/>
      <sz val="11"/>
      <color rgb="FF0F2747"/>
      <name val="Carlito"/>
    </font>
    <font>
      <sz val="11"/>
      <color rgb="FF1F2937"/>
      <name val="Carlito"/>
    </font>
    <font>
      <sz val="11"/>
      <color rgb="FF0B1F3A"/>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6">
    <fill>
      <patternFill patternType="none"/>
    </fill>
    <fill>
      <patternFill patternType="gray125"/>
    </fill>
    <fill>
      <patternFill patternType="solid">
        <fgColor rgb="FF0B1F3A"/>
      </patternFill>
    </fill>
    <fill>
      <patternFill patternType="solid">
        <fgColor rgb="FF163B63"/>
      </patternFill>
    </fill>
    <fill>
      <patternFill patternType="solid">
        <fgColor rgb="FFEAF2F8"/>
      </patternFill>
    </fill>
    <fill>
      <patternFill patternType="solid">
        <fgColor rgb="FFF6F8FB"/>
      </patternFill>
    </fill>
    <fill>
      <patternFill patternType="solid">
        <fgColor rgb="FFE5E7EB"/>
      </patternFill>
    </fill>
    <fill>
      <patternFill patternType="solid">
        <fgColor rgb="FFEAF2F8"/>
      </patternFill>
    </fill>
    <fill>
      <patternFill patternType="solid">
        <fgColor rgb="FF0B1F3A"/>
      </patternFill>
    </fill>
    <fill>
      <patternFill patternType="solid">
        <fgColor rgb="FF1F4E79"/>
      </patternFill>
    </fill>
    <fill>
      <patternFill patternType="solid">
        <fgColor rgb="FF0B1F3A"/>
        <bgColor indexed="64"/>
      </patternFill>
    </fill>
    <fill>
      <patternFill patternType="solid">
        <fgColor indexed="65"/>
        <bgColor indexed="64"/>
      </patternFill>
    </fill>
    <fill>
      <patternFill patternType="solid">
        <fgColor theme="3"/>
        <bgColor indexed="64"/>
      </patternFill>
    </fill>
    <fill>
      <patternFill patternType="solid">
        <fgColor rgb="FF163B63"/>
        <bgColor indexed="64"/>
      </patternFill>
    </fill>
    <fill>
      <patternFill patternType="solid">
        <fgColor rgb="FFEAF2F8"/>
        <bgColor indexed="64"/>
      </patternFill>
    </fill>
    <fill>
      <patternFill patternType="solid">
        <fgColor rgb="FFE5E7EB"/>
        <bgColor indexed="64"/>
      </patternFill>
    </fill>
  </fills>
  <borders count="24">
    <border>
      <left/>
      <right/>
      <top/>
      <bottom/>
      <diagonal/>
    </border>
    <border>
      <left style="thin">
        <color rgb="FF0B1F3A"/>
      </left>
      <right/>
      <top style="thin">
        <color rgb="FF0B1F3A"/>
      </top>
      <bottom style="thin">
        <color rgb="FF0B1F3A"/>
      </bottom>
      <diagonal/>
    </border>
    <border>
      <left/>
      <right/>
      <top style="thin">
        <color rgb="FF0B1F3A"/>
      </top>
      <bottom style="thin">
        <color rgb="FF0B1F3A"/>
      </bottom>
      <diagonal/>
    </border>
    <border>
      <left/>
      <right style="thin">
        <color rgb="FF0B1F3A"/>
      </right>
      <top style="thin">
        <color rgb="FF0B1F3A"/>
      </top>
      <bottom style="thin">
        <color rgb="FF0B1F3A"/>
      </bottom>
      <diagonal/>
    </border>
    <border>
      <left style="thin">
        <color rgb="FFD9E2EC"/>
      </left>
      <right/>
      <top style="thin">
        <color rgb="FFD9E2EC"/>
      </top>
      <bottom/>
      <diagonal/>
    </border>
    <border>
      <left/>
      <right/>
      <top style="thin">
        <color rgb="FFD9E2EC"/>
      </top>
      <bottom/>
      <diagonal/>
    </border>
    <border>
      <left/>
      <right style="thin">
        <color rgb="FFD9E2EC"/>
      </right>
      <top style="thin">
        <color rgb="FFD9E2EC"/>
      </top>
      <bottom/>
      <diagonal/>
    </border>
    <border>
      <left style="thin">
        <color rgb="FFD9E2EC"/>
      </left>
      <right/>
      <top/>
      <bottom/>
      <diagonal/>
    </border>
    <border>
      <left/>
      <right style="thin">
        <color rgb="FFD9E2EC"/>
      </right>
      <top/>
      <bottom/>
      <diagonal/>
    </border>
    <border>
      <left style="thin">
        <color rgb="FFD9E2EC"/>
      </left>
      <right/>
      <top/>
      <bottom style="thin">
        <color rgb="FFD9E2EC"/>
      </bottom>
      <diagonal/>
    </border>
    <border>
      <left/>
      <right/>
      <top/>
      <bottom style="thin">
        <color rgb="FFD9E2EC"/>
      </bottom>
      <diagonal/>
    </border>
    <border>
      <left/>
      <right style="thin">
        <color rgb="FFD9E2EC"/>
      </right>
      <top/>
      <bottom style="thin">
        <color rgb="FFD9E2EC"/>
      </bottom>
      <diagonal/>
    </border>
    <border>
      <left style="thin">
        <color rgb="FFD9E2EC"/>
      </left>
      <right style="thin">
        <color rgb="FFD9E2EC"/>
      </right>
      <top style="thin">
        <color rgb="FFD9E2EC"/>
      </top>
      <bottom/>
      <diagonal/>
    </border>
    <border>
      <left style="thin">
        <color rgb="FFD9E2EC"/>
      </left>
      <right style="thin">
        <color rgb="FFD9E2EC"/>
      </right>
      <top/>
      <bottom/>
      <diagonal/>
    </border>
    <border>
      <left style="thin">
        <color rgb="FFD9E2EC"/>
      </left>
      <right style="thin">
        <color rgb="FFD9E2EC"/>
      </right>
      <top/>
      <bottom style="thin">
        <color rgb="FFD9E2EC"/>
      </bottom>
      <diagonal/>
    </border>
    <border>
      <left style="thin">
        <color rgb="FF0B1F3A"/>
      </left>
      <right style="thin">
        <color rgb="FF0B1F3A"/>
      </right>
      <top style="thin">
        <color rgb="FF0B1F3A"/>
      </top>
      <bottom style="thin">
        <color rgb="FF0B1F3A"/>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87">
    <xf numFmtId="0" fontId="0" fillId="0" borderId="0" xfId="0"/>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4" borderId="4" xfId="0" applyFont="1" applyFill="1" applyBorder="1" applyAlignment="1">
      <alignment vertical="top" wrapText="1"/>
    </xf>
    <xf numFmtId="0" fontId="3" fillId="4" borderId="5" xfId="0" applyFont="1" applyFill="1" applyBorder="1" applyAlignment="1">
      <alignment vertical="top" wrapText="1"/>
    </xf>
    <xf numFmtId="0" fontId="3" fillId="4" borderId="6" xfId="0" applyFont="1" applyFill="1" applyBorder="1" applyAlignment="1">
      <alignment vertical="top" wrapText="1"/>
    </xf>
    <xf numFmtId="0" fontId="3" fillId="4" borderId="7" xfId="0" applyFont="1" applyFill="1" applyBorder="1" applyAlignment="1">
      <alignment vertical="top" wrapText="1"/>
    </xf>
    <xf numFmtId="0" fontId="3" fillId="4" borderId="0" xfId="0" applyFont="1" applyFill="1" applyAlignment="1">
      <alignment vertical="top" wrapText="1"/>
    </xf>
    <xf numFmtId="0" fontId="3" fillId="4" borderId="8" xfId="0" applyFont="1" applyFill="1" applyBorder="1" applyAlignment="1">
      <alignment vertical="top" wrapText="1"/>
    </xf>
    <xf numFmtId="0" fontId="3" fillId="4" borderId="9" xfId="0" applyFont="1" applyFill="1" applyBorder="1" applyAlignment="1">
      <alignment vertical="top" wrapText="1"/>
    </xf>
    <xf numFmtId="0" fontId="3" fillId="4" borderId="10" xfId="0" applyFont="1" applyFill="1" applyBorder="1" applyAlignment="1">
      <alignment vertical="top" wrapText="1"/>
    </xf>
    <xf numFmtId="0" fontId="3" fillId="4" borderId="11" xfId="0" applyFont="1" applyFill="1" applyBorder="1" applyAlignment="1">
      <alignment vertical="top" wrapText="1"/>
    </xf>
    <xf numFmtId="0" fontId="4" fillId="3" borderId="0" xfId="0" applyFont="1" applyFill="1"/>
    <xf numFmtId="0" fontId="4" fillId="3" borderId="0" xfId="0" applyFont="1" applyFill="1" applyAlignment="1">
      <alignment wrapText="1"/>
    </xf>
    <xf numFmtId="9" fontId="3" fillId="4" borderId="5" xfId="0" applyNumberFormat="1" applyFont="1" applyFill="1" applyBorder="1" applyAlignment="1">
      <alignment vertical="top" wrapText="1"/>
    </xf>
    <xf numFmtId="9" fontId="3" fillId="4" borderId="0" xfId="0" applyNumberFormat="1" applyFont="1" applyFill="1" applyAlignment="1">
      <alignment vertical="top" wrapText="1"/>
    </xf>
    <xf numFmtId="9" fontId="3" fillId="4" borderId="10" xfId="0" applyNumberFormat="1" applyFont="1" applyFill="1" applyBorder="1" applyAlignment="1">
      <alignment vertical="top" wrapText="1"/>
    </xf>
    <xf numFmtId="0" fontId="6" fillId="5" borderId="12" xfId="0" applyFont="1" applyFill="1" applyBorder="1" applyAlignment="1">
      <alignment vertical="center" wrapText="1"/>
    </xf>
    <xf numFmtId="0" fontId="6" fillId="5" borderId="13" xfId="0" applyFont="1" applyFill="1" applyBorder="1" applyAlignment="1">
      <alignment vertical="center" wrapText="1"/>
    </xf>
    <xf numFmtId="0" fontId="6" fillId="5" borderId="14" xfId="0" applyFont="1" applyFill="1" applyBorder="1" applyAlignment="1">
      <alignment vertical="center" wrapText="1"/>
    </xf>
    <xf numFmtId="9" fontId="6" fillId="5" borderId="13" xfId="0" applyNumberFormat="1" applyFont="1" applyFill="1" applyBorder="1" applyAlignment="1">
      <alignment vertical="center" wrapText="1"/>
    </xf>
    <xf numFmtId="0" fontId="7" fillId="6" borderId="0" xfId="0" applyFont="1" applyFill="1" applyAlignment="1">
      <alignment horizontal="center" vertical="center" wrapText="1"/>
    </xf>
    <xf numFmtId="165" fontId="3" fillId="4" borderId="5" xfId="0" applyNumberFormat="1" applyFont="1" applyFill="1" applyBorder="1" applyAlignment="1">
      <alignment vertical="top" wrapText="1"/>
    </xf>
    <xf numFmtId="165" fontId="3" fillId="4" borderId="0" xfId="0" applyNumberFormat="1" applyFont="1" applyFill="1" applyAlignment="1">
      <alignment vertical="top" wrapText="1"/>
    </xf>
    <xf numFmtId="165" fontId="3" fillId="4" borderId="10" xfId="0" applyNumberFormat="1" applyFont="1" applyFill="1" applyBorder="1" applyAlignment="1">
      <alignment vertical="top" wrapText="1"/>
    </xf>
    <xf numFmtId="165" fontId="3" fillId="4" borderId="4" xfId="0" applyNumberFormat="1" applyFont="1" applyFill="1" applyBorder="1" applyAlignment="1">
      <alignment vertical="top" wrapText="1"/>
    </xf>
    <xf numFmtId="165" fontId="3" fillId="4" borderId="7" xfId="0" applyNumberFormat="1" applyFont="1" applyFill="1" applyBorder="1" applyAlignment="1">
      <alignment vertical="top" wrapText="1"/>
    </xf>
    <xf numFmtId="165" fontId="3" fillId="4" borderId="9" xfId="0" applyNumberFormat="1" applyFont="1" applyFill="1" applyBorder="1" applyAlignment="1">
      <alignment vertical="top" wrapText="1"/>
    </xf>
    <xf numFmtId="0" fontId="0" fillId="8" borderId="0" xfId="0" applyFill="1"/>
    <xf numFmtId="0" fontId="4" fillId="8" borderId="15" xfId="0" applyFont="1" applyFill="1" applyBorder="1" applyAlignment="1">
      <alignment horizontal="center" vertical="center" wrapText="1"/>
    </xf>
    <xf numFmtId="0" fontId="0" fillId="7" borderId="0" xfId="0" applyFill="1"/>
    <xf numFmtId="0" fontId="0" fillId="9" borderId="0" xfId="0" applyFill="1"/>
    <xf numFmtId="0" fontId="1" fillId="2" borderId="0" xfId="0" applyFont="1" applyFill="1" applyAlignment="1">
      <alignment horizontal="left" vertical="center"/>
    </xf>
    <xf numFmtId="0" fontId="2" fillId="3" borderId="0" xfId="0" applyFont="1" applyFill="1" applyAlignment="1">
      <alignment vertical="center"/>
    </xf>
    <xf numFmtId="0" fontId="5" fillId="4" borderId="0" xfId="0" applyFont="1" applyFill="1" applyAlignment="1">
      <alignment wrapText="1"/>
    </xf>
    <xf numFmtId="0" fontId="3" fillId="4" borderId="4" xfId="0" applyFont="1" applyFill="1" applyBorder="1" applyAlignment="1">
      <alignment vertical="top" wrapText="1"/>
    </xf>
    <xf numFmtId="0" fontId="3" fillId="4" borderId="5" xfId="0" applyFont="1" applyFill="1" applyBorder="1" applyAlignment="1">
      <alignment vertical="top" wrapText="1"/>
    </xf>
    <xf numFmtId="0" fontId="3" fillId="4" borderId="6" xfId="0" applyFont="1" applyFill="1" applyBorder="1" applyAlignment="1">
      <alignment vertical="top" wrapText="1"/>
    </xf>
    <xf numFmtId="0" fontId="3" fillId="4" borderId="7" xfId="0" applyFont="1" applyFill="1" applyBorder="1" applyAlignment="1">
      <alignment vertical="top" wrapText="1"/>
    </xf>
    <xf numFmtId="0" fontId="3" fillId="4" borderId="0" xfId="0" applyFont="1" applyFill="1" applyAlignment="1">
      <alignment vertical="top" wrapText="1"/>
    </xf>
    <xf numFmtId="0" fontId="3" fillId="4" borderId="8" xfId="0" applyFont="1" applyFill="1" applyBorder="1" applyAlignment="1">
      <alignment vertical="top" wrapText="1"/>
    </xf>
    <xf numFmtId="0" fontId="3" fillId="4" borderId="9" xfId="0" applyFont="1" applyFill="1" applyBorder="1" applyAlignment="1">
      <alignment vertical="top" wrapText="1"/>
    </xf>
    <xf numFmtId="0" fontId="3" fillId="4" borderId="10" xfId="0" applyFont="1" applyFill="1" applyBorder="1" applyAlignment="1">
      <alignment vertical="top" wrapText="1"/>
    </xf>
    <xf numFmtId="0" fontId="3" fillId="4" borderId="11" xfId="0" applyFont="1" applyFill="1" applyBorder="1" applyAlignment="1">
      <alignment vertical="top" wrapText="1"/>
    </xf>
    <xf numFmtId="0" fontId="1" fillId="10" borderId="0" xfId="0" applyFont="1" applyFill="1" applyAlignment="1">
      <alignment horizontal="left" vertical="center"/>
    </xf>
    <xf numFmtId="0" fontId="0" fillId="11" borderId="0" xfId="0" applyFill="1"/>
    <xf numFmtId="0" fontId="4" fillId="10" borderId="1"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3" fillId="11" borderId="4" xfId="0" applyFont="1" applyFill="1" applyBorder="1" applyAlignment="1">
      <alignment vertical="top" wrapText="1"/>
    </xf>
    <xf numFmtId="0" fontId="3" fillId="11" borderId="5" xfId="0" applyFont="1" applyFill="1" applyBorder="1" applyAlignment="1">
      <alignment vertical="top" wrapText="1"/>
    </xf>
    <xf numFmtId="0" fontId="3" fillId="11" borderId="6" xfId="0" applyFont="1" applyFill="1" applyBorder="1" applyAlignment="1">
      <alignment vertical="top" wrapText="1"/>
    </xf>
    <xf numFmtId="0" fontId="3" fillId="11" borderId="7" xfId="0" applyFont="1" applyFill="1" applyBorder="1" applyAlignment="1">
      <alignment vertical="top" wrapText="1"/>
    </xf>
    <xf numFmtId="0" fontId="3" fillId="11" borderId="0" xfId="0" applyFont="1" applyFill="1" applyAlignment="1">
      <alignment vertical="top" wrapText="1"/>
    </xf>
    <xf numFmtId="0" fontId="3" fillId="11" borderId="8" xfId="0" applyFont="1" applyFill="1" applyBorder="1" applyAlignment="1">
      <alignment vertical="top" wrapText="1"/>
    </xf>
    <xf numFmtId="0" fontId="3" fillId="11" borderId="9" xfId="0" applyFont="1" applyFill="1" applyBorder="1" applyAlignment="1">
      <alignment vertical="top" wrapText="1"/>
    </xf>
    <xf numFmtId="0" fontId="3" fillId="11" borderId="10" xfId="0" applyFont="1" applyFill="1" applyBorder="1" applyAlignment="1">
      <alignment vertical="top" wrapText="1"/>
    </xf>
    <xf numFmtId="0" fontId="3" fillId="11" borderId="11" xfId="0" applyFont="1" applyFill="1" applyBorder="1" applyAlignment="1">
      <alignment vertical="top" wrapText="1"/>
    </xf>
    <xf numFmtId="0" fontId="11" fillId="12" borderId="16" xfId="0" applyFont="1" applyFill="1" applyBorder="1" applyAlignment="1">
      <alignment horizontal="center" vertical="center" wrapText="1"/>
    </xf>
    <xf numFmtId="0" fontId="11" fillId="12" borderId="17" xfId="0" applyFont="1" applyFill="1" applyBorder="1" applyAlignment="1">
      <alignment horizontal="center" vertical="center" wrapText="1"/>
    </xf>
    <xf numFmtId="0" fontId="11" fillId="12" borderId="18" xfId="0" applyFont="1" applyFill="1" applyBorder="1" applyAlignment="1">
      <alignment horizontal="center" vertical="center" wrapText="1"/>
    </xf>
    <xf numFmtId="0" fontId="11" fillId="12" borderId="19" xfId="0" applyFont="1" applyFill="1" applyBorder="1" applyAlignment="1">
      <alignment horizontal="center" vertical="center" wrapText="1"/>
    </xf>
    <xf numFmtId="0" fontId="11" fillId="12" borderId="20" xfId="0" applyFont="1" applyFill="1" applyBorder="1" applyAlignment="1">
      <alignment horizontal="center" vertical="center" wrapText="1"/>
    </xf>
    <xf numFmtId="0" fontId="11" fillId="12" borderId="21" xfId="0" applyFont="1" applyFill="1" applyBorder="1" applyAlignment="1">
      <alignment horizontal="center" vertical="center" wrapText="1"/>
    </xf>
    <xf numFmtId="0" fontId="14" fillId="11" borderId="22" xfId="1" applyFont="1" applyFill="1" applyBorder="1" applyAlignment="1">
      <alignment horizontal="center" vertical="center"/>
    </xf>
    <xf numFmtId="0" fontId="14" fillId="11" borderId="23" xfId="1" applyFont="1" applyFill="1" applyBorder="1" applyAlignment="1">
      <alignment horizontal="center" vertical="center"/>
    </xf>
    <xf numFmtId="0" fontId="2" fillId="13" borderId="0" xfId="0" applyFont="1" applyFill="1" applyAlignment="1">
      <alignment vertical="center"/>
    </xf>
    <xf numFmtId="0" fontId="3" fillId="11" borderId="0" xfId="0" applyFont="1" applyFill="1" applyAlignment="1">
      <alignment wrapText="1"/>
    </xf>
    <xf numFmtId="0" fontId="5" fillId="11" borderId="0" xfId="0" applyFont="1" applyFill="1" applyAlignment="1">
      <alignment vertical="top" wrapText="1"/>
    </xf>
    <xf numFmtId="0" fontId="8" fillId="11" borderId="0" xfId="0" applyFont="1" applyFill="1" applyAlignment="1">
      <alignment vertical="top" wrapText="1"/>
    </xf>
    <xf numFmtId="0" fontId="9" fillId="14" borderId="0" xfId="0" applyFont="1" applyFill="1" applyAlignment="1">
      <alignment vertical="center" wrapText="1"/>
    </xf>
    <xf numFmtId="0" fontId="5" fillId="14" borderId="0" xfId="0" applyFont="1" applyFill="1" applyAlignment="1">
      <alignment wrapText="1"/>
    </xf>
    <xf numFmtId="0" fontId="0" fillId="11" borderId="0" xfId="0" applyFill="1" applyAlignment="1">
      <alignment wrapText="1"/>
    </xf>
    <xf numFmtId="0" fontId="0" fillId="10" borderId="0" xfId="0" applyFill="1"/>
    <xf numFmtId="0" fontId="0" fillId="14" borderId="0" xfId="0" applyFill="1"/>
    <xf numFmtId="0" fontId="4" fillId="10" borderId="15" xfId="0" applyFont="1" applyFill="1" applyBorder="1" applyAlignment="1">
      <alignment horizontal="center" vertical="center" wrapText="1"/>
    </xf>
    <xf numFmtId="0" fontId="3" fillId="14" borderId="4" xfId="0" applyFont="1" applyFill="1" applyBorder="1" applyAlignment="1">
      <alignment vertical="top" wrapText="1"/>
    </xf>
    <xf numFmtId="0" fontId="3" fillId="14" borderId="5" xfId="0" applyFont="1" applyFill="1" applyBorder="1" applyAlignment="1">
      <alignment vertical="top" wrapText="1"/>
    </xf>
    <xf numFmtId="0" fontId="3" fillId="14" borderId="6" xfId="0" applyFont="1" applyFill="1" applyBorder="1" applyAlignment="1">
      <alignment vertical="top" wrapText="1"/>
    </xf>
    <xf numFmtId="0" fontId="7" fillId="15" borderId="0" xfId="0" applyFont="1" applyFill="1" applyAlignment="1">
      <alignment horizontal="center" vertical="center" wrapText="1"/>
    </xf>
    <xf numFmtId="0" fontId="3" fillId="14" borderId="7" xfId="0" applyFont="1" applyFill="1" applyBorder="1" applyAlignment="1">
      <alignment vertical="top" wrapText="1"/>
    </xf>
    <xf numFmtId="0" fontId="3" fillId="14" borderId="0" xfId="0" applyFont="1" applyFill="1" applyAlignment="1">
      <alignment vertical="top" wrapText="1"/>
    </xf>
    <xf numFmtId="0" fontId="3" fillId="14" borderId="8" xfId="0" applyFont="1" applyFill="1" applyBorder="1" applyAlignment="1">
      <alignment vertical="top" wrapText="1"/>
    </xf>
    <xf numFmtId="0" fontId="3" fillId="14" borderId="9" xfId="0" applyFont="1" applyFill="1" applyBorder="1" applyAlignment="1">
      <alignment vertical="top" wrapText="1"/>
    </xf>
    <xf numFmtId="0" fontId="3" fillId="14" borderId="10" xfId="0" applyFont="1" applyFill="1" applyBorder="1" applyAlignment="1">
      <alignment vertical="top" wrapText="1"/>
    </xf>
    <xf numFmtId="0" fontId="3" fillId="14" borderId="11" xfId="0" applyFont="1" applyFill="1" applyBorder="1" applyAlignment="1">
      <alignment vertical="top" wrapText="1"/>
    </xf>
  </cellXfs>
  <cellStyles count="2">
    <cellStyle name="Hipervínculo" xfId="1" builtinId="8"/>
    <cellStyle name="Normal" xfId="0" builtinId="0"/>
  </cellStyles>
  <dxfs count="31">
    <dxf>
      <font>
        <b/>
        <color rgb="FF990000"/>
      </font>
      <fill>
        <patternFill>
          <bgColor rgb="FFF4CCCC"/>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4B5563"/>
      </font>
      <fill>
        <patternFill>
          <bgColor rgb="FFE5E7EB"/>
        </patternFill>
      </fill>
    </dxf>
    <dxf>
      <font>
        <b/>
        <color rgb="FF9B1C1C"/>
      </font>
      <fill>
        <patternFill>
          <bgColor rgb="FFFDE2E2"/>
        </patternFill>
      </fill>
    </dxf>
    <dxf>
      <font>
        <b/>
        <color rgb="FF7A5A00"/>
      </font>
      <fill>
        <patternFill>
          <bgColor rgb="FFFFF4CC"/>
        </patternFill>
      </fill>
    </dxf>
    <dxf>
      <font>
        <b/>
        <color rgb="FF174A7E"/>
      </font>
      <fill>
        <patternFill>
          <bgColor rgb="FFDCEBFA"/>
        </patternFill>
      </fill>
    </dxf>
    <dxf>
      <font>
        <b/>
        <color rgb="FF1B5E20"/>
      </font>
      <fill>
        <patternFill>
          <bgColor rgb="FFDFF2E1"/>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ill>
        <patternFill>
          <bgColor rgb="FFFFF2CC"/>
        </patternFill>
      </fill>
    </dxf>
    <dxf>
      <font>
        <b/>
        <color rgb="FF990000"/>
      </font>
      <fill>
        <patternFill>
          <bgColor rgb="FFF4CCCC"/>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4B5563"/>
      </font>
      <fill>
        <patternFill>
          <bgColor rgb="FFE5E7EB"/>
        </patternFill>
      </fill>
    </dxf>
    <dxf>
      <font>
        <b/>
        <color rgb="FF9B1C1C"/>
      </font>
      <fill>
        <patternFill>
          <bgColor rgb="FFFDE2E2"/>
        </patternFill>
      </fill>
    </dxf>
    <dxf>
      <font>
        <b/>
        <color rgb="FF7A5A00"/>
      </font>
      <fill>
        <patternFill>
          <bgColor rgb="FFFFF4CC"/>
        </patternFill>
      </fill>
    </dxf>
    <dxf>
      <font>
        <b/>
        <color rgb="FF174A7E"/>
      </font>
      <fill>
        <patternFill>
          <bgColor rgb="FFDCEBFA"/>
        </patternFill>
      </fill>
    </dxf>
    <dxf>
      <font>
        <b/>
        <color rgb="FF1B5E20"/>
      </font>
      <fill>
        <patternFill>
          <bgColor rgb="FFDFF2E1"/>
        </patternFill>
      </fill>
    </dxf>
    <dxf>
      <font>
        <color rgb="FF990000"/>
      </font>
      <fill>
        <patternFill>
          <bgColor rgb="FFF4CCCC"/>
        </patternFill>
      </fill>
    </dxf>
    <dxf>
      <fill>
        <patternFill>
          <bgColor rgb="FFFFF2CC"/>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1B5E20"/>
      </font>
      <fill>
        <patternFill>
          <bgColor rgb="FFDFF2E1"/>
        </patternFill>
      </fill>
    </dxf>
    <dxf>
      <font>
        <b/>
        <color rgb="FF7A5A00"/>
      </font>
      <fill>
        <patternFill>
          <bgColor rgb="FFFFF4CC"/>
        </patternFill>
      </fill>
    </dxf>
    <dxf>
      <font>
        <b/>
        <color rgb="FF9B1C1C"/>
      </font>
      <fill>
        <patternFill>
          <bgColor rgb="FFFDE2E2"/>
        </patternFill>
      </fill>
    </dxf>
    <dxf>
      <fill>
        <patternFill>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5</xdr:col>
      <xdr:colOff>1653832</xdr:colOff>
      <xdr:row>2</xdr:row>
      <xdr:rowOff>112395</xdr:rowOff>
    </xdr:to>
    <xdr:pic>
      <xdr:nvPicPr>
        <xdr:cNvPr id="2" name="Imagen 1">
          <a:extLst>
            <a:ext uri="{FF2B5EF4-FFF2-40B4-BE49-F238E27FC236}">
              <a16:creationId xmlns:a16="http://schemas.microsoft.com/office/drawing/2014/main" id="{3EC712A7-8253-4118-99FB-3FAB070F33AE}"/>
            </a:ext>
          </a:extLst>
        </xdr:cNvPr>
        <xdr:cNvPicPr>
          <a:picLocks noChangeAspect="1"/>
        </xdr:cNvPicPr>
      </xdr:nvPicPr>
      <xdr:blipFill>
        <a:blip xmlns:r="http://schemas.openxmlformats.org/officeDocument/2006/relationships" r:embed="rId1"/>
        <a:stretch>
          <a:fillRect/>
        </a:stretch>
      </xdr:blipFill>
      <xdr:spPr>
        <a:xfrm>
          <a:off x="9753600" y="0"/>
          <a:ext cx="2095792" cy="6076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1867192</xdr:colOff>
      <xdr:row>2</xdr:row>
      <xdr:rowOff>112395</xdr:rowOff>
    </xdr:to>
    <xdr:pic>
      <xdr:nvPicPr>
        <xdr:cNvPr id="2" name="Imagen 1">
          <a:extLst>
            <a:ext uri="{FF2B5EF4-FFF2-40B4-BE49-F238E27FC236}">
              <a16:creationId xmlns:a16="http://schemas.microsoft.com/office/drawing/2014/main" id="{45197CDF-F394-4097-A9D2-240842ECDD7A}"/>
            </a:ext>
          </a:extLst>
        </xdr:cNvPr>
        <xdr:cNvPicPr>
          <a:picLocks noChangeAspect="1"/>
        </xdr:cNvPicPr>
      </xdr:nvPicPr>
      <xdr:blipFill>
        <a:blip xmlns:r="http://schemas.openxmlformats.org/officeDocument/2006/relationships" r:embed="rId1"/>
        <a:stretch>
          <a:fillRect/>
        </a:stretch>
      </xdr:blipFill>
      <xdr:spPr>
        <a:xfrm>
          <a:off x="9753600" y="0"/>
          <a:ext cx="2095792" cy="607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9</xdr:col>
      <xdr:colOff>49822</xdr:colOff>
      <xdr:row>2</xdr:row>
      <xdr:rowOff>112395</xdr:rowOff>
    </xdr:to>
    <xdr:pic>
      <xdr:nvPicPr>
        <xdr:cNvPr id="2" name="Imagen 1">
          <a:extLst>
            <a:ext uri="{FF2B5EF4-FFF2-40B4-BE49-F238E27FC236}">
              <a16:creationId xmlns:a16="http://schemas.microsoft.com/office/drawing/2014/main" id="{CAF1E286-7ECF-47E3-B997-F996D3B2CE6B}"/>
            </a:ext>
          </a:extLst>
        </xdr:cNvPr>
        <xdr:cNvPicPr>
          <a:picLocks noChangeAspect="1"/>
        </xdr:cNvPicPr>
      </xdr:nvPicPr>
      <xdr:blipFill>
        <a:blip xmlns:r="http://schemas.openxmlformats.org/officeDocument/2006/relationships" r:embed="rId1"/>
        <a:stretch>
          <a:fillRect/>
        </a:stretch>
      </xdr:blipFill>
      <xdr:spPr>
        <a:xfrm>
          <a:off x="15240000" y="0"/>
          <a:ext cx="2105317" cy="607695"/>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workbookViewId="0">
      <selection activeCell="F10" sqref="F10"/>
    </sheetView>
  </sheetViews>
  <sheetFormatPr baseColWidth="10" defaultColWidth="8.796875" defaultRowHeight="13.8"/>
  <cols>
    <col min="1" max="1" width="18" style="46" customWidth="1"/>
    <col min="2" max="2" width="48" style="46" customWidth="1"/>
    <col min="3" max="3" width="28" style="46" customWidth="1"/>
    <col min="4" max="4" width="34" style="46" customWidth="1"/>
    <col min="5" max="5" width="5.8984375" style="46" customWidth="1"/>
    <col min="6" max="6" width="39.09765625" style="46" customWidth="1"/>
    <col min="7" max="7" width="45.796875" style="46" customWidth="1"/>
    <col min="8" max="16384" width="8.796875" style="46"/>
  </cols>
  <sheetData>
    <row r="1" spans="1:7" ht="25.65" customHeight="1">
      <c r="A1" s="45" t="s">
        <v>0</v>
      </c>
      <c r="B1" s="45"/>
      <c r="C1" s="45"/>
      <c r="D1" s="45"/>
    </row>
    <row r="3" spans="1:7" ht="16.2" thickBot="1">
      <c r="A3" s="67" t="s">
        <v>1</v>
      </c>
      <c r="B3" s="67"/>
      <c r="C3" s="67"/>
      <c r="D3" s="67"/>
    </row>
    <row r="4" spans="1:7" ht="33.6" customHeight="1">
      <c r="A4" s="68" t="s">
        <v>2</v>
      </c>
      <c r="B4" s="68"/>
      <c r="C4" s="68"/>
      <c r="D4" s="68"/>
      <c r="F4" s="59" t="s">
        <v>235</v>
      </c>
      <c r="G4" s="60"/>
    </row>
    <row r="5" spans="1:7">
      <c r="F5" s="61"/>
      <c r="G5" s="62"/>
    </row>
    <row r="6" spans="1:7" ht="16.2" thickBot="1">
      <c r="A6" s="67" t="s">
        <v>3</v>
      </c>
      <c r="B6" s="67"/>
      <c r="C6" s="67"/>
      <c r="D6" s="67"/>
      <c r="F6" s="63"/>
      <c r="G6" s="64"/>
    </row>
    <row r="7" spans="1:7" ht="17.399999999999999" thickBot="1">
      <c r="A7" s="47" t="s">
        <v>4</v>
      </c>
      <c r="B7" s="48" t="s">
        <v>5</v>
      </c>
      <c r="C7" s="48" t="s">
        <v>6</v>
      </c>
      <c r="D7" s="49" t="s">
        <v>7</v>
      </c>
      <c r="F7" s="65" t="s">
        <v>236</v>
      </c>
      <c r="G7" s="66"/>
    </row>
    <row r="8" spans="1:7" ht="27.6">
      <c r="A8" s="50" t="s">
        <v>8</v>
      </c>
      <c r="B8" s="51" t="s">
        <v>9</v>
      </c>
      <c r="C8" s="51" t="s">
        <v>10</v>
      </c>
      <c r="D8" s="52" t="s">
        <v>11</v>
      </c>
    </row>
    <row r="9" spans="1:7" ht="41.4">
      <c r="A9" s="53" t="s">
        <v>12</v>
      </c>
      <c r="B9" s="54" t="s">
        <v>13</v>
      </c>
      <c r="C9" s="54" t="s">
        <v>14</v>
      </c>
      <c r="D9" s="55" t="s">
        <v>15</v>
      </c>
    </row>
    <row r="10" spans="1:7" ht="27.6">
      <c r="A10" s="53" t="s">
        <v>16</v>
      </c>
      <c r="B10" s="54" t="s">
        <v>17</v>
      </c>
      <c r="C10" s="54" t="s">
        <v>18</v>
      </c>
      <c r="D10" s="55" t="s">
        <v>19</v>
      </c>
    </row>
    <row r="11" spans="1:7" ht="27.6">
      <c r="A11" s="53" t="s">
        <v>20</v>
      </c>
      <c r="B11" s="54" t="s">
        <v>21</v>
      </c>
      <c r="C11" s="54" t="s">
        <v>18</v>
      </c>
      <c r="D11" s="55" t="s">
        <v>22</v>
      </c>
    </row>
    <row r="12" spans="1:7" ht="27.6">
      <c r="A12" s="53" t="s">
        <v>23</v>
      </c>
      <c r="B12" s="54" t="s">
        <v>24</v>
      </c>
      <c r="C12" s="54" t="s">
        <v>25</v>
      </c>
      <c r="D12" s="55" t="s">
        <v>26</v>
      </c>
    </row>
    <row r="13" spans="1:7" ht="41.4">
      <c r="A13" s="53" t="s">
        <v>27</v>
      </c>
      <c r="B13" s="54" t="s">
        <v>28</v>
      </c>
      <c r="C13" s="54" t="s">
        <v>25</v>
      </c>
      <c r="D13" s="55" t="s">
        <v>29</v>
      </c>
    </row>
    <row r="14" spans="1:7" ht="27.6">
      <c r="A14" s="53" t="s">
        <v>30</v>
      </c>
      <c r="B14" s="54" t="s">
        <v>31</v>
      </c>
      <c r="C14" s="54" t="s">
        <v>25</v>
      </c>
      <c r="D14" s="55" t="s">
        <v>32</v>
      </c>
    </row>
    <row r="15" spans="1:7" ht="27.6">
      <c r="A15" s="53" t="s">
        <v>33</v>
      </c>
      <c r="B15" s="54" t="s">
        <v>34</v>
      </c>
      <c r="C15" s="54" t="s">
        <v>25</v>
      </c>
      <c r="D15" s="55" t="s">
        <v>35</v>
      </c>
    </row>
    <row r="16" spans="1:7" ht="41.4">
      <c r="A16" s="53" t="s">
        <v>36</v>
      </c>
      <c r="B16" s="54" t="s">
        <v>37</v>
      </c>
      <c r="C16" s="54" t="s">
        <v>38</v>
      </c>
      <c r="D16" s="55" t="s">
        <v>39</v>
      </c>
    </row>
    <row r="17" spans="1:4" ht="41.4">
      <c r="A17" s="56" t="s">
        <v>40</v>
      </c>
      <c r="B17" s="57" t="s">
        <v>41</v>
      </c>
      <c r="C17" s="57" t="s">
        <v>42</v>
      </c>
      <c r="D17" s="58" t="s">
        <v>43</v>
      </c>
    </row>
    <row r="19" spans="1:4" ht="15.6">
      <c r="A19" s="67" t="s">
        <v>44</v>
      </c>
      <c r="B19" s="67"/>
      <c r="C19" s="67"/>
      <c r="D19" s="67"/>
    </row>
    <row r="20" spans="1:4">
      <c r="A20" s="47" t="s">
        <v>45</v>
      </c>
      <c r="B20" s="48" t="s">
        <v>46</v>
      </c>
      <c r="C20" s="48" t="s">
        <v>47</v>
      </c>
      <c r="D20" s="49" t="s">
        <v>48</v>
      </c>
    </row>
    <row r="21" spans="1:4" ht="27.6">
      <c r="A21" s="50" t="s">
        <v>49</v>
      </c>
      <c r="B21" s="51" t="s">
        <v>50</v>
      </c>
      <c r="C21" s="51" t="s">
        <v>51</v>
      </c>
      <c r="D21" s="52" t="s">
        <v>52</v>
      </c>
    </row>
    <row r="22" spans="1:4" ht="27.6">
      <c r="A22" s="53" t="s">
        <v>53</v>
      </c>
      <c r="B22" s="54" t="s">
        <v>54</v>
      </c>
      <c r="C22" s="54" t="s">
        <v>55</v>
      </c>
      <c r="D22" s="55" t="s">
        <v>56</v>
      </c>
    </row>
    <row r="23" spans="1:4" ht="27.6">
      <c r="A23" s="53" t="s">
        <v>57</v>
      </c>
      <c r="B23" s="54" t="s">
        <v>58</v>
      </c>
      <c r="C23" s="54" t="s">
        <v>59</v>
      </c>
      <c r="D23" s="55" t="s">
        <v>60</v>
      </c>
    </row>
    <row r="24" spans="1:4" ht="27.6">
      <c r="A24" s="53" t="s">
        <v>61</v>
      </c>
      <c r="B24" s="54" t="s">
        <v>62</v>
      </c>
      <c r="C24" s="54" t="s">
        <v>63</v>
      </c>
      <c r="D24" s="55" t="s">
        <v>64</v>
      </c>
    </row>
    <row r="25" spans="1:4" ht="27.6">
      <c r="A25" s="56" t="s">
        <v>65</v>
      </c>
      <c r="B25" s="57" t="s">
        <v>66</v>
      </c>
      <c r="C25" s="57" t="s">
        <v>67</v>
      </c>
      <c r="D25" s="58" t="s">
        <v>68</v>
      </c>
    </row>
    <row r="26" spans="1:4" ht="57.6" customHeight="1">
      <c r="A26" s="69" t="s">
        <v>69</v>
      </c>
      <c r="B26" s="70" t="s">
        <v>70</v>
      </c>
      <c r="C26" s="70" t="s">
        <v>71</v>
      </c>
      <c r="D26" s="70" t="s">
        <v>72</v>
      </c>
    </row>
    <row r="27" spans="1:4" ht="49.65" customHeight="1">
      <c r="A27" s="71" t="s">
        <v>73</v>
      </c>
      <c r="B27" s="71"/>
      <c r="C27" s="71"/>
      <c r="D27" s="71"/>
    </row>
    <row r="28" spans="1:4" ht="7.95" customHeight="1"/>
    <row r="29" spans="1:4" ht="38.4" customHeight="1">
      <c r="A29" s="72" t="s">
        <v>74</v>
      </c>
      <c r="B29" s="73"/>
      <c r="C29" s="73"/>
      <c r="D29" s="73"/>
    </row>
  </sheetData>
  <sheetProtection algorithmName="SHA-512" hashValue="zptLfbwnLjxDn+/BkVdYFhRJwfDf335Me83AimbVdWCCZ65kF4ihqCRg1j2urIjrhIxJAmMfp0TTqWYTt86vmQ==" saltValue="C7a5NXMX05BC8iJsXobnxw==" spinCount="100000" sheet="1" objects="1" scenarios="1" formatCells="0" formatColumns="0" formatRows="0" insertColumns="0" sort="0" autoFilter="0" pivotTables="0"/>
  <mergeCells count="9">
    <mergeCell ref="A27:D27"/>
    <mergeCell ref="A29:D29"/>
    <mergeCell ref="F4:G6"/>
    <mergeCell ref="F7:G7"/>
    <mergeCell ref="A1:D1"/>
    <mergeCell ref="A3:D3"/>
    <mergeCell ref="A4:D4"/>
    <mergeCell ref="A6:D6"/>
    <mergeCell ref="A19:D19"/>
  </mergeCells>
  <hyperlinks>
    <hyperlink ref="F7" r:id="rId1" xr:uid="{EF2F7ECC-C9F7-4C56-93DF-11CEDD69AF5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workbookViewId="0">
      <selection activeCell="F11" sqref="F11"/>
    </sheetView>
  </sheetViews>
  <sheetFormatPr baseColWidth="10" defaultColWidth="8.796875" defaultRowHeight="13.8"/>
  <cols>
    <col min="1" max="1" width="28" style="46" customWidth="1"/>
    <col min="2" max="2" width="72" style="46" customWidth="1"/>
    <col min="3" max="3" width="28" style="46" customWidth="1"/>
    <col min="4" max="4" width="3" style="46" customWidth="1"/>
    <col min="5" max="5" width="27.296875" style="46" customWidth="1"/>
    <col min="6" max="6" width="53.3984375" style="46" customWidth="1"/>
    <col min="7" max="16384" width="8.796875" style="46"/>
  </cols>
  <sheetData>
    <row r="1" spans="1:6" ht="25.65" customHeight="1">
      <c r="A1" s="45" t="s">
        <v>75</v>
      </c>
      <c r="B1" s="45"/>
      <c r="C1" s="45"/>
    </row>
    <row r="3" spans="1:6" ht="14.4" thickBot="1">
      <c r="A3" s="47" t="s">
        <v>76</v>
      </c>
      <c r="B3" s="48" t="s">
        <v>77</v>
      </c>
      <c r="C3" s="49" t="s">
        <v>78</v>
      </c>
    </row>
    <row r="4" spans="1:6" ht="27.15" customHeight="1">
      <c r="A4" s="50" t="s">
        <v>79</v>
      </c>
      <c r="B4" s="51" t="s">
        <v>80</v>
      </c>
      <c r="C4" s="52" t="s">
        <v>81</v>
      </c>
      <c r="E4" s="59" t="s">
        <v>235</v>
      </c>
      <c r="F4" s="60"/>
    </row>
    <row r="5" spans="1:6" ht="27.15" customHeight="1">
      <c r="A5" s="53" t="s">
        <v>18</v>
      </c>
      <c r="B5" s="54" t="s">
        <v>82</v>
      </c>
      <c r="C5" s="55" t="s">
        <v>18</v>
      </c>
      <c r="E5" s="61"/>
      <c r="F5" s="62"/>
    </row>
    <row r="6" spans="1:6" ht="27.15" customHeight="1" thickBot="1">
      <c r="A6" s="53" t="s">
        <v>83</v>
      </c>
      <c r="B6" s="54" t="s">
        <v>84</v>
      </c>
      <c r="C6" s="55" t="s">
        <v>18</v>
      </c>
      <c r="E6" s="63"/>
      <c r="F6" s="64"/>
    </row>
    <row r="7" spans="1:6" ht="27.15" customHeight="1" thickBot="1">
      <c r="A7" s="53" t="s">
        <v>85</v>
      </c>
      <c r="B7" s="54" t="s">
        <v>86</v>
      </c>
      <c r="C7" s="55" t="s">
        <v>18</v>
      </c>
      <c r="E7" s="65" t="s">
        <v>236</v>
      </c>
      <c r="F7" s="66"/>
    </row>
    <row r="8" spans="1:6" ht="27.15" customHeight="1">
      <c r="A8" s="53" t="s">
        <v>87</v>
      </c>
      <c r="B8" s="54" t="s">
        <v>88</v>
      </c>
      <c r="C8" s="55" t="s">
        <v>18</v>
      </c>
    </row>
    <row r="9" spans="1:6" ht="27.15" customHeight="1">
      <c r="A9" s="53" t="s">
        <v>89</v>
      </c>
      <c r="B9" s="54" t="s">
        <v>90</v>
      </c>
      <c r="C9" s="55" t="s">
        <v>18</v>
      </c>
    </row>
    <row r="10" spans="1:6" ht="27.15" customHeight="1">
      <c r="A10" s="53" t="s">
        <v>91</v>
      </c>
      <c r="B10" s="54" t="s">
        <v>92</v>
      </c>
      <c r="C10" s="55" t="s">
        <v>18</v>
      </c>
    </row>
    <row r="11" spans="1:6" ht="27.15" customHeight="1">
      <c r="A11" s="53" t="s">
        <v>93</v>
      </c>
      <c r="B11" s="54" t="s">
        <v>94</v>
      </c>
      <c r="C11" s="55" t="s">
        <v>25</v>
      </c>
    </row>
    <row r="12" spans="1:6" ht="27.15" customHeight="1">
      <c r="A12" s="53" t="s">
        <v>95</v>
      </c>
      <c r="B12" s="54" t="s">
        <v>96</v>
      </c>
      <c r="C12" s="55" t="s">
        <v>25</v>
      </c>
    </row>
    <row r="13" spans="1:6" ht="27.15" customHeight="1">
      <c r="A13" s="53" t="s">
        <v>97</v>
      </c>
      <c r="B13" s="54" t="s">
        <v>98</v>
      </c>
      <c r="C13" s="55" t="s">
        <v>25</v>
      </c>
    </row>
    <row r="14" spans="1:6" ht="27.15" customHeight="1">
      <c r="A14" s="53" t="s">
        <v>99</v>
      </c>
      <c r="B14" s="54" t="s">
        <v>100</v>
      </c>
      <c r="C14" s="55" t="s">
        <v>25</v>
      </c>
    </row>
    <row r="15" spans="1:6" ht="27.15" customHeight="1">
      <c r="A15" s="53" t="s">
        <v>101</v>
      </c>
      <c r="B15" s="54" t="s">
        <v>102</v>
      </c>
      <c r="C15" s="55" t="s">
        <v>25</v>
      </c>
    </row>
    <row r="16" spans="1:6" ht="27.15" customHeight="1">
      <c r="A16" s="53" t="s">
        <v>103</v>
      </c>
      <c r="B16" s="54" t="s">
        <v>104</v>
      </c>
      <c r="C16" s="55" t="s">
        <v>105</v>
      </c>
    </row>
    <row r="17" spans="1:3" ht="27.15" customHeight="1">
      <c r="A17" s="53" t="s">
        <v>106</v>
      </c>
      <c r="B17" s="54" t="s">
        <v>107</v>
      </c>
      <c r="C17" s="55" t="s">
        <v>25</v>
      </c>
    </row>
    <row r="18" spans="1:3" ht="27.15" customHeight="1">
      <c r="A18" s="53" t="s">
        <v>108</v>
      </c>
      <c r="B18" s="54" t="s">
        <v>109</v>
      </c>
      <c r="C18" s="55" t="s">
        <v>25</v>
      </c>
    </row>
    <row r="19" spans="1:3" ht="27.15" customHeight="1">
      <c r="A19" s="53" t="s">
        <v>110</v>
      </c>
      <c r="B19" s="54" t="s">
        <v>111</v>
      </c>
      <c r="C19" s="55" t="s">
        <v>25</v>
      </c>
    </row>
    <row r="20" spans="1:3" ht="27.15" customHeight="1">
      <c r="A20" s="53" t="s">
        <v>112</v>
      </c>
      <c r="B20" s="54" t="s">
        <v>113</v>
      </c>
      <c r="C20" s="55" t="s">
        <v>25</v>
      </c>
    </row>
    <row r="21" spans="1:3" ht="27.15" customHeight="1">
      <c r="A21" s="53" t="s">
        <v>114</v>
      </c>
      <c r="B21" s="54" t="s">
        <v>115</v>
      </c>
      <c r="C21" s="55" t="s">
        <v>25</v>
      </c>
    </row>
    <row r="22" spans="1:3" ht="27.15" customHeight="1">
      <c r="A22" s="53" t="s">
        <v>116</v>
      </c>
      <c r="B22" s="54" t="s">
        <v>117</v>
      </c>
      <c r="C22" s="55" t="s">
        <v>105</v>
      </c>
    </row>
    <row r="23" spans="1:3" ht="27.15" customHeight="1">
      <c r="A23" s="53" t="s">
        <v>118</v>
      </c>
      <c r="B23" s="54" t="s">
        <v>119</v>
      </c>
      <c r="C23" s="55" t="s">
        <v>105</v>
      </c>
    </row>
    <row r="24" spans="1:3" ht="27.15" customHeight="1">
      <c r="A24" s="53" t="s">
        <v>42</v>
      </c>
      <c r="B24" s="54" t="s">
        <v>120</v>
      </c>
      <c r="C24" s="55" t="s">
        <v>42</v>
      </c>
    </row>
    <row r="25" spans="1:3" ht="27.15" customHeight="1">
      <c r="A25" s="53" t="s">
        <v>121</v>
      </c>
      <c r="B25" s="54" t="s">
        <v>122</v>
      </c>
      <c r="C25" s="55" t="s">
        <v>42</v>
      </c>
    </row>
    <row r="26" spans="1:3" ht="27.15" customHeight="1">
      <c r="A26" s="53" t="s">
        <v>123</v>
      </c>
      <c r="B26" s="54" t="s">
        <v>124</v>
      </c>
      <c r="C26" s="55" t="s">
        <v>42</v>
      </c>
    </row>
    <row r="27" spans="1:3" ht="27.15" customHeight="1">
      <c r="A27" s="53" t="s">
        <v>125</v>
      </c>
      <c r="B27" s="54" t="s">
        <v>126</v>
      </c>
      <c r="C27" s="55" t="s">
        <v>42</v>
      </c>
    </row>
    <row r="28" spans="1:3" ht="27.15" customHeight="1">
      <c r="A28" s="56" t="s">
        <v>127</v>
      </c>
      <c r="B28" s="57" t="s">
        <v>128</v>
      </c>
      <c r="C28" s="58" t="s">
        <v>42</v>
      </c>
    </row>
    <row r="29" spans="1:3">
      <c r="A29" s="46" t="s">
        <v>129</v>
      </c>
      <c r="B29" s="46" t="s">
        <v>130</v>
      </c>
      <c r="C29" s="46" t="s">
        <v>105</v>
      </c>
    </row>
  </sheetData>
  <sheetProtection algorithmName="SHA-512" hashValue="E85B8AZaY4uhf1RB1HgtNxfM7zEyoqpVp0HydImV+iM6fEhNOX2/JdXyQn/OcgnoRPsqC8uMipoZGnbF9SDpUQ==" saltValue="aHkOy6iWXUTkWJumcJLZVw==" spinCount="100000" sheet="1" objects="1" scenarios="1" formatCells="0" formatColumns="0" formatRows="0" insertColumns="0" insertRows="0" sort="0" autoFilter="0"/>
  <mergeCells count="3">
    <mergeCell ref="A1:C1"/>
    <mergeCell ref="E4:F6"/>
    <mergeCell ref="E7:F7"/>
  </mergeCells>
  <hyperlinks>
    <hyperlink ref="E7" r:id="rId1" xr:uid="{02832D67-AFDA-42E1-9680-FD1C1FFC7DDE}"/>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0"/>
  <sheetViews>
    <sheetView topLeftCell="B1" workbookViewId="0">
      <selection activeCell="J11" sqref="J11"/>
    </sheetView>
  </sheetViews>
  <sheetFormatPr baseColWidth="10" defaultColWidth="8.796875" defaultRowHeight="13.8"/>
  <cols>
    <col min="1" max="1" width="18" style="46" customWidth="1"/>
    <col min="2" max="2" width="42" style="46" customWidth="1"/>
    <col min="3" max="3" width="44" style="46" customWidth="1"/>
    <col min="4" max="5" width="14" style="46" customWidth="1"/>
    <col min="6" max="6" width="48" style="46" customWidth="1"/>
    <col min="7" max="7" width="20" style="46" customWidth="1"/>
    <col min="8" max="8" width="2.8984375" style="46" customWidth="1"/>
    <col min="9" max="9" width="24" style="46" customWidth="1"/>
    <col min="10" max="10" width="22.796875" style="46" customWidth="1"/>
    <col min="11" max="16384" width="8.796875" style="46"/>
  </cols>
  <sheetData>
    <row r="1" spans="1:10" ht="25.65" customHeight="1">
      <c r="A1" s="45" t="s">
        <v>131</v>
      </c>
      <c r="B1" s="45"/>
      <c r="C1" s="45"/>
      <c r="D1" s="45"/>
      <c r="E1" s="45"/>
      <c r="F1" s="45"/>
      <c r="G1" s="74"/>
    </row>
    <row r="3" spans="1:10" ht="33.6" customHeight="1" thickBot="1">
      <c r="A3" s="72" t="s">
        <v>132</v>
      </c>
      <c r="B3" s="72"/>
      <c r="C3" s="72"/>
      <c r="D3" s="72"/>
      <c r="E3" s="72"/>
      <c r="F3" s="72"/>
      <c r="G3" s="75"/>
    </row>
    <row r="4" spans="1:10" ht="22.8" customHeight="1">
      <c r="I4" s="59" t="s">
        <v>235</v>
      </c>
      <c r="J4" s="60"/>
    </row>
    <row r="5" spans="1:10" ht="22.8" customHeight="1">
      <c r="A5" s="47" t="s">
        <v>83</v>
      </c>
      <c r="B5" s="48" t="s">
        <v>85</v>
      </c>
      <c r="C5" s="48" t="s">
        <v>87</v>
      </c>
      <c r="D5" s="48" t="s">
        <v>89</v>
      </c>
      <c r="E5" s="48" t="s">
        <v>91</v>
      </c>
      <c r="F5" s="49" t="s">
        <v>133</v>
      </c>
      <c r="G5" s="76" t="s">
        <v>134</v>
      </c>
      <c r="I5" s="61"/>
      <c r="J5" s="62"/>
    </row>
    <row r="6" spans="1:10" ht="22.8" customHeight="1" thickBot="1">
      <c r="A6" s="77" t="s">
        <v>135</v>
      </c>
      <c r="B6" s="78" t="s">
        <v>136</v>
      </c>
      <c r="C6" s="78" t="s">
        <v>137</v>
      </c>
      <c r="D6" s="78" t="s">
        <v>138</v>
      </c>
      <c r="E6" s="78" t="s">
        <v>139</v>
      </c>
      <c r="F6" s="79" t="s">
        <v>140</v>
      </c>
      <c r="G6" s="80" t="str">
        <f t="shared" ref="G6:G20" si="0">IF(A6="","",IF(OR(B6="",C6="",D6="",E6="",F6=""),"FALTA INFORMACIÓN",IF(OR(AND(D6&lt;&gt;"Alto",D6&lt;&gt;"Medio",D6&lt;&gt;"Bajo"),AND(E6&lt;&gt;"Alta",E6&lt;&gt;"Media",E6&lt;&gt;"Baja")),"REVISAR","OK")))</f>
        <v>OK</v>
      </c>
      <c r="I6" s="63"/>
      <c r="J6" s="64"/>
    </row>
    <row r="7" spans="1:10" ht="31.95" customHeight="1" thickBot="1">
      <c r="A7" s="81" t="s">
        <v>141</v>
      </c>
      <c r="B7" s="82" t="s">
        <v>142</v>
      </c>
      <c r="C7" s="82" t="s">
        <v>143</v>
      </c>
      <c r="D7" s="82" t="s">
        <v>138</v>
      </c>
      <c r="E7" s="82" t="s">
        <v>139</v>
      </c>
      <c r="F7" s="83" t="s">
        <v>144</v>
      </c>
      <c r="G7" s="80" t="str">
        <f t="shared" si="0"/>
        <v>OK</v>
      </c>
      <c r="I7" s="65" t="s">
        <v>236</v>
      </c>
      <c r="J7" s="66"/>
    </row>
    <row r="8" spans="1:10" ht="31.95" customHeight="1">
      <c r="A8" s="81" t="s">
        <v>145</v>
      </c>
      <c r="B8" s="82" t="s">
        <v>146</v>
      </c>
      <c r="C8" s="82" t="s">
        <v>147</v>
      </c>
      <c r="D8" s="82" t="s">
        <v>138</v>
      </c>
      <c r="E8" s="82" t="s">
        <v>139</v>
      </c>
      <c r="F8" s="83" t="s">
        <v>148</v>
      </c>
      <c r="G8" s="80" t="str">
        <f t="shared" si="0"/>
        <v>OK</v>
      </c>
    </row>
    <row r="9" spans="1:10" ht="31.95" customHeight="1">
      <c r="A9" s="81" t="s">
        <v>149</v>
      </c>
      <c r="B9" s="82" t="s">
        <v>150</v>
      </c>
      <c r="C9" s="82" t="s">
        <v>151</v>
      </c>
      <c r="D9" s="82" t="s">
        <v>152</v>
      </c>
      <c r="E9" s="82" t="s">
        <v>153</v>
      </c>
      <c r="F9" s="83" t="s">
        <v>154</v>
      </c>
      <c r="G9" s="80" t="str">
        <f t="shared" si="0"/>
        <v>OK</v>
      </c>
    </row>
    <row r="10" spans="1:10" ht="31.95" customHeight="1">
      <c r="A10" s="81" t="s">
        <v>155</v>
      </c>
      <c r="B10" s="82" t="s">
        <v>156</v>
      </c>
      <c r="C10" s="82" t="s">
        <v>157</v>
      </c>
      <c r="D10" s="82" t="s">
        <v>152</v>
      </c>
      <c r="E10" s="82" t="s">
        <v>153</v>
      </c>
      <c r="F10" s="83" t="s">
        <v>158</v>
      </c>
      <c r="G10" s="80" t="str">
        <f t="shared" si="0"/>
        <v>OK</v>
      </c>
    </row>
    <row r="11" spans="1:10" ht="31.95" customHeight="1">
      <c r="A11" s="81" t="s">
        <v>159</v>
      </c>
      <c r="B11" s="82" t="s">
        <v>160</v>
      </c>
      <c r="C11" s="82" t="s">
        <v>161</v>
      </c>
      <c r="D11" s="82" t="s">
        <v>138</v>
      </c>
      <c r="E11" s="82" t="s">
        <v>139</v>
      </c>
      <c r="F11" s="83" t="s">
        <v>162</v>
      </c>
      <c r="G11" s="80" t="str">
        <f t="shared" si="0"/>
        <v>OK</v>
      </c>
    </row>
    <row r="12" spans="1:10" ht="31.95" customHeight="1">
      <c r="A12" s="81"/>
      <c r="B12" s="82"/>
      <c r="C12" s="82"/>
      <c r="D12" s="82"/>
      <c r="E12" s="82"/>
      <c r="F12" s="83"/>
      <c r="G12" s="80" t="str">
        <f t="shared" si="0"/>
        <v/>
      </c>
    </row>
    <row r="13" spans="1:10" ht="31.95" customHeight="1">
      <c r="A13" s="81"/>
      <c r="B13" s="82"/>
      <c r="C13" s="82"/>
      <c r="D13" s="82"/>
      <c r="E13" s="82"/>
      <c r="F13" s="83"/>
      <c r="G13" s="80" t="str">
        <f t="shared" si="0"/>
        <v/>
      </c>
    </row>
    <row r="14" spans="1:10" ht="31.95" customHeight="1">
      <c r="A14" s="81"/>
      <c r="B14" s="82"/>
      <c r="C14" s="82"/>
      <c r="D14" s="82"/>
      <c r="E14" s="82"/>
      <c r="F14" s="83"/>
      <c r="G14" s="80" t="str">
        <f t="shared" si="0"/>
        <v/>
      </c>
    </row>
    <row r="15" spans="1:10" ht="31.95" customHeight="1">
      <c r="A15" s="81"/>
      <c r="B15" s="82"/>
      <c r="C15" s="82"/>
      <c r="D15" s="82"/>
      <c r="E15" s="82"/>
      <c r="F15" s="83"/>
      <c r="G15" s="80" t="str">
        <f t="shared" si="0"/>
        <v/>
      </c>
    </row>
    <row r="16" spans="1:10" ht="31.95" customHeight="1">
      <c r="A16" s="81"/>
      <c r="B16" s="82"/>
      <c r="C16" s="82"/>
      <c r="D16" s="82"/>
      <c r="E16" s="82"/>
      <c r="F16" s="83"/>
      <c r="G16" s="80" t="str">
        <f t="shared" si="0"/>
        <v/>
      </c>
    </row>
    <row r="17" spans="1:7" ht="31.95" customHeight="1">
      <c r="A17" s="81"/>
      <c r="B17" s="82"/>
      <c r="C17" s="82"/>
      <c r="D17" s="82"/>
      <c r="E17" s="82"/>
      <c r="F17" s="83"/>
      <c r="G17" s="80" t="str">
        <f t="shared" si="0"/>
        <v/>
      </c>
    </row>
    <row r="18" spans="1:7" ht="31.95" customHeight="1">
      <c r="A18" s="81"/>
      <c r="B18" s="82"/>
      <c r="C18" s="82"/>
      <c r="D18" s="82"/>
      <c r="E18" s="82"/>
      <c r="F18" s="83"/>
      <c r="G18" s="80" t="str">
        <f t="shared" si="0"/>
        <v/>
      </c>
    </row>
    <row r="19" spans="1:7" ht="31.95" customHeight="1">
      <c r="A19" s="81"/>
      <c r="B19" s="82"/>
      <c r="C19" s="82"/>
      <c r="D19" s="82"/>
      <c r="E19" s="82"/>
      <c r="F19" s="83"/>
      <c r="G19" s="80" t="str">
        <f t="shared" si="0"/>
        <v/>
      </c>
    </row>
    <row r="20" spans="1:7" ht="31.95" customHeight="1">
      <c r="A20" s="84"/>
      <c r="B20" s="85"/>
      <c r="C20" s="85"/>
      <c r="D20" s="85"/>
      <c r="E20" s="85"/>
      <c r="F20" s="86"/>
      <c r="G20" s="80" t="str">
        <f t="shared" si="0"/>
        <v/>
      </c>
    </row>
  </sheetData>
  <sheetProtection algorithmName="SHA-512" hashValue="hRy1QCHp6TAMGHpoY4YzvBIVRwJE0jrk/XjXyp62g7ff9qD8pS+VM7CkOaYj+ZnrpFHYO6JGU2ga+wop8h4WCA==" saltValue="ouLY8P5RmvV/dxXaRl/nSw==" spinCount="100000" sheet="1" objects="1" scenarios="1" formatCells="0" formatColumns="0" formatRows="0" sort="0" autoFilter="0" pivotTables="0"/>
  <mergeCells count="4">
    <mergeCell ref="A1:F1"/>
    <mergeCell ref="A3:F3"/>
    <mergeCell ref="I4:J6"/>
    <mergeCell ref="I7:J7"/>
  </mergeCells>
  <conditionalFormatting sqref="A6:F20">
    <cfRule type="expression" dxfId="30" priority="7">
      <formula>AND($A6&lt;&gt;"",A6="")</formula>
    </cfRule>
  </conditionalFormatting>
  <conditionalFormatting sqref="E6:E20">
    <cfRule type="expression" dxfId="29" priority="1">
      <formula>E6="Alta"</formula>
    </cfRule>
    <cfRule type="expression" dxfId="28" priority="2">
      <formula>E6="Media"</formula>
    </cfRule>
    <cfRule type="expression" dxfId="27" priority="3">
      <formula>E6="Baja"</formula>
    </cfRule>
  </conditionalFormatting>
  <conditionalFormatting sqref="G6:G20">
    <cfRule type="expression" dxfId="26" priority="4">
      <formula>G6="OK"</formula>
    </cfRule>
    <cfRule type="expression" dxfId="25" priority="5">
      <formula>G6="FALTA INFORMACIÓN"</formula>
    </cfRule>
    <cfRule type="expression" dxfId="24" priority="6">
      <formula>G6="REVISAR"</formula>
    </cfRule>
  </conditionalFormatting>
  <dataValidations count="2">
    <dataValidation type="list" sqref="D6:D20" xr:uid="{00000000-0002-0000-0200-000000000000}">
      <formula1>"Alto,Medio,Bajo"</formula1>
    </dataValidation>
    <dataValidation type="list" sqref="E6:E20" xr:uid="{00000000-0002-0000-0200-000001000000}">
      <formula1>"Alta,Media,Baja"</formula1>
    </dataValidation>
  </dataValidations>
  <hyperlinks>
    <hyperlink ref="I7" r:id="rId1" xr:uid="{69C0FA84-C992-487D-89DF-C2D8A101B3F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1"/>
  <sheetViews>
    <sheetView workbookViewId="0">
      <selection sqref="A1:M1"/>
    </sheetView>
  </sheetViews>
  <sheetFormatPr baseColWidth="10" defaultColWidth="8.796875" defaultRowHeight="13.8"/>
  <cols>
    <col min="1" max="1" width="24" customWidth="1"/>
    <col min="2" max="2" width="42" customWidth="1"/>
    <col min="3" max="4" width="38" customWidth="1"/>
    <col min="5" max="5" width="22" customWidth="1"/>
    <col min="6" max="7" width="14" customWidth="1"/>
    <col min="8" max="8" width="34" customWidth="1"/>
    <col min="9" max="9" width="26" customWidth="1"/>
    <col min="10" max="11" width="16" customWidth="1"/>
    <col min="12" max="12" width="12" customWidth="1"/>
    <col min="13" max="13" width="42" customWidth="1"/>
    <col min="14" max="14" width="20" customWidth="1"/>
  </cols>
  <sheetData>
    <row r="1" spans="1:14" ht="25.65" customHeight="1">
      <c r="A1" s="33" t="s">
        <v>163</v>
      </c>
      <c r="B1" s="33"/>
      <c r="C1" s="33"/>
      <c r="D1" s="33"/>
      <c r="E1" s="33"/>
      <c r="F1" s="33"/>
      <c r="G1" s="33"/>
      <c r="H1" s="33"/>
      <c r="I1" s="33"/>
      <c r="J1" s="33"/>
      <c r="K1" s="33"/>
      <c r="L1" s="33"/>
      <c r="M1" s="33"/>
      <c r="N1" s="29"/>
    </row>
    <row r="3" spans="1:14" ht="33.6" customHeight="1">
      <c r="A3" s="35" t="s">
        <v>164</v>
      </c>
      <c r="B3" s="35"/>
      <c r="C3" s="35"/>
      <c r="D3" s="35"/>
      <c r="E3" s="35"/>
      <c r="F3" s="35"/>
      <c r="G3" s="35"/>
      <c r="H3" s="35"/>
      <c r="I3" s="35"/>
      <c r="J3" s="35"/>
      <c r="K3" s="35"/>
      <c r="L3" s="35"/>
      <c r="M3" s="35"/>
      <c r="N3" s="31"/>
    </row>
    <row r="5" spans="1:14" ht="19.2" customHeight="1">
      <c r="A5" s="14" t="s">
        <v>165</v>
      </c>
      <c r="B5" s="36" t="s">
        <v>166</v>
      </c>
      <c r="C5" s="37"/>
      <c r="D5" s="37"/>
      <c r="E5" s="37"/>
      <c r="F5" s="37"/>
      <c r="G5" s="37"/>
      <c r="H5" s="37"/>
      <c r="I5" s="37"/>
      <c r="J5" s="37"/>
      <c r="K5" s="37"/>
      <c r="L5" s="37"/>
      <c r="M5" s="38"/>
      <c r="N5" s="31"/>
    </row>
    <row r="6" spans="1:14" ht="19.2" customHeight="1">
      <c r="A6" s="14" t="s">
        <v>167</v>
      </c>
      <c r="B6" s="39" t="s">
        <v>168</v>
      </c>
      <c r="C6" s="40"/>
      <c r="D6" s="40"/>
      <c r="E6" s="40"/>
      <c r="F6" s="40"/>
      <c r="G6" s="40"/>
      <c r="H6" s="40"/>
      <c r="I6" s="40"/>
      <c r="J6" s="40"/>
      <c r="K6" s="40"/>
      <c r="L6" s="40"/>
      <c r="M6" s="41"/>
      <c r="N6" s="31"/>
    </row>
    <row r="7" spans="1:14" ht="33.6" customHeight="1">
      <c r="A7" s="14" t="s">
        <v>97</v>
      </c>
      <c r="B7" s="39" t="s">
        <v>169</v>
      </c>
      <c r="C7" s="40"/>
      <c r="D7" s="40"/>
      <c r="E7" s="40"/>
      <c r="F7" s="40"/>
      <c r="G7" s="40"/>
      <c r="H7" s="40"/>
      <c r="I7" s="40"/>
      <c r="J7" s="40"/>
      <c r="K7" s="40"/>
      <c r="L7" s="40"/>
      <c r="M7" s="41"/>
      <c r="N7" s="31"/>
    </row>
    <row r="8" spans="1:14" ht="19.2" customHeight="1">
      <c r="A8" s="14" t="s">
        <v>170</v>
      </c>
      <c r="B8" s="42" t="s">
        <v>171</v>
      </c>
      <c r="C8" s="43"/>
      <c r="D8" s="43"/>
      <c r="E8" s="43"/>
      <c r="F8" s="43"/>
      <c r="G8" s="43"/>
      <c r="H8" s="43"/>
      <c r="I8" s="43"/>
      <c r="J8" s="43"/>
      <c r="K8" s="43"/>
      <c r="L8" s="43"/>
      <c r="M8" s="44"/>
      <c r="N8" s="31"/>
    </row>
    <row r="11" spans="1:14" ht="28.8" customHeight="1">
      <c r="A11" s="1" t="s">
        <v>93</v>
      </c>
      <c r="B11" s="2" t="s">
        <v>95</v>
      </c>
      <c r="C11" s="2" t="s">
        <v>99</v>
      </c>
      <c r="D11" s="2" t="s">
        <v>101</v>
      </c>
      <c r="E11" s="2" t="s">
        <v>103</v>
      </c>
      <c r="F11" s="2" t="s">
        <v>172</v>
      </c>
      <c r="G11" s="2" t="s">
        <v>108</v>
      </c>
      <c r="H11" s="2" t="s">
        <v>110</v>
      </c>
      <c r="I11" s="2" t="s">
        <v>112</v>
      </c>
      <c r="J11" s="2" t="s">
        <v>114</v>
      </c>
      <c r="K11" s="2" t="s">
        <v>116</v>
      </c>
      <c r="L11" s="2" t="s">
        <v>118</v>
      </c>
      <c r="M11" s="3" t="s">
        <v>173</v>
      </c>
      <c r="N11" s="30" t="s">
        <v>134</v>
      </c>
    </row>
    <row r="12" spans="1:14" ht="33.6" customHeight="1">
      <c r="A12" s="4" t="s">
        <v>174</v>
      </c>
      <c r="B12" s="5" t="s">
        <v>175</v>
      </c>
      <c r="C12" s="5" t="s">
        <v>176</v>
      </c>
      <c r="D12" s="5" t="s">
        <v>177</v>
      </c>
      <c r="E12" s="5" t="s">
        <v>178</v>
      </c>
      <c r="F12" s="23">
        <v>46300</v>
      </c>
      <c r="G12" s="23">
        <v>46387</v>
      </c>
      <c r="H12" s="5" t="s">
        <v>179</v>
      </c>
      <c r="I12" s="5" t="s">
        <v>180</v>
      </c>
      <c r="J12" s="5" t="s">
        <v>181</v>
      </c>
      <c r="K12" s="5" t="s">
        <v>182</v>
      </c>
      <c r="L12" s="15">
        <v>0.4</v>
      </c>
      <c r="M12" s="6" t="s">
        <v>183</v>
      </c>
      <c r="N12" s="22" t="str">
        <f t="shared" ref="N12:N31" si="0">IF(D12="","",IF(OR(A12="",B12="",C12="",E12="",H12="",I12="",J12="",K12="",ISBLANK(F12),ISBLANK(G12),ISBLANK(L12)),"FALTA INFORMACIÓN",IF(OR(NOT(ISNUMBER(F12)),NOT(ISNUMBER(G12)),F12&lt;=0,G12&lt;=0,F12&gt;2958465,G12&gt;2958465,F12&gt;G12,NOT(ISNUMBER(L12)),L12&lt;0,L12&gt;1,AND(K12&lt;&gt;"Pendiente",K12&lt;&gt;"En proceso",K12&lt;&gt;"Completada",K12&lt;&gt;"Atrasada",K12&lt;&gt;"Pausada"),AND(K12="Completada",L12&lt;&gt;1),AND(L12=1,K12&lt;&gt;"Completada")),"REVISAR",IF(COUNTIF($D$12:$D$31,D12)&gt;1,"REVISAR DUPLICADO","OK"))))</f>
        <v>OK</v>
      </c>
    </row>
    <row r="13" spans="1:14" ht="33.6" customHeight="1">
      <c r="A13" s="7" t="s">
        <v>184</v>
      </c>
      <c r="B13" s="8" t="s">
        <v>185</v>
      </c>
      <c r="C13" s="8" t="s">
        <v>186</v>
      </c>
      <c r="D13" s="8" t="s">
        <v>187</v>
      </c>
      <c r="E13" s="8" t="s">
        <v>188</v>
      </c>
      <c r="F13" s="24">
        <v>46303</v>
      </c>
      <c r="G13" s="24">
        <v>46387</v>
      </c>
      <c r="H13" s="8" t="s">
        <v>189</v>
      </c>
      <c r="I13" s="8" t="s">
        <v>190</v>
      </c>
      <c r="J13" s="8" t="s">
        <v>191</v>
      </c>
      <c r="K13" s="8" t="s">
        <v>182</v>
      </c>
      <c r="L13" s="16">
        <v>0.35</v>
      </c>
      <c r="M13" s="9" t="s">
        <v>192</v>
      </c>
      <c r="N13" s="22" t="str">
        <f t="shared" si="0"/>
        <v>OK</v>
      </c>
    </row>
    <row r="14" spans="1:14" ht="33.6" customHeight="1">
      <c r="A14" s="7" t="s">
        <v>193</v>
      </c>
      <c r="B14" s="8" t="s">
        <v>194</v>
      </c>
      <c r="C14" s="8" t="s">
        <v>195</v>
      </c>
      <c r="D14" s="8" t="s">
        <v>196</v>
      </c>
      <c r="E14" s="8" t="s">
        <v>171</v>
      </c>
      <c r="F14" s="24">
        <v>46307</v>
      </c>
      <c r="G14" s="24">
        <v>46387</v>
      </c>
      <c r="H14" s="8" t="s">
        <v>197</v>
      </c>
      <c r="I14" s="8" t="s">
        <v>198</v>
      </c>
      <c r="J14" s="8" t="s">
        <v>199</v>
      </c>
      <c r="K14" s="8" t="s">
        <v>200</v>
      </c>
      <c r="L14" s="16">
        <v>0.1</v>
      </c>
      <c r="M14" s="9" t="s">
        <v>201</v>
      </c>
      <c r="N14" s="22" t="str">
        <f t="shared" si="0"/>
        <v>OK</v>
      </c>
    </row>
    <row r="15" spans="1:14" ht="33.6" customHeight="1">
      <c r="A15" s="7" t="s">
        <v>202</v>
      </c>
      <c r="B15" s="8" t="s">
        <v>203</v>
      </c>
      <c r="C15" s="8" t="s">
        <v>204</v>
      </c>
      <c r="D15" s="8" t="s">
        <v>205</v>
      </c>
      <c r="E15" s="8" t="s">
        <v>188</v>
      </c>
      <c r="F15" s="24">
        <v>46310</v>
      </c>
      <c r="G15" s="24">
        <v>46371</v>
      </c>
      <c r="H15" s="8" t="s">
        <v>206</v>
      </c>
      <c r="I15" s="8" t="s">
        <v>207</v>
      </c>
      <c r="J15" s="8" t="s">
        <v>208</v>
      </c>
      <c r="K15" s="8" t="s">
        <v>182</v>
      </c>
      <c r="L15" s="16">
        <v>0.5</v>
      </c>
      <c r="M15" s="9" t="s">
        <v>209</v>
      </c>
      <c r="N15" s="22" t="str">
        <f t="shared" si="0"/>
        <v>OK</v>
      </c>
    </row>
    <row r="16" spans="1:14" ht="33.6" customHeight="1">
      <c r="A16" s="7"/>
      <c r="B16" s="8"/>
      <c r="C16" s="8"/>
      <c r="D16" s="8"/>
      <c r="E16" s="8"/>
      <c r="F16" s="24"/>
      <c r="G16" s="24"/>
      <c r="H16" s="8"/>
      <c r="I16" s="8"/>
      <c r="J16" s="8"/>
      <c r="K16" s="8"/>
      <c r="L16" s="16"/>
      <c r="M16" s="9"/>
      <c r="N16" s="22" t="str">
        <f t="shared" si="0"/>
        <v/>
      </c>
    </row>
    <row r="17" spans="1:14" ht="33.6" customHeight="1">
      <c r="A17" s="7"/>
      <c r="B17" s="8"/>
      <c r="C17" s="8"/>
      <c r="D17" s="8"/>
      <c r="E17" s="8"/>
      <c r="F17" s="24"/>
      <c r="G17" s="24"/>
      <c r="H17" s="8"/>
      <c r="I17" s="8"/>
      <c r="J17" s="8"/>
      <c r="K17" s="8"/>
      <c r="L17" s="16"/>
      <c r="M17" s="9"/>
      <c r="N17" s="22" t="str">
        <f t="shared" si="0"/>
        <v/>
      </c>
    </row>
    <row r="18" spans="1:14" ht="33.6" customHeight="1">
      <c r="A18" s="7"/>
      <c r="B18" s="8"/>
      <c r="C18" s="8"/>
      <c r="D18" s="8"/>
      <c r="E18" s="8"/>
      <c r="F18" s="24"/>
      <c r="G18" s="24"/>
      <c r="H18" s="8"/>
      <c r="I18" s="8"/>
      <c r="J18" s="8"/>
      <c r="K18" s="8"/>
      <c r="L18" s="16"/>
      <c r="M18" s="9"/>
      <c r="N18" s="22" t="str">
        <f t="shared" si="0"/>
        <v/>
      </c>
    </row>
    <row r="19" spans="1:14" ht="33.6" customHeight="1">
      <c r="A19" s="7"/>
      <c r="B19" s="8"/>
      <c r="C19" s="8"/>
      <c r="D19" s="8"/>
      <c r="E19" s="8"/>
      <c r="F19" s="24"/>
      <c r="G19" s="24"/>
      <c r="H19" s="8"/>
      <c r="I19" s="8"/>
      <c r="J19" s="8"/>
      <c r="K19" s="8"/>
      <c r="L19" s="16"/>
      <c r="M19" s="9"/>
      <c r="N19" s="22" t="str">
        <f t="shared" si="0"/>
        <v/>
      </c>
    </row>
    <row r="20" spans="1:14" ht="33.6" customHeight="1">
      <c r="A20" s="7"/>
      <c r="B20" s="8"/>
      <c r="C20" s="8"/>
      <c r="D20" s="8"/>
      <c r="E20" s="8"/>
      <c r="F20" s="24"/>
      <c r="G20" s="24"/>
      <c r="H20" s="8"/>
      <c r="I20" s="8"/>
      <c r="J20" s="8"/>
      <c r="K20" s="8"/>
      <c r="L20" s="16"/>
      <c r="M20" s="9"/>
      <c r="N20" s="22" t="str">
        <f t="shared" si="0"/>
        <v/>
      </c>
    </row>
    <row r="21" spans="1:14" ht="33.6" customHeight="1">
      <c r="A21" s="7"/>
      <c r="B21" s="8"/>
      <c r="C21" s="8"/>
      <c r="D21" s="8"/>
      <c r="E21" s="8"/>
      <c r="F21" s="24"/>
      <c r="G21" s="24"/>
      <c r="H21" s="8"/>
      <c r="I21" s="8"/>
      <c r="J21" s="8"/>
      <c r="K21" s="8"/>
      <c r="L21" s="16"/>
      <c r="M21" s="9"/>
      <c r="N21" s="22" t="str">
        <f t="shared" si="0"/>
        <v/>
      </c>
    </row>
    <row r="22" spans="1:14" ht="33.6" customHeight="1">
      <c r="A22" s="7"/>
      <c r="B22" s="8"/>
      <c r="C22" s="8"/>
      <c r="D22" s="8"/>
      <c r="E22" s="8"/>
      <c r="F22" s="24"/>
      <c r="G22" s="24"/>
      <c r="H22" s="8"/>
      <c r="I22" s="8"/>
      <c r="J22" s="8"/>
      <c r="K22" s="8"/>
      <c r="L22" s="16"/>
      <c r="M22" s="9"/>
      <c r="N22" s="22" t="str">
        <f t="shared" si="0"/>
        <v/>
      </c>
    </row>
    <row r="23" spans="1:14" ht="33.6" customHeight="1">
      <c r="A23" s="7"/>
      <c r="B23" s="8"/>
      <c r="C23" s="8"/>
      <c r="D23" s="8"/>
      <c r="E23" s="8"/>
      <c r="F23" s="24"/>
      <c r="G23" s="24"/>
      <c r="H23" s="8"/>
      <c r="I23" s="8"/>
      <c r="J23" s="8"/>
      <c r="K23" s="8"/>
      <c r="L23" s="16"/>
      <c r="M23" s="9"/>
      <c r="N23" s="22" t="str">
        <f t="shared" si="0"/>
        <v/>
      </c>
    </row>
    <row r="24" spans="1:14" ht="33.6" customHeight="1">
      <c r="A24" s="7"/>
      <c r="B24" s="8"/>
      <c r="C24" s="8"/>
      <c r="D24" s="8"/>
      <c r="E24" s="8"/>
      <c r="F24" s="24"/>
      <c r="G24" s="24"/>
      <c r="H24" s="8"/>
      <c r="I24" s="8"/>
      <c r="J24" s="8"/>
      <c r="K24" s="8"/>
      <c r="L24" s="16"/>
      <c r="M24" s="9"/>
      <c r="N24" s="22" t="str">
        <f t="shared" si="0"/>
        <v/>
      </c>
    </row>
    <row r="25" spans="1:14" ht="33.6" customHeight="1">
      <c r="A25" s="7"/>
      <c r="B25" s="8"/>
      <c r="C25" s="8"/>
      <c r="D25" s="8"/>
      <c r="E25" s="8"/>
      <c r="F25" s="24"/>
      <c r="G25" s="24"/>
      <c r="H25" s="8"/>
      <c r="I25" s="8"/>
      <c r="J25" s="8"/>
      <c r="K25" s="8"/>
      <c r="L25" s="16"/>
      <c r="M25" s="9"/>
      <c r="N25" s="22" t="str">
        <f t="shared" si="0"/>
        <v/>
      </c>
    </row>
    <row r="26" spans="1:14" ht="33.6" customHeight="1">
      <c r="A26" s="7"/>
      <c r="B26" s="8"/>
      <c r="C26" s="8"/>
      <c r="D26" s="8"/>
      <c r="E26" s="8"/>
      <c r="F26" s="24"/>
      <c r="G26" s="24"/>
      <c r="H26" s="8"/>
      <c r="I26" s="8"/>
      <c r="J26" s="8"/>
      <c r="K26" s="8"/>
      <c r="L26" s="16"/>
      <c r="M26" s="9"/>
      <c r="N26" s="22" t="str">
        <f t="shared" si="0"/>
        <v/>
      </c>
    </row>
    <row r="27" spans="1:14" ht="33.6" customHeight="1">
      <c r="A27" s="7"/>
      <c r="B27" s="8"/>
      <c r="C27" s="8"/>
      <c r="D27" s="8"/>
      <c r="E27" s="8"/>
      <c r="F27" s="24"/>
      <c r="G27" s="24"/>
      <c r="H27" s="8"/>
      <c r="I27" s="8"/>
      <c r="J27" s="8"/>
      <c r="K27" s="8"/>
      <c r="L27" s="16"/>
      <c r="M27" s="9"/>
      <c r="N27" s="22" t="str">
        <f t="shared" si="0"/>
        <v/>
      </c>
    </row>
    <row r="28" spans="1:14" ht="33.6" customHeight="1">
      <c r="A28" s="7"/>
      <c r="B28" s="8"/>
      <c r="C28" s="8"/>
      <c r="D28" s="8"/>
      <c r="E28" s="8"/>
      <c r="F28" s="24"/>
      <c r="G28" s="24"/>
      <c r="H28" s="8"/>
      <c r="I28" s="8"/>
      <c r="J28" s="8"/>
      <c r="K28" s="8"/>
      <c r="L28" s="16"/>
      <c r="M28" s="9"/>
      <c r="N28" s="22" t="str">
        <f t="shared" si="0"/>
        <v/>
      </c>
    </row>
    <row r="29" spans="1:14" ht="33.6" customHeight="1">
      <c r="A29" s="7"/>
      <c r="B29" s="8"/>
      <c r="C29" s="8"/>
      <c r="D29" s="8"/>
      <c r="E29" s="8"/>
      <c r="F29" s="24"/>
      <c r="G29" s="24"/>
      <c r="H29" s="8"/>
      <c r="I29" s="8"/>
      <c r="J29" s="8"/>
      <c r="K29" s="8"/>
      <c r="L29" s="16"/>
      <c r="M29" s="9"/>
      <c r="N29" s="22" t="str">
        <f t="shared" si="0"/>
        <v/>
      </c>
    </row>
    <row r="30" spans="1:14" ht="33.6" customHeight="1">
      <c r="A30" s="7"/>
      <c r="B30" s="8"/>
      <c r="C30" s="8"/>
      <c r="D30" s="8"/>
      <c r="E30" s="8"/>
      <c r="F30" s="24"/>
      <c r="G30" s="24"/>
      <c r="H30" s="8"/>
      <c r="I30" s="8"/>
      <c r="J30" s="8"/>
      <c r="K30" s="8"/>
      <c r="L30" s="16"/>
      <c r="M30" s="9"/>
      <c r="N30" s="22" t="str">
        <f t="shared" si="0"/>
        <v/>
      </c>
    </row>
    <row r="31" spans="1:14" ht="33.6" customHeight="1">
      <c r="A31" s="10"/>
      <c r="B31" s="11"/>
      <c r="C31" s="11"/>
      <c r="D31" s="11"/>
      <c r="E31" s="11"/>
      <c r="F31" s="25"/>
      <c r="G31" s="25"/>
      <c r="H31" s="11"/>
      <c r="I31" s="11"/>
      <c r="J31" s="11"/>
      <c r="K31" s="11"/>
      <c r="L31" s="17"/>
      <c r="M31" s="12"/>
      <c r="N31" s="22" t="str">
        <f t="shared" si="0"/>
        <v/>
      </c>
    </row>
  </sheetData>
  <mergeCells count="6">
    <mergeCell ref="B8:M8"/>
    <mergeCell ref="A1:M1"/>
    <mergeCell ref="A3:M3"/>
    <mergeCell ref="B5:M5"/>
    <mergeCell ref="B6:M6"/>
    <mergeCell ref="B7:M7"/>
  </mergeCells>
  <conditionalFormatting sqref="A12:L31">
    <cfRule type="expression" dxfId="23" priority="12">
      <formula>AND($D12&lt;&gt;"",A12="")</formula>
    </cfRule>
  </conditionalFormatting>
  <conditionalFormatting sqref="D12:D31">
    <cfRule type="expression" dxfId="22" priority="11">
      <formula>AND(D12&lt;&gt;"",COUNTIF($D$12:$D$31,D12)&gt;1)</formula>
    </cfRule>
  </conditionalFormatting>
  <conditionalFormatting sqref="K12:K31">
    <cfRule type="expression" dxfId="21" priority="1">
      <formula>K12="Completada"</formula>
    </cfRule>
    <cfRule type="expression" dxfId="20" priority="2">
      <formula>K12="En proceso"</formula>
    </cfRule>
    <cfRule type="expression" dxfId="19" priority="3">
      <formula>K12="Pendiente"</formula>
    </cfRule>
    <cfRule type="expression" dxfId="18" priority="4">
      <formula>K12="Atrasada"</formula>
    </cfRule>
    <cfRule type="expression" dxfId="17" priority="5">
      <formula>K12="Pausada"</formula>
    </cfRule>
  </conditionalFormatting>
  <conditionalFormatting sqref="L12:L31">
    <cfRule type="dataBar" priority="6">
      <dataBar>
        <cfvo type="min"/>
        <cfvo type="max"/>
        <color rgb="FF163B63"/>
      </dataBar>
    </cfRule>
    <cfRule type="dataBar" priority="13">
      <dataBar>
        <cfvo type="min"/>
        <cfvo type="max"/>
        <color rgb="FF163B63"/>
      </dataBar>
      <extLst>
        <ext xmlns:x14="http://schemas.microsoft.com/office/spreadsheetml/2009/9/main" uri="{B025F937-C7B1-47D3-B67F-A62EFF666E3E}">
          <x14:id>{29ED65C4-AEB1-8054-4063-945EF1A945C8}</x14:id>
        </ext>
      </extLst>
    </cfRule>
  </conditionalFormatting>
  <conditionalFormatting sqref="N12:N31">
    <cfRule type="expression" dxfId="16" priority="7">
      <formula>N12="OK"</formula>
    </cfRule>
    <cfRule type="expression" dxfId="15" priority="8">
      <formula>N12="FALTA INFORMACIÓN"</formula>
    </cfRule>
    <cfRule type="expression" dxfId="14" priority="9">
      <formula>N12="REVISAR"</formula>
    </cfRule>
    <cfRule type="expression" dxfId="13" priority="10">
      <formula>N12="REVISAR DUPLICADO"</formula>
    </cfRule>
  </conditionalFormatting>
  <dataValidations count="2">
    <dataValidation type="list" sqref="K12:K31" xr:uid="{00000000-0002-0000-0300-000000000000}">
      <formula1>"Pendiente,En proceso,Completada,Atrasada,Pausada"</formula1>
    </dataValidation>
    <dataValidation type="decimal" sqref="L12:L31" xr:uid="{00000000-0002-0000-0300-000001000000}">
      <formula1>0</formula1>
      <formula2>1</formula2>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9ED65C4-AEB1-8054-4063-945EF1A945C8}">
            <x14:dataBar>
              <x14:cfvo type="min"/>
              <x14:cfvo type="max"/>
              <x14:negativeFillColor auto="1"/>
              <x14:axisColor auto="1"/>
            </x14:dataBar>
          </x14:cfRule>
          <xm:sqref>L12:L31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4"/>
  <sheetViews>
    <sheetView workbookViewId="0">
      <selection sqref="A1:J1"/>
    </sheetView>
  </sheetViews>
  <sheetFormatPr baseColWidth="10" defaultColWidth="8.796875" defaultRowHeight="13.8"/>
  <cols>
    <col min="1" max="1" width="17" customWidth="1"/>
    <col min="2" max="2" width="24" customWidth="1"/>
    <col min="3" max="3" width="40" customWidth="1"/>
    <col min="4" max="4" width="12" customWidth="1"/>
    <col min="5" max="5" width="32" customWidth="1"/>
    <col min="6" max="7" width="34" customWidth="1"/>
    <col min="8" max="8" width="22" customWidth="1"/>
    <col min="9" max="9" width="17" customWidth="1"/>
    <col min="10" max="10" width="16" customWidth="1"/>
    <col min="11" max="11" width="20" customWidth="1"/>
  </cols>
  <sheetData>
    <row r="1" spans="1:11" ht="25.65" customHeight="1">
      <c r="A1" s="33" t="s">
        <v>210</v>
      </c>
      <c r="B1" s="33"/>
      <c r="C1" s="33"/>
      <c r="D1" s="33"/>
      <c r="E1" s="33"/>
      <c r="F1" s="33"/>
      <c r="G1" s="33"/>
      <c r="H1" s="33"/>
      <c r="I1" s="33"/>
      <c r="J1" s="33"/>
      <c r="K1" s="29"/>
    </row>
    <row r="3" spans="1:11" ht="33.6" customHeight="1">
      <c r="A3" s="35" t="s">
        <v>211</v>
      </c>
      <c r="B3" s="35"/>
      <c r="C3" s="35"/>
      <c r="D3" s="35"/>
      <c r="E3" s="35"/>
      <c r="F3" s="35"/>
      <c r="G3" s="35"/>
      <c r="H3" s="35"/>
      <c r="I3" s="35"/>
      <c r="J3" s="35"/>
      <c r="K3" s="31"/>
    </row>
    <row r="5" spans="1:11" ht="15.6">
      <c r="A5" s="34" t="s">
        <v>212</v>
      </c>
      <c r="B5" s="34"/>
      <c r="C5" s="34"/>
      <c r="D5" s="34"/>
      <c r="E5" s="34"/>
      <c r="F5" s="34"/>
      <c r="G5" s="34"/>
      <c r="H5" s="34"/>
      <c r="I5" s="34"/>
      <c r="J5" s="34"/>
      <c r="K5" s="32"/>
    </row>
    <row r="6" spans="1:11">
      <c r="A6" s="13" t="s">
        <v>213</v>
      </c>
      <c r="B6" s="18">
        <f>COUNTA('Plan estratégico'!D12:D31)</f>
        <v>4</v>
      </c>
    </row>
    <row r="7" spans="1:11">
      <c r="A7" s="13" t="s">
        <v>214</v>
      </c>
      <c r="B7" s="19">
        <f>COUNTIF('Plan estratégico'!K12:K31,"Completada")</f>
        <v>0</v>
      </c>
    </row>
    <row r="8" spans="1:11">
      <c r="A8" s="13" t="s">
        <v>215</v>
      </c>
      <c r="B8" s="19">
        <f>COUNTIF('Plan estratégico'!K12:K31,"En proceso")</f>
        <v>3</v>
      </c>
    </row>
    <row r="9" spans="1:11">
      <c r="A9" s="13" t="s">
        <v>216</v>
      </c>
      <c r="B9" s="19">
        <f>COUNTIF('Plan estratégico'!K12:K31,"Atrasada")</f>
        <v>0</v>
      </c>
    </row>
    <row r="10" spans="1:11">
      <c r="A10" s="13" t="s">
        <v>217</v>
      </c>
      <c r="B10" s="21">
        <f>IF(B12="OK",SUM('Plan estratégico'!L12:L31)/B6,"")</f>
        <v>0.33750000000000002</v>
      </c>
    </row>
    <row r="11" spans="1:11" ht="27.6">
      <c r="A11" s="13" t="s">
        <v>218</v>
      </c>
      <c r="B11" s="20" t="str">
        <f>IF(B6=0,"FALTA INFORMACIÓN",IF(B12&lt;&gt;"OK","REVISAR DATOS",IF(B9&gt;0,"Hay acciones atrasadas: revisar bloqueos",IF(B10&gt;=0.7,"El plan avanza bien","El plan necesita más seguimiento"))))</f>
        <v>El plan necesita más seguimiento</v>
      </c>
    </row>
    <row r="12" spans="1:11">
      <c r="A12" t="s">
        <v>219</v>
      </c>
      <c r="B12" t="str">
        <f>IF(B6=0,"FALTA INFORMACIÓN",IF(COUNTIF('Plan estratégico'!N12:N31,"OK")=B6,"OK","REVISAR: corrige filas marcadas en Plan estratégico"))</f>
        <v>OK</v>
      </c>
    </row>
    <row r="14" spans="1:11" ht="27.15" customHeight="1">
      <c r="A14" s="1" t="s">
        <v>220</v>
      </c>
      <c r="B14" s="2" t="s">
        <v>91</v>
      </c>
      <c r="C14" s="2" t="s">
        <v>221</v>
      </c>
      <c r="D14" s="2" t="s">
        <v>118</v>
      </c>
      <c r="E14" s="2" t="s">
        <v>121</v>
      </c>
      <c r="F14" s="2" t="s">
        <v>123</v>
      </c>
      <c r="G14" s="2" t="s">
        <v>125</v>
      </c>
      <c r="H14" s="2" t="s">
        <v>103</v>
      </c>
      <c r="I14" s="2" t="s">
        <v>222</v>
      </c>
      <c r="J14" s="3" t="s">
        <v>116</v>
      </c>
      <c r="K14" s="30" t="s">
        <v>134</v>
      </c>
    </row>
    <row r="15" spans="1:11" ht="33.6" customHeight="1">
      <c r="A15" s="26">
        <v>46311</v>
      </c>
      <c r="B15" s="5" t="s">
        <v>174</v>
      </c>
      <c r="C15" s="5" t="s">
        <v>177</v>
      </c>
      <c r="D15" s="15">
        <v>0.4</v>
      </c>
      <c r="E15" s="5" t="s">
        <v>223</v>
      </c>
      <c r="F15" s="5" t="s">
        <v>224</v>
      </c>
      <c r="G15" s="5" t="s">
        <v>225</v>
      </c>
      <c r="H15" s="5" t="s">
        <v>178</v>
      </c>
      <c r="I15" s="23">
        <v>46318</v>
      </c>
      <c r="J15" s="6" t="s">
        <v>182</v>
      </c>
      <c r="K15" s="22" t="str">
        <f t="shared" ref="K15:K34" si="0">IF(C15="","",IF(OR(B15="",F15="",G15="",H15="",J15="",ISBLANK(A15),ISBLANK(D15),ISBLANK(I15)),"FALTA INFORMACIÓN",IF(OR(NOT(ISNUMBER(A15)),NOT(ISNUMBER(I15)),A15&lt;=0,I15&lt;=0,A15&gt;2958465,I15&gt;2958465,I15&lt;A15,NOT(ISNUMBER(D15)),D15&lt;0,D15&gt;1,AND(J15&lt;&gt;"Pendiente",J15&lt;&gt;"En proceso",J15&lt;&gt;"Completada",J15&lt;&gt;"Atrasada",J15&lt;&gt;"Pausada"),AND(J15="Completada",D15&lt;&gt;1),AND(D15=1,J15&lt;&gt;"Completada")),"REVISAR",IF(COUNTIFS($A$15:$A$34,A15,$C$15:$C$34,C15)&gt;1,"REVISAR DUPLICADO","OK"))))</f>
        <v>OK</v>
      </c>
    </row>
    <row r="16" spans="1:11" ht="33.6" customHeight="1">
      <c r="A16" s="27">
        <v>46311</v>
      </c>
      <c r="B16" s="8" t="s">
        <v>184</v>
      </c>
      <c r="C16" s="8" t="s">
        <v>187</v>
      </c>
      <c r="D16" s="16">
        <v>0.35</v>
      </c>
      <c r="E16" s="8" t="s">
        <v>226</v>
      </c>
      <c r="F16" s="8" t="s">
        <v>227</v>
      </c>
      <c r="G16" s="8" t="s">
        <v>228</v>
      </c>
      <c r="H16" s="8" t="s">
        <v>188</v>
      </c>
      <c r="I16" s="24">
        <v>46318</v>
      </c>
      <c r="J16" s="9" t="s">
        <v>182</v>
      </c>
      <c r="K16" s="22" t="str">
        <f t="shared" si="0"/>
        <v>OK</v>
      </c>
    </row>
    <row r="17" spans="1:11" ht="33.6" customHeight="1">
      <c r="A17" s="27">
        <v>46318</v>
      </c>
      <c r="B17" s="8" t="s">
        <v>193</v>
      </c>
      <c r="C17" s="8" t="s">
        <v>196</v>
      </c>
      <c r="D17" s="16">
        <v>0.1</v>
      </c>
      <c r="E17" s="8" t="s">
        <v>229</v>
      </c>
      <c r="F17" s="8" t="s">
        <v>230</v>
      </c>
      <c r="G17" s="8" t="s">
        <v>231</v>
      </c>
      <c r="H17" s="8" t="s">
        <v>171</v>
      </c>
      <c r="I17" s="24">
        <v>46325</v>
      </c>
      <c r="J17" s="9" t="s">
        <v>200</v>
      </c>
      <c r="K17" s="22" t="str">
        <f t="shared" si="0"/>
        <v>OK</v>
      </c>
    </row>
    <row r="18" spans="1:11" ht="33.6" customHeight="1">
      <c r="A18" s="27">
        <v>46318</v>
      </c>
      <c r="B18" s="8" t="s">
        <v>202</v>
      </c>
      <c r="C18" s="8" t="s">
        <v>205</v>
      </c>
      <c r="D18" s="16">
        <v>0.5</v>
      </c>
      <c r="E18" s="8" t="s">
        <v>232</v>
      </c>
      <c r="F18" s="8" t="s">
        <v>233</v>
      </c>
      <c r="G18" s="8" t="s">
        <v>234</v>
      </c>
      <c r="H18" s="8" t="s">
        <v>188</v>
      </c>
      <c r="I18" s="24">
        <v>46325</v>
      </c>
      <c r="J18" s="9" t="s">
        <v>182</v>
      </c>
      <c r="K18" s="22" t="str">
        <f t="shared" si="0"/>
        <v>OK</v>
      </c>
    </row>
    <row r="19" spans="1:11" ht="33.6" customHeight="1">
      <c r="A19" s="27"/>
      <c r="B19" s="8"/>
      <c r="C19" s="8"/>
      <c r="D19" s="16"/>
      <c r="E19" s="8"/>
      <c r="F19" s="8"/>
      <c r="G19" s="8"/>
      <c r="H19" s="8"/>
      <c r="I19" s="24"/>
      <c r="J19" s="9"/>
      <c r="K19" s="22" t="str">
        <f t="shared" si="0"/>
        <v/>
      </c>
    </row>
    <row r="20" spans="1:11" ht="33.6" customHeight="1">
      <c r="A20" s="27"/>
      <c r="B20" s="8"/>
      <c r="C20" s="8"/>
      <c r="D20" s="16"/>
      <c r="E20" s="8"/>
      <c r="F20" s="8"/>
      <c r="G20" s="8"/>
      <c r="H20" s="8"/>
      <c r="I20" s="24"/>
      <c r="J20" s="9"/>
      <c r="K20" s="22" t="str">
        <f t="shared" si="0"/>
        <v/>
      </c>
    </row>
    <row r="21" spans="1:11" ht="33.6" customHeight="1">
      <c r="A21" s="27"/>
      <c r="B21" s="8"/>
      <c r="C21" s="8"/>
      <c r="D21" s="16"/>
      <c r="E21" s="8"/>
      <c r="F21" s="8"/>
      <c r="G21" s="8"/>
      <c r="H21" s="8"/>
      <c r="I21" s="24"/>
      <c r="J21" s="9"/>
      <c r="K21" s="22" t="str">
        <f t="shared" si="0"/>
        <v/>
      </c>
    </row>
    <row r="22" spans="1:11" ht="33.6" customHeight="1">
      <c r="A22" s="27"/>
      <c r="B22" s="8"/>
      <c r="C22" s="8"/>
      <c r="D22" s="16"/>
      <c r="E22" s="8"/>
      <c r="F22" s="8"/>
      <c r="G22" s="8"/>
      <c r="H22" s="8"/>
      <c r="I22" s="24"/>
      <c r="J22" s="9"/>
      <c r="K22" s="22" t="str">
        <f t="shared" si="0"/>
        <v/>
      </c>
    </row>
    <row r="23" spans="1:11" ht="33.6" customHeight="1">
      <c r="A23" s="27"/>
      <c r="B23" s="8"/>
      <c r="C23" s="8"/>
      <c r="D23" s="16"/>
      <c r="E23" s="8"/>
      <c r="F23" s="8"/>
      <c r="G23" s="8"/>
      <c r="H23" s="8"/>
      <c r="I23" s="24"/>
      <c r="J23" s="9"/>
      <c r="K23" s="22" t="str">
        <f t="shared" si="0"/>
        <v/>
      </c>
    </row>
    <row r="24" spans="1:11" ht="33.6" customHeight="1">
      <c r="A24" s="27"/>
      <c r="B24" s="8"/>
      <c r="C24" s="8"/>
      <c r="D24" s="16"/>
      <c r="E24" s="8"/>
      <c r="F24" s="8"/>
      <c r="G24" s="8"/>
      <c r="H24" s="8"/>
      <c r="I24" s="24"/>
      <c r="J24" s="9"/>
      <c r="K24" s="22" t="str">
        <f t="shared" si="0"/>
        <v/>
      </c>
    </row>
    <row r="25" spans="1:11" ht="33.6" customHeight="1">
      <c r="A25" s="27"/>
      <c r="B25" s="8"/>
      <c r="C25" s="8"/>
      <c r="D25" s="16"/>
      <c r="E25" s="8"/>
      <c r="F25" s="8"/>
      <c r="G25" s="8"/>
      <c r="H25" s="8"/>
      <c r="I25" s="24"/>
      <c r="J25" s="9"/>
      <c r="K25" s="22" t="str">
        <f t="shared" si="0"/>
        <v/>
      </c>
    </row>
    <row r="26" spans="1:11" ht="33.6" customHeight="1">
      <c r="A26" s="27"/>
      <c r="B26" s="8"/>
      <c r="C26" s="8"/>
      <c r="D26" s="16"/>
      <c r="E26" s="8"/>
      <c r="F26" s="8"/>
      <c r="G26" s="8"/>
      <c r="H26" s="8"/>
      <c r="I26" s="24"/>
      <c r="J26" s="9"/>
      <c r="K26" s="22" t="str">
        <f t="shared" si="0"/>
        <v/>
      </c>
    </row>
    <row r="27" spans="1:11" ht="33.6" customHeight="1">
      <c r="A27" s="27"/>
      <c r="B27" s="8"/>
      <c r="C27" s="8"/>
      <c r="D27" s="16"/>
      <c r="E27" s="8"/>
      <c r="F27" s="8"/>
      <c r="G27" s="8"/>
      <c r="H27" s="8"/>
      <c r="I27" s="24"/>
      <c r="J27" s="9"/>
      <c r="K27" s="22" t="str">
        <f t="shared" si="0"/>
        <v/>
      </c>
    </row>
    <row r="28" spans="1:11" ht="33.6" customHeight="1">
      <c r="A28" s="27"/>
      <c r="B28" s="8"/>
      <c r="C28" s="8"/>
      <c r="D28" s="16"/>
      <c r="E28" s="8"/>
      <c r="F28" s="8"/>
      <c r="G28" s="8"/>
      <c r="H28" s="8"/>
      <c r="I28" s="24"/>
      <c r="J28" s="9"/>
      <c r="K28" s="22" t="str">
        <f t="shared" si="0"/>
        <v/>
      </c>
    </row>
    <row r="29" spans="1:11" ht="33.6" customHeight="1">
      <c r="A29" s="27"/>
      <c r="B29" s="8"/>
      <c r="C29" s="8"/>
      <c r="D29" s="16"/>
      <c r="E29" s="8"/>
      <c r="F29" s="8"/>
      <c r="G29" s="8"/>
      <c r="H29" s="8"/>
      <c r="I29" s="24"/>
      <c r="J29" s="9"/>
      <c r="K29" s="22" t="str">
        <f t="shared" si="0"/>
        <v/>
      </c>
    </row>
    <row r="30" spans="1:11" ht="33.6" customHeight="1">
      <c r="A30" s="27"/>
      <c r="B30" s="8"/>
      <c r="C30" s="8"/>
      <c r="D30" s="16"/>
      <c r="E30" s="8"/>
      <c r="F30" s="8"/>
      <c r="G30" s="8"/>
      <c r="H30" s="8"/>
      <c r="I30" s="24"/>
      <c r="J30" s="9"/>
      <c r="K30" s="22" t="str">
        <f t="shared" si="0"/>
        <v/>
      </c>
    </row>
    <row r="31" spans="1:11" ht="33.6" customHeight="1">
      <c r="A31" s="27"/>
      <c r="B31" s="8"/>
      <c r="C31" s="8"/>
      <c r="D31" s="16"/>
      <c r="E31" s="8"/>
      <c r="F31" s="8"/>
      <c r="G31" s="8"/>
      <c r="H31" s="8"/>
      <c r="I31" s="24"/>
      <c r="J31" s="9"/>
      <c r="K31" s="22" t="str">
        <f t="shared" si="0"/>
        <v/>
      </c>
    </row>
    <row r="32" spans="1:11" ht="33.6" customHeight="1">
      <c r="A32" s="27"/>
      <c r="B32" s="8"/>
      <c r="C32" s="8"/>
      <c r="D32" s="16"/>
      <c r="E32" s="8"/>
      <c r="F32" s="8"/>
      <c r="G32" s="8"/>
      <c r="H32" s="8"/>
      <c r="I32" s="24"/>
      <c r="J32" s="9"/>
      <c r="K32" s="22" t="str">
        <f t="shared" si="0"/>
        <v/>
      </c>
    </row>
    <row r="33" spans="1:11" ht="33.6" customHeight="1">
      <c r="A33" s="27"/>
      <c r="B33" s="8"/>
      <c r="C33" s="8"/>
      <c r="D33" s="16"/>
      <c r="E33" s="8"/>
      <c r="F33" s="8"/>
      <c r="G33" s="8"/>
      <c r="H33" s="8"/>
      <c r="I33" s="24"/>
      <c r="J33" s="9"/>
      <c r="K33" s="22" t="str">
        <f t="shared" si="0"/>
        <v/>
      </c>
    </row>
    <row r="34" spans="1:11" ht="33.6" customHeight="1">
      <c r="A34" s="28"/>
      <c r="B34" s="11"/>
      <c r="C34" s="11"/>
      <c r="D34" s="17"/>
      <c r="E34" s="11"/>
      <c r="F34" s="11"/>
      <c r="G34" s="11"/>
      <c r="H34" s="11"/>
      <c r="I34" s="25"/>
      <c r="J34" s="12"/>
      <c r="K34" s="22" t="str">
        <f t="shared" si="0"/>
        <v/>
      </c>
    </row>
  </sheetData>
  <mergeCells count="3">
    <mergeCell ref="A1:J1"/>
    <mergeCell ref="A3:J3"/>
    <mergeCell ref="A5:J5"/>
  </mergeCells>
  <conditionalFormatting sqref="A15:J34">
    <cfRule type="expression" dxfId="12" priority="11">
      <formula>AND($C15&lt;&gt;"",A15="")</formula>
    </cfRule>
  </conditionalFormatting>
  <conditionalFormatting sqref="B12">
    <cfRule type="expression" dxfId="11" priority="12">
      <formula>B12="OK"</formula>
    </cfRule>
    <cfRule type="expression" dxfId="10" priority="13">
      <formula>B12="FALTA INFORMACIÓN"</formula>
    </cfRule>
    <cfRule type="expression" dxfId="9" priority="14">
      <formula>LEFT(B12,7)="REVISAR"</formula>
    </cfRule>
  </conditionalFormatting>
  <conditionalFormatting sqref="D15:D34">
    <cfRule type="dataBar" priority="6">
      <dataBar>
        <cfvo type="min"/>
        <cfvo type="max"/>
        <color rgb="FF163B63"/>
      </dataBar>
    </cfRule>
    <cfRule type="dataBar" priority="15">
      <dataBar>
        <cfvo type="min"/>
        <cfvo type="max"/>
        <color rgb="FF163B63"/>
      </dataBar>
      <extLst>
        <ext xmlns:x14="http://schemas.microsoft.com/office/spreadsheetml/2009/9/main" uri="{B025F937-C7B1-47D3-B67F-A62EFF666E3E}">
          <x14:id>{110F3FF5-4935-8605-CDE5-541612DFA864}</x14:id>
        </ext>
      </extLst>
    </cfRule>
  </conditionalFormatting>
  <conditionalFormatting sqref="J15:J34">
    <cfRule type="expression" dxfId="8" priority="1">
      <formula>J15="Completada"</formula>
    </cfRule>
    <cfRule type="expression" dxfId="7" priority="2">
      <formula>J15="En proceso"</formula>
    </cfRule>
    <cfRule type="expression" dxfId="6" priority="3">
      <formula>J15="Pendiente"</formula>
    </cfRule>
    <cfRule type="expression" dxfId="5" priority="4">
      <formula>J15="Atrasada"</formula>
    </cfRule>
    <cfRule type="expression" dxfId="4" priority="5">
      <formula>J15="Pausada"</formula>
    </cfRule>
  </conditionalFormatting>
  <conditionalFormatting sqref="K15:K34">
    <cfRule type="expression" dxfId="3" priority="7">
      <formula>K15="OK"</formula>
    </cfRule>
    <cfRule type="expression" dxfId="2" priority="8">
      <formula>K15="FALTA INFORMACIÓN"</formula>
    </cfRule>
    <cfRule type="expression" dxfId="1" priority="9">
      <formula>K15="REVISAR"</formula>
    </cfRule>
    <cfRule type="expression" dxfId="0" priority="10">
      <formula>K15="REVISAR DUPLICADO"</formula>
    </cfRule>
  </conditionalFormatting>
  <dataValidations count="2">
    <dataValidation type="decimal" sqref="D15:D34" xr:uid="{00000000-0002-0000-0400-000000000000}">
      <formula1>0</formula1>
      <formula2>1</formula2>
    </dataValidation>
    <dataValidation type="list" sqref="J15:J34" xr:uid="{00000000-0002-0000-0400-000001000000}">
      <formula1>"Pendiente,En proceso,Completada,Atrasada,Pausada"</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110F3FF5-4935-8605-CDE5-541612DFA864}">
            <x14:dataBar>
              <x14:cfvo type="min"/>
              <x14:cfvo type="max"/>
              <x14:negativeFillColor auto="1"/>
              <x14:axisColor auto="1"/>
            </x14:dataBar>
          </x14:cfRule>
          <xm:sqref>D15:D34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Glosario</vt:lpstr>
      <vt:lpstr>Diagnóstico</vt:lpstr>
      <vt:lpstr>Plan estratégico</vt:lpstr>
      <vt:lpstr>Seguimiento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2026-10-02T14:17:19Z</dcterms:modified>
</cp:coreProperties>
</file>