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D593FBC-917F-4173-AAB4-F8DB11F06A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_Instrucciones" sheetId="1" r:id="rId1"/>
    <sheet name="2_Glosario" sheetId="2" r:id="rId2"/>
    <sheet name="3_Contexto" sheetId="3" r:id="rId3"/>
    <sheet name="4_Componentes" sheetId="4" r:id="rId4"/>
    <sheet name="5_Matriz" sheetId="5" r:id="rId5"/>
    <sheet name="6_Plan_Resumen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6" l="1"/>
  <c r="B18" i="6"/>
  <c r="B17" i="6"/>
  <c r="C16" i="6"/>
  <c r="B16" i="6"/>
  <c r="B15" i="6"/>
  <c r="B14" i="6"/>
  <c r="B9" i="6"/>
  <c r="B8" i="6"/>
  <c r="B7" i="6"/>
  <c r="B6" i="6"/>
  <c r="G12" i="5"/>
  <c r="C19" i="6" s="1"/>
  <c r="G11" i="5"/>
  <c r="C18" i="6" s="1"/>
  <c r="G10" i="5"/>
  <c r="C17" i="6" s="1"/>
  <c r="G9" i="5"/>
  <c r="G8" i="5"/>
  <c r="C15" i="6" s="1"/>
  <c r="G7" i="5"/>
  <c r="E11" i="6" s="1"/>
  <c r="B10" i="6" l="1"/>
  <c r="C14" i="6"/>
  <c r="E6" i="6"/>
  <c r="E7" i="6"/>
  <c r="E8" i="6"/>
  <c r="E9" i="6"/>
  <c r="E10" i="6"/>
</calcChain>
</file>

<file path=xl/sharedStrings.xml><?xml version="1.0" encoding="utf-8"?>
<sst xmlns="http://schemas.openxmlformats.org/spreadsheetml/2006/main" count="371" uniqueCount="287">
  <si>
    <t>Plantilla de diagnóstico de congruencia Nadler-Tushman</t>
  </si>
  <si>
    <t>Objetivo de la plantilla</t>
  </si>
  <si>
    <t>Ayudarte a documentar un problema organizacional, describir los cuatro componentes del modelo (trabajo, personas, organización formal y organización informal), analizar sus seis relaciones de congruencia y convertir los desajustes con evidencia en acciones priorizadas. La plantilla NO es un test psicométrico y no calcula un porcentaje general de 'salud organizacional'.</t>
  </si>
  <si>
    <t>Cómo usarla</t>
  </si>
  <si>
    <t>Paso</t>
  </si>
  <si>
    <t>Qué hacer</t>
  </si>
  <si>
    <t>Resultado esperado</t>
  </si>
  <si>
    <t>1</t>
  </si>
  <si>
    <t>Lee esta hoja y el Glosario antes de modificar la plantilla.</t>
  </si>
  <si>
    <t>Entender la lógica y los términos.</t>
  </si>
  <si>
    <t>2</t>
  </si>
  <si>
    <t>En 3_Contexto reemplaza el ejemplo ficticio por tu empresa, problema, periodo, estrategia y evidencias.</t>
  </si>
  <si>
    <t>Definir qué resultado necesitas explicar.</t>
  </si>
  <si>
    <t>3</t>
  </si>
  <si>
    <t>En 4_Componentes sustituye las respuestas del ejemplo por observaciones y evidencias de tu organización.</t>
  </si>
  <si>
    <t>Describir cómo funcionan realmente los 4 componentes.</t>
  </si>
  <si>
    <t>4</t>
  </si>
  <si>
    <t>En 5_Matriz revisa las 6 relaciones. Selecciona Estado, Impacto y Calidad de evidencia mediante listas desplegables.</t>
  </si>
  <si>
    <t>Detectar relaciones alineadas, parciales, desajustadas o sin evidencia suficiente.</t>
  </si>
  <si>
    <t>5</t>
  </si>
  <si>
    <t>Revisa la Prioridad sugerida. No la interpretes como una verdad automática: úsala para ordenar la conversación.</t>
  </si>
  <si>
    <t>Separar lo urgente de lo que primero necesita más investigación.</t>
  </si>
  <si>
    <t>6</t>
  </si>
  <si>
    <t>En 6_Plan_Resumen reemplaza las acciones del ejemplo por tus intervenciones, responsables, fechas e indicadores.</t>
  </si>
  <si>
    <t>Convertir diagnóstico en seguimiento.</t>
  </si>
  <si>
    <t>7</t>
  </si>
  <si>
    <t>Vuelve a revisar los resultados después de implementar cambios.</t>
  </si>
  <si>
    <t>Comprobar si el desajuste disminuyó y si aparecieron nuevas tensiones.</t>
  </si>
  <si>
    <t>Código visual</t>
  </si>
  <si>
    <t>Tipo de celda</t>
  </si>
  <si>
    <t>Uso</t>
  </si>
  <si>
    <t>Amarillo claro</t>
  </si>
  <si>
    <t>Dato editable: reemplaza el ejemplo por información propia.</t>
  </si>
  <si>
    <t>Azul claro</t>
  </si>
  <si>
    <t>Fórmula o dato calculado/referenciado: no es necesario modificarlo.</t>
  </si>
  <si>
    <t>Azul marino</t>
  </si>
  <si>
    <t>Título o encabezado.</t>
  </si>
  <si>
    <t>Reglas para interpretar los resultados</t>
  </si>
  <si>
    <t>Un desajuste no demuestra causalidad por sí solo. Contrástalo con indicadores, entrevistas, observación u otra evidencia.</t>
  </si>
  <si>
    <t>No fuerces una conclusión. Si falta información obligatoria, la prioridad mostrará FALTA INFORMACIÓN; si se pega un valor fuera de las opciones permitidas, mostrará REVISAR. Usa 'Evidencia insuficiente' cuando todavía no exista información suficiente para concluir.</t>
  </si>
  <si>
    <t>No busques que todo quede 'Alineado'. Prioriza las relaciones que afectan resultados relevantes.</t>
  </si>
  <si>
    <t>La organización informal no es necesariamente negativa; a veces compensa fallas del diseño formal.</t>
  </si>
  <si>
    <t>La clasificación y la prioridad sirven para ordenar el análisis, no para sustituir el criterio de gestión. INVESTIGAR indica que primero debes reunir o mejorar la evidencia antes de intervenir.</t>
  </si>
  <si>
    <t>Ejemplo incluido: NovaTienda, un ecommerce ficticio que creció rápidamente y empezó a presentar respuestas duplicadas, reclamos sin seguimiento y tiempos de solución más largos. Para usar la plantilla, BORRA o REEMPLAZA únicamente las celdas amarillas con tus propios datos. No necesitas crear hojas adicionales.</t>
  </si>
  <si>
    <t>Glosario del modelo Nadler-Tushman</t>
  </si>
  <si>
    <t>Término</t>
  </si>
  <si>
    <t>Definición práctica</t>
  </si>
  <si>
    <t>Dónde se usa</t>
  </si>
  <si>
    <t>Congruencia</t>
  </si>
  <si>
    <t>Grado de compatibilidad o ajuste entre dos componentes de la organización.</t>
  </si>
  <si>
    <t>5_Matriz</t>
  </si>
  <si>
    <t>Desajuste</t>
  </si>
  <si>
    <t>Incompatibilidad relevante entre dos componentes que puede dificultar el desempeño.</t>
  </si>
  <si>
    <t>Trabajo</t>
  </si>
  <si>
    <t>Tareas, exigencias, interdependencias, decisiones y capacidades necesarias para producir resultados.</t>
  </si>
  <si>
    <t>4_Componentes</t>
  </si>
  <si>
    <t>Personas</t>
  </si>
  <si>
    <t>Conocimientos, habilidades, experiencia, necesidades, expectativas y características de quienes realizan el trabajo.</t>
  </si>
  <si>
    <t>Organización formal</t>
  </si>
  <si>
    <t>Estructura, roles, procesos, políticas, sistemas, métricas, incentivos y autoridad definidos deliberadamente.</t>
  </si>
  <si>
    <t>Organización informal</t>
  </si>
  <si>
    <t>Normas, relaciones, redes, influencia, hábitos y formas reales de trabajar que no dependen únicamente del diseño formal.</t>
  </si>
  <si>
    <t>Entorno</t>
  </si>
  <si>
    <t>Clientes, competencia, tecnología, regulación y otras condiciones externas relevantes.</t>
  </si>
  <si>
    <t>3_Contexto</t>
  </si>
  <si>
    <t>Recursos</t>
  </si>
  <si>
    <t>Capital, tecnología, conocimiento, instalaciones, reputación y capacidades disponibles.</t>
  </si>
  <si>
    <t>Historia</t>
  </si>
  <si>
    <t>Decisiones, experiencias y acontecimientos anteriores que condicionan la situación actual.</t>
  </si>
  <si>
    <t>Estrategia</t>
  </si>
  <si>
    <t>Prioridades y decisiones mediante las cuales la organización intenta responder al entorno y alcanzar objetivos.</t>
  </si>
  <si>
    <t>Resultado individual</t>
  </si>
  <si>
    <t>Efectos observables en personas: desempeño, aprendizaje, satisfacción, ausentismo o rotación.</t>
  </si>
  <si>
    <t>Resultado grupal</t>
  </si>
  <si>
    <t>Efectos observables en equipos: coordinación, calidad, productividad, conflictos o cumplimiento.</t>
  </si>
  <si>
    <t>Resultado organizacional</t>
  </si>
  <si>
    <t>Efectos generales del negocio: ventas, rentabilidad, servicio, calidad, innovación o crecimiento.</t>
  </si>
  <si>
    <t>Evidencia</t>
  </si>
  <si>
    <t>Dato, documento, indicador, entrevista u observación que respalda una conclusión.</t>
  </si>
  <si>
    <t>Todas</t>
  </si>
  <si>
    <t>Estado de la relación</t>
  </si>
  <si>
    <t>Clasificación cualitativa: Alineado, Parcialmente alineado, Desajustado o Evidencia insuficiente.</t>
  </si>
  <si>
    <t>Impacto</t>
  </si>
  <si>
    <t>Magnitud estimada del efecto del desajuste sobre el problema o resultado analizado: Alto, Medio o Bajo.</t>
  </si>
  <si>
    <t>Calidad de evidencia</t>
  </si>
  <si>
    <t>Grado de respaldo de la conclusión: Sólida, Parcial o Insuficiente.</t>
  </si>
  <si>
    <t>Prioridad sugerida</t>
  </si>
  <si>
    <t>Orden práctico de atención calculado con Estado, Impacto y Calidad de evidencia. No reemplaza el juicio del usuario.</t>
  </si>
  <si>
    <t>5_Matriz / 6_Plan_Resumen</t>
  </si>
  <si>
    <t>Intervención</t>
  </si>
  <si>
    <t>Cambio propuesto para reducir un desajuste concreto entre componentes.</t>
  </si>
  <si>
    <t>6_Plan_Resumen</t>
  </si>
  <si>
    <t>Indicador de seguimiento</t>
  </si>
  <si>
    <t>Medida que permite comprobar si la intervención produjo el efecto esperado.</t>
  </si>
  <si>
    <t>INVESTIGAR</t>
  </si>
  <si>
    <t>Alerta que indica que no existe evidencia suficiente para priorizar una intervención con seguridad.</t>
  </si>
  <si>
    <t>FALTA INFORMACIÓN</t>
  </si>
  <si>
    <t>Alerta que aparece cuando falta un dato necesario para calcular la prioridad de forma segura.</t>
  </si>
  <si>
    <t>REVISAR</t>
  </si>
  <si>
    <t>Alerta que aparece cuando se detecta un valor no permitido o una configuración inconsistente.</t>
  </si>
  <si>
    <t>Estado de acción</t>
  </si>
  <si>
    <t>Situación del seguimiento de una intervención: No iniciado, En curso, Bloqueado o Completado.</t>
  </si>
  <si>
    <t>Contexto del diagnóstico</t>
  </si>
  <si>
    <t>1. Identificación del análisis</t>
  </si>
  <si>
    <t>Campo</t>
  </si>
  <si>
    <t>Ejemplo NovaTienda</t>
  </si>
  <si>
    <t>Empresa / unidad</t>
  </si>
  <si>
    <t>NovaTienda - Servicio al cliente ecommerce</t>
  </si>
  <si>
    <t>Problema o resultado observado</t>
  </si>
  <si>
    <t>Aumentaron las respuestas duplicadas, los reclamos sin seguimiento y los tiempos de solución.</t>
  </si>
  <si>
    <t>Periodo analizado</t>
  </si>
  <si>
    <t>Últimos 3 meses</t>
  </si>
  <si>
    <t>Responsable del análisis</t>
  </si>
  <si>
    <t>Gerencia de operaciones</t>
  </si>
  <si>
    <t>Prioridad estratégica relacionada</t>
  </si>
  <si>
    <t>Escalar ventas sin deteriorar la experiencia del cliente.</t>
  </si>
  <si>
    <t>2. Entradas del sistema</t>
  </si>
  <si>
    <t>Entrada</t>
  </si>
  <si>
    <t>Situación actual / evidencia</t>
  </si>
  <si>
    <t>Las ventas crecieron y los clientes utilizan tienda online, WhatsApp y redes sociales para solicitar ayuda.</t>
  </si>
  <si>
    <t>Equipo de 6 agentes, sistema de ecommerce, correo, WhatsApp y herramientas separadas para inventario y despacho.</t>
  </si>
  <si>
    <t>El servicio se diseñó cuando el volumen era menor y la mayoría de consultas llegaban por correo.</t>
  </si>
  <si>
    <t>Crecer en canales digitales manteniendo tiempos de respuesta y resolución consistentes.</t>
  </si>
  <si>
    <t>3. Resultados que necesitas explicar</t>
  </si>
  <si>
    <t>Nivel</t>
  </si>
  <si>
    <t>Indicador / evidencia</t>
  </si>
  <si>
    <t>Situación observada</t>
  </si>
  <si>
    <t>Individual</t>
  </si>
  <si>
    <t>Errores y retrabajo por agente</t>
  </si>
  <si>
    <t>Los nuevos agentes necesitan más apoyo para resolver excepciones.</t>
  </si>
  <si>
    <t>Grupal</t>
  </si>
  <si>
    <t>Coordinación y seguimiento de casos</t>
  </si>
  <si>
    <t>Aumentan las respuestas duplicadas y algunos reclamos cambian de responsable sin trazabilidad.</t>
  </si>
  <si>
    <t>Organizacional</t>
  </si>
  <si>
    <t>Tiempo medio de resolución</t>
  </si>
  <si>
    <t>Pasó de 9 horas a 21 horas en tres meses.</t>
  </si>
  <si>
    <t>Consejo: comienza por hechos observables. Es preferible escribir 'el tiempo medio de resolución pasó de 9 a 21 horas' que empezar con una conclusión como 'el problema es falta de personal'.</t>
  </si>
  <si>
    <t>Diagnóstico de los cuatro componentes</t>
  </si>
  <si>
    <t>Describe cómo funciona actualmente cada componente. Sustituye el ejemplo por observaciones reales y conserva evidencia verificable.</t>
  </si>
  <si>
    <t>Componente</t>
  </si>
  <si>
    <t>Pregunta guía</t>
  </si>
  <si>
    <t>Situación actual / respuesta</t>
  </si>
  <si>
    <t>Evidencia o fuente</t>
  </si>
  <si>
    <t>Señal relevante</t>
  </si>
  <si>
    <t>¿Qué tareas y decisiones son críticas para obtener el resultado?</t>
  </si>
  <si>
    <t>Resolver consultas exige revisar pedido, pago, inventario y despacho en herramientas distintas.</t>
  </si>
  <si>
    <t>Mapa informal del proceso + observación de casos</t>
  </si>
  <si>
    <t>Alta dependencia entre áreas.</t>
  </si>
  <si>
    <t>¿Qué capacidades e información requiere el trabajo?</t>
  </si>
  <si>
    <t>El agente necesita interpretar estados de pedido, inventario, pagos y excepciones logísticas.</t>
  </si>
  <si>
    <t>Casos reabiertos + revisión con supervisores</t>
  </si>
  <si>
    <t>La complejidad aumentó con los nuevos canales.</t>
  </si>
  <si>
    <t>¿Qué nivel de autonomía o coordinación requiere?</t>
  </si>
  <si>
    <t>Muchas consultas simples pueden resolverse en el equipo; las excepciones requieren coordinación rápida.</t>
  </si>
  <si>
    <t>Muestra de 30 reclamos</t>
  </si>
  <si>
    <t>Los escalados concentran la demora.</t>
  </si>
  <si>
    <t>¿Qué conocimientos y experiencia tiene el equipo?</t>
  </si>
  <si>
    <t>Los agentes conocen bien productos, pero no todos dominan las herramientas de inventario y despacho.</t>
  </si>
  <si>
    <t>Registro de capacitación + entrevistas</t>
  </si>
  <si>
    <t>Capacidad desigual para investigar pedidos.</t>
  </si>
  <si>
    <t>¿Qué expectativas o necesidades afectan el trabajo?</t>
  </si>
  <si>
    <t>El equipo pide criterios claros para resolver excepciones sin depender siempre del supervisor.</t>
  </si>
  <si>
    <t>Reuniones de equipo</t>
  </si>
  <si>
    <t>Demanda de mayor claridad y autonomía.</t>
  </si>
  <si>
    <t>¿Qué comportamientos relevantes se observan?</t>
  </si>
  <si>
    <t>Los agentes experimentados crean atajos y consultan directamente a contactos de otras áreas.</t>
  </si>
  <si>
    <t>Observación del trabajo</t>
  </si>
  <si>
    <t>El conocimiento está concentrado en pocas personas.</t>
  </si>
  <si>
    <t>¿Cómo se distribuyen roles y responsabilidades?</t>
  </si>
  <si>
    <t>Servicio, inventario y despacho tienen responsables separados; no hay dueño integral del caso.</t>
  </si>
  <si>
    <t>Organigrama + procedimiento actual</t>
  </si>
  <si>
    <t>Responsabilidad fragmentada.</t>
  </si>
  <si>
    <t>¿Qué sistemas, procesos y reglas apoyan el trabajo?</t>
  </si>
  <si>
    <t>No existe una vista única del pedido; el agente consulta varias herramientas.</t>
  </si>
  <si>
    <t>Revisión de sistemas</t>
  </si>
  <si>
    <t>Duplicación de consultas y registros.</t>
  </si>
  <si>
    <t>¿Cómo funcionan las autorizaciones e incentivos?</t>
  </si>
  <si>
    <t>Las excepciones requieren aprobación del supervisor aunque algunos agentes tengan experiencia suficiente.</t>
  </si>
  <si>
    <t>Política de escalamiento</t>
  </si>
  <si>
    <t>Cuello de botella en supervisión.</t>
  </si>
  <si>
    <t>¿Qué normas reales condicionan el trabajo?</t>
  </si>
  <si>
    <t>Se considera más rápido escribir directamente a un conocido que usar el canal formal.</t>
  </si>
  <si>
    <t>Entrevistas y observación</t>
  </si>
  <si>
    <t>La red personal sustituye parte del proceso.</t>
  </si>
  <si>
    <t>¿Quién influye realmente en la resolución de problemas?</t>
  </si>
  <si>
    <t>Dos agentes veteranos y un coordinador de despacho son consultados para la mayoría de excepciones.</t>
  </si>
  <si>
    <t>Registro de conversaciones</t>
  </si>
  <si>
    <t>Dependencia de actores informales.</t>
  </si>
  <si>
    <t>¿Qué prácticas no escritas ayudan o dificultan?</t>
  </si>
  <si>
    <t>Los casos urgentes se priorizan por mensajes privados, sin criterio común ni trazabilidad.</t>
  </si>
  <si>
    <t>Muestra de casos urgentes</t>
  </si>
  <si>
    <t>Prioridades inconsistentes.</t>
  </si>
  <si>
    <t>Matriz de congruencia: 6 relaciones</t>
  </si>
  <si>
    <t>Evalúa cada relación con evidencia. La Prioridad sugerida se calcula para ordenar la atención; no sustituye el juicio del usuario.</t>
  </si>
  <si>
    <t>Relación</t>
  </si>
  <si>
    <t>Pregunta principal</t>
  </si>
  <si>
    <t>Evidencia / observación</t>
  </si>
  <si>
    <t>Estado</t>
  </si>
  <si>
    <t>Posible intervención</t>
  </si>
  <si>
    <t>Resultado afectado</t>
  </si>
  <si>
    <t>Trabajo ↔ Personas</t>
  </si>
  <si>
    <t>¿Las capacidades y necesidades de las personas encajan con las exigencias del trabajo?</t>
  </si>
  <si>
    <t>El trabajo exige investigar pedidos en varios sistemas, pero las capacidades son desiguales.</t>
  </si>
  <si>
    <t>Desajustado</t>
  </si>
  <si>
    <t>Alto</t>
  </si>
  <si>
    <t>Sólida</t>
  </si>
  <si>
    <t>Capacitación práctica y guía de resolución de excepciones.</t>
  </si>
  <si>
    <t>Tiempo de resolución / retrabajo</t>
  </si>
  <si>
    <t>Trabajo ↔ Organización formal</t>
  </si>
  <si>
    <t>¿La estructura, los sistemas y procesos facilitan el trabajo?</t>
  </si>
  <si>
    <t>La resolución rápida requiere coordinación, pero roles, sistemas y autorizaciones están fragmentados.</t>
  </si>
  <si>
    <t>Definir dueño de caso, simplificar escalamiento y mejorar acceso a información.</t>
  </si>
  <si>
    <t>Tiempo de resolución / reclamos</t>
  </si>
  <si>
    <t>Trabajo ↔ Organización informal</t>
  </si>
  <si>
    <t>¿Las normas y comportamientos reales favorecen el trabajo requerido?</t>
  </si>
  <si>
    <t>La red informal resuelve excepciones con rapidez, pero sin trazabilidad ni criterio común.</t>
  </si>
  <si>
    <t>Parcialmente alineado</t>
  </si>
  <si>
    <t>Medio</t>
  </si>
  <si>
    <t>Formalizar los aprendizajes útiles y crear un canal compartido.</t>
  </si>
  <si>
    <t>Consistencia / trazabilidad</t>
  </si>
  <si>
    <t>Personas ↔ Organización formal</t>
  </si>
  <si>
    <t>¿El diseño formal permite utilizar adecuadamente las capacidades de las personas?</t>
  </si>
  <si>
    <t>Agentes experimentados tienen poca autonomía y muchas decisiones terminan en el supervisor.</t>
  </si>
  <si>
    <t>Definir niveles de autonomía por tipo de caso.</t>
  </si>
  <si>
    <t>Tiempo de resolución</t>
  </si>
  <si>
    <t>Personas ↔ Organización informal</t>
  </si>
  <si>
    <t>¿Las expectativas y características de las personas encajan con las normas y relaciones existentes?</t>
  </si>
  <si>
    <t>Los nuevos agentes dependen de contactos informales que todavía no tienen.</t>
  </si>
  <si>
    <t>Parcial</t>
  </si>
  <si>
    <t>Crear mentoría y transferencia estructurada de conocimiento.</t>
  </si>
  <si>
    <t>Curva de aprendizaje</t>
  </si>
  <si>
    <t>Organización formal ↔ Organización informal</t>
  </si>
  <si>
    <t>¿Lo que la empresa establece formalmente coincide con lo que ocurre realmente?</t>
  </si>
  <si>
    <t>El procedimiento exige escalar, pero el sistema real funciona mediante mensajes directos y contactos personales.</t>
  </si>
  <si>
    <t>Rediseñar el proceso formal incorporando las necesidades que hoy cubre la red informal.</t>
  </si>
  <si>
    <t>Trazabilidad / consistencia</t>
  </si>
  <si>
    <t>Interpretación recomendada: ALTA y MEDIA ayudan a ordenar intervenciones; BAJA no significa 'sin importancia'. INVESTIGAR indica evidencia insuficiente. FALTA INFORMACIÓN indica un dato obligatorio vacío y REVISAR señala un valor no permitido o inconsistente. No conviertas estas clasificaciones en un porcentaje general de congruencia.</t>
  </si>
  <si>
    <t>Plan de intervención y resumen</t>
  </si>
  <si>
    <t>Resumen de relaciones</t>
  </si>
  <si>
    <t>Resumen de prioridad</t>
  </si>
  <si>
    <t>Cantidad</t>
  </si>
  <si>
    <t>Prioridad</t>
  </si>
  <si>
    <t>Alineado</t>
  </si>
  <si>
    <t>ALTA</t>
  </si>
  <si>
    <t>MEDIA</t>
  </si>
  <si>
    <t>BAJA</t>
  </si>
  <si>
    <t>Evidencia insuficiente</t>
  </si>
  <si>
    <t>Sin clasificar / revisar</t>
  </si>
  <si>
    <t>Plan de acción</t>
  </si>
  <si>
    <t>Acción propuesta</t>
  </si>
  <si>
    <t>Responsable</t>
  </si>
  <si>
    <t>Fecha objetivo</t>
  </si>
  <si>
    <t>Meta / criterio</t>
  </si>
  <si>
    <t>Estado acción</t>
  </si>
  <si>
    <t>Notas</t>
  </si>
  <si>
    <t>Capacitar al equipo en investigación de pedidos y documentar 10 excepciones frecuentes.</t>
  </si>
  <si>
    <t>Líder servicio</t>
  </si>
  <si>
    <t>Casos reabiertos</t>
  </si>
  <si>
    <t>Reducir de 18% a &lt;12%</t>
  </si>
  <si>
    <t>En curso</t>
  </si>
  <si>
    <t>Validar curva de aprendizaje de nuevos agentes.</t>
  </si>
  <si>
    <t>Definir dueño del caso y reglas simples de escalamiento.</t>
  </si>
  <si>
    <t>Operaciones</t>
  </si>
  <si>
    <t>Bajar de 21 h a &lt;14 h</t>
  </si>
  <si>
    <t>No iniciado</t>
  </si>
  <si>
    <t>Revisar accesos a inventario y despacho.</t>
  </si>
  <si>
    <t>Crear canal compartido para excepciones y registrar solución reutilizable.</t>
  </si>
  <si>
    <t>Servicio + Despacho</t>
  </si>
  <si>
    <t>Casos sin trazabilidad</t>
  </si>
  <si>
    <t>Reducir 50%</t>
  </si>
  <si>
    <t>No eliminar la red informal útil; hacerla visible.</t>
  </si>
  <si>
    <t>Delegar autonomía a agentes experimentados para 5 tipos de casos definidos.</t>
  </si>
  <si>
    <t>Supervisor</t>
  </si>
  <si>
    <t>Escalamientos al supervisor</t>
  </si>
  <si>
    <t>Reducir 30%</t>
  </si>
  <si>
    <t>Definir límites y excepciones.</t>
  </si>
  <si>
    <t>Crear mentoría de 4 semanas para nuevos agentes.</t>
  </si>
  <si>
    <t>Tiempo de autonomía de nuevos agentes</t>
  </si>
  <si>
    <t>Reducir 25%</t>
  </si>
  <si>
    <t>Documentar aprendizajes.</t>
  </si>
  <si>
    <t>Rediseñar procedimiento formal usando las rutas reales que hoy resuelven excepciones.</t>
  </si>
  <si>
    <t>Cumplimiento del flujo acordado</t>
  </si>
  <si>
    <t>&gt;85%</t>
  </si>
  <si>
    <t>Pilotear antes de estandarizar.</t>
  </si>
  <si>
    <t>Cierre del diagnóstico: prioriza pocas intervenciones con evidencia y seguimiento. Una mejora en una relación puede generar nuevas tensiones en otra; vuelve a la Matriz después de implementar cambios y registra qué ocurrió.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</si>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</sst>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4">
    <font>
      <sz val="11"/>
      <name val="Carlito"/>
    </font>
    <font>
      <b/>
      <sz val="18"/>
      <color rgb="FFFFFFFF"/>
      <name val="Carlito"/>
    </font>
    <font>
      <b/>
      <sz val="12"/>
      <color rgb="FFFFFFFF"/>
      <name val="Carlito"/>
    </font>
    <font>
      <sz val="11"/>
      <color rgb="FF1F2937"/>
      <name val="Carlito"/>
    </font>
    <font>
      <b/>
      <sz val="10"/>
      <color rgb="FFFFFFFF"/>
      <name val="Carlito"/>
    </font>
    <font>
      <b/>
      <sz val="11"/>
      <color rgb="FF0B1F3A"/>
      <name val="Carlito"/>
    </font>
    <font>
      <b/>
      <sz val="11"/>
      <color rgb="FFFFFFFF"/>
      <name val="Carlito"/>
    </font>
    <font>
      <i/>
      <sz val="11"/>
      <color rgb="FF1F2937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  <font>
      <sz val="10"/>
      <color rgb="FF111827"/>
      <name val="Aptos"/>
      <family val="2"/>
    </font>
  </fonts>
  <fills count="15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FFF6D8"/>
      </patternFill>
    </fill>
    <fill>
      <patternFill patternType="solid">
        <fgColor rgb="FFF3F5F7"/>
      </patternFill>
    </fill>
    <fill>
      <patternFill patternType="solid">
        <fgColor rgb="FFEAF1F7"/>
      </patternFill>
    </fill>
    <fill>
      <patternFill patternType="solid">
        <fgColor rgb="FFFFF6D8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63A5F"/>
        <bgColor indexed="64"/>
      </patternFill>
    </fill>
    <fill>
      <patternFill patternType="solid">
        <fgColor rgb="FFFFF6D8"/>
        <bgColor indexed="64"/>
      </patternFill>
    </fill>
    <fill>
      <patternFill patternType="solid">
        <fgColor rgb="FFEAF1F7"/>
        <bgColor indexed="64"/>
      </patternFill>
    </fill>
    <fill>
      <patternFill patternType="solid">
        <fgColor rgb="FFF3F5F7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8">
    <xf numFmtId="0" fontId="0" fillId="0" borderId="0" xfId="0"/>
    <xf numFmtId="0" fontId="3" fillId="3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6" borderId="0" xfId="0" applyFont="1" applyFill="1" applyAlignment="1">
      <alignment vertical="top" wrapText="1"/>
    </xf>
    <xf numFmtId="0" fontId="3" fillId="6" borderId="7" xfId="0" applyFont="1" applyFill="1" applyBorder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5" borderId="7" xfId="0" applyFont="1" applyFill="1" applyBorder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 wrapText="1"/>
    </xf>
    <xf numFmtId="0" fontId="0" fillId="8" borderId="0" xfId="0" applyFill="1"/>
    <xf numFmtId="0" fontId="0" fillId="8" borderId="0" xfId="0" applyFill="1" applyAlignment="1">
      <alignment wrapText="1"/>
    </xf>
    <xf numFmtId="0" fontId="2" fillId="9" borderId="0" xfId="0" applyFont="1" applyFill="1" applyAlignment="1">
      <alignment horizontal="left" vertical="center" wrapText="1"/>
    </xf>
    <xf numFmtId="0" fontId="3" fillId="8" borderId="0" xfId="0" applyFont="1" applyFill="1" applyAlignment="1">
      <alignment vertical="top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vertical="top" wrapText="1"/>
    </xf>
    <xf numFmtId="0" fontId="3" fillId="8" borderId="0" xfId="0" applyFont="1" applyFill="1" applyAlignment="1">
      <alignment vertical="top" wrapText="1"/>
    </xf>
    <xf numFmtId="0" fontId="3" fillId="8" borderId="5" xfId="0" applyFont="1" applyFill="1" applyBorder="1" applyAlignment="1">
      <alignment vertical="top" wrapText="1"/>
    </xf>
    <xf numFmtId="0" fontId="3" fillId="8" borderId="6" xfId="0" applyFont="1" applyFill="1" applyBorder="1" applyAlignment="1">
      <alignment vertical="top" wrapText="1"/>
    </xf>
    <xf numFmtId="0" fontId="3" fillId="8" borderId="7" xfId="0" applyFont="1" applyFill="1" applyBorder="1" applyAlignment="1">
      <alignment vertical="top" wrapText="1"/>
    </xf>
    <xf numFmtId="0" fontId="3" fillId="8" borderId="8" xfId="0" applyFont="1" applyFill="1" applyBorder="1" applyAlignment="1">
      <alignment vertical="top" wrapText="1"/>
    </xf>
    <xf numFmtId="0" fontId="5" fillId="10" borderId="4" xfId="0" applyFont="1" applyFill="1" applyBorder="1" applyAlignment="1">
      <alignment vertical="center" wrapText="1"/>
    </xf>
    <xf numFmtId="0" fontId="5" fillId="11" borderId="4" xfId="0" applyFont="1" applyFill="1" applyBorder="1" applyAlignment="1">
      <alignment vertical="center" wrapText="1"/>
    </xf>
    <xf numFmtId="0" fontId="6" fillId="7" borderId="6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vertical="center" wrapText="1"/>
    </xf>
    <xf numFmtId="0" fontId="3" fillId="8" borderId="3" xfId="0" applyFont="1" applyFill="1" applyBorder="1" applyAlignment="1">
      <alignment vertical="top" wrapText="1"/>
    </xf>
    <xf numFmtId="0" fontId="5" fillId="11" borderId="6" xfId="0" applyFont="1" applyFill="1" applyBorder="1" applyAlignment="1">
      <alignment vertical="center" wrapText="1"/>
    </xf>
    <xf numFmtId="0" fontId="7" fillId="12" borderId="0" xfId="0" applyFont="1" applyFill="1" applyAlignment="1">
      <alignment vertical="top" wrapText="1"/>
    </xf>
    <xf numFmtId="0" fontId="9" fillId="13" borderId="9" xfId="0" applyFont="1" applyFill="1" applyBorder="1" applyAlignment="1">
      <alignment horizontal="center" vertical="center" wrapText="1"/>
    </xf>
    <xf numFmtId="0" fontId="9" fillId="13" borderId="10" xfId="0" applyFont="1" applyFill="1" applyBorder="1" applyAlignment="1">
      <alignment horizontal="center" vertical="center" wrapText="1"/>
    </xf>
    <xf numFmtId="0" fontId="9" fillId="13" borderId="11" xfId="0" applyFont="1" applyFill="1" applyBorder="1" applyAlignment="1">
      <alignment horizontal="center" vertical="center" wrapText="1"/>
    </xf>
    <xf numFmtId="0" fontId="9" fillId="13" borderId="12" xfId="0" applyFont="1" applyFill="1" applyBorder="1" applyAlignment="1">
      <alignment horizontal="center" vertical="center" wrapText="1"/>
    </xf>
    <xf numFmtId="0" fontId="9" fillId="13" borderId="13" xfId="0" applyFont="1" applyFill="1" applyBorder="1" applyAlignment="1">
      <alignment horizontal="center" vertical="center" wrapText="1"/>
    </xf>
    <xf numFmtId="0" fontId="9" fillId="13" borderId="14" xfId="0" applyFont="1" applyFill="1" applyBorder="1" applyAlignment="1">
      <alignment horizontal="center" vertical="center" wrapText="1"/>
    </xf>
    <xf numFmtId="0" fontId="12" fillId="8" borderId="15" xfId="1" applyFont="1" applyFill="1" applyBorder="1" applyAlignment="1">
      <alignment horizontal="center" vertical="center"/>
    </xf>
    <xf numFmtId="0" fontId="12" fillId="8" borderId="16" xfId="1" applyFont="1" applyFill="1" applyBorder="1" applyAlignment="1">
      <alignment horizontal="center" vertical="center"/>
    </xf>
    <xf numFmtId="0" fontId="13" fillId="8" borderId="0" xfId="0" applyFont="1" applyFill="1"/>
    <xf numFmtId="0" fontId="1" fillId="7" borderId="0" xfId="0" applyFont="1" applyFill="1" applyAlignment="1">
      <alignment horizontal="left" vertical="center"/>
    </xf>
    <xf numFmtId="0" fontId="5" fillId="11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2" fillId="9" borderId="0" xfId="0" applyFont="1" applyFill="1" applyAlignment="1">
      <alignment horizontal="left" vertical="center"/>
    </xf>
    <xf numFmtId="0" fontId="3" fillId="10" borderId="5" xfId="0" applyFont="1" applyFill="1" applyBorder="1" applyAlignment="1">
      <alignment vertical="top" wrapText="1"/>
    </xf>
    <xf numFmtId="0" fontId="3" fillId="10" borderId="8" xfId="0" applyFont="1" applyFill="1" applyBorder="1" applyAlignment="1">
      <alignment vertical="top" wrapText="1"/>
    </xf>
    <xf numFmtId="0" fontId="3" fillId="10" borderId="0" xfId="0" applyFont="1" applyFill="1" applyAlignment="1">
      <alignment vertical="top" wrapText="1"/>
    </xf>
    <xf numFmtId="0" fontId="3" fillId="10" borderId="7" xfId="0" applyFont="1" applyFill="1" applyBorder="1" applyAlignment="1">
      <alignment vertical="top" wrapText="1"/>
    </xf>
    <xf numFmtId="0" fontId="2" fillId="9" borderId="0" xfId="0" applyFont="1" applyFill="1" applyAlignment="1">
      <alignment horizontal="left" vertical="center"/>
    </xf>
    <xf numFmtId="0" fontId="3" fillId="11" borderId="5" xfId="0" applyFont="1" applyFill="1" applyBorder="1" applyAlignment="1">
      <alignment vertical="top" wrapText="1"/>
    </xf>
    <xf numFmtId="0" fontId="3" fillId="11" borderId="8" xfId="0" applyFont="1" applyFill="1" applyBorder="1" applyAlignment="1">
      <alignment vertical="top" wrapText="1"/>
    </xf>
    <xf numFmtId="0" fontId="5" fillId="11" borderId="0" xfId="0" applyFont="1" applyFill="1"/>
    <xf numFmtId="0" fontId="0" fillId="11" borderId="0" xfId="0" applyFill="1"/>
    <xf numFmtId="0" fontId="3" fillId="11" borderId="0" xfId="0" applyFont="1" applyFill="1" applyAlignment="1">
      <alignment vertical="top" wrapText="1"/>
    </xf>
    <xf numFmtId="164" fontId="3" fillId="10" borderId="0" xfId="0" applyNumberFormat="1" applyFont="1" applyFill="1" applyAlignment="1">
      <alignment horizontal="center" vertical="top" wrapText="1"/>
    </xf>
    <xf numFmtId="0" fontId="3" fillId="11" borderId="7" xfId="0" applyFont="1" applyFill="1" applyBorder="1" applyAlignment="1">
      <alignment vertical="top" wrapText="1"/>
    </xf>
    <xf numFmtId="164" fontId="3" fillId="10" borderId="7" xfId="0" applyNumberFormat="1" applyFont="1" applyFill="1" applyBorder="1" applyAlignment="1">
      <alignment horizontal="center" vertical="top" wrapText="1"/>
    </xf>
    <xf numFmtId="0" fontId="1" fillId="7" borderId="0" xfId="0" applyFont="1" applyFill="1" applyAlignment="1" applyProtection="1">
      <alignment horizontal="left" vertical="center"/>
      <protection locked="0"/>
    </xf>
    <xf numFmtId="0" fontId="0" fillId="8" borderId="0" xfId="0" applyFill="1" applyProtection="1">
      <protection locked="0"/>
    </xf>
    <xf numFmtId="0" fontId="2" fillId="9" borderId="0" xfId="0" applyFont="1" applyFill="1" applyAlignment="1" applyProtection="1">
      <alignment horizontal="left" vertical="center"/>
      <protection locked="0"/>
    </xf>
    <xf numFmtId="0" fontId="4" fillId="7" borderId="1" xfId="0" applyFont="1" applyFill="1" applyBorder="1" applyAlignment="1" applyProtection="1">
      <alignment horizontal="center" vertical="center" wrapText="1"/>
      <protection locked="0"/>
    </xf>
    <xf numFmtId="0" fontId="4" fillId="7" borderId="3" xfId="0" applyFont="1" applyFill="1" applyBorder="1" applyAlignment="1" applyProtection="1">
      <alignment horizontal="center" vertical="center" wrapText="1"/>
      <protection locked="0"/>
    </xf>
    <xf numFmtId="0" fontId="5" fillId="11" borderId="4" xfId="0" applyFont="1" applyFill="1" applyBorder="1" applyAlignment="1" applyProtection="1">
      <alignment vertical="center" wrapText="1"/>
      <protection locked="0"/>
    </xf>
    <xf numFmtId="0" fontId="3" fillId="10" borderId="5" xfId="0" applyFont="1" applyFill="1" applyBorder="1" applyAlignment="1" applyProtection="1">
      <alignment vertical="top" wrapText="1"/>
      <protection locked="0"/>
    </xf>
    <xf numFmtId="0" fontId="5" fillId="11" borderId="6" xfId="0" applyFont="1" applyFill="1" applyBorder="1" applyAlignment="1" applyProtection="1">
      <alignment vertical="center" wrapText="1"/>
      <protection locked="0"/>
    </xf>
    <xf numFmtId="0" fontId="3" fillId="10" borderId="8" xfId="0" applyFont="1" applyFill="1" applyBorder="1" applyAlignment="1" applyProtection="1">
      <alignment vertical="top" wrapText="1"/>
      <protection locked="0"/>
    </xf>
    <xf numFmtId="0" fontId="4" fillId="7" borderId="2" xfId="0" applyFont="1" applyFill="1" applyBorder="1" applyAlignment="1" applyProtection="1">
      <alignment horizontal="center" vertical="center" wrapText="1"/>
      <protection locked="0"/>
    </xf>
    <xf numFmtId="0" fontId="3" fillId="10" borderId="0" xfId="0" applyFont="1" applyFill="1" applyAlignment="1" applyProtection="1">
      <alignment vertical="top" wrapText="1"/>
      <protection locked="0"/>
    </xf>
    <xf numFmtId="0" fontId="3" fillId="10" borderId="7" xfId="0" applyFont="1" applyFill="1" applyBorder="1" applyAlignment="1" applyProtection="1">
      <alignment vertical="top" wrapText="1"/>
      <protection locked="0"/>
    </xf>
    <xf numFmtId="0" fontId="7" fillId="12" borderId="0" xfId="0" applyFont="1" applyFill="1" applyAlignment="1" applyProtection="1">
      <alignment vertical="top" wrapText="1"/>
      <protection locked="0"/>
    </xf>
    <xf numFmtId="0" fontId="3" fillId="14" borderId="0" xfId="0" applyFont="1" applyFill="1" applyAlignment="1" applyProtection="1">
      <alignment vertical="top" wrapText="1"/>
      <protection locked="0"/>
    </xf>
    <xf numFmtId="0" fontId="3" fillId="14" borderId="7" xfId="0" applyFont="1" applyFill="1" applyBorder="1" applyAlignment="1" applyProtection="1">
      <alignment vertical="top" wrapText="1"/>
      <protection locked="0"/>
    </xf>
  </cellXfs>
  <cellStyles count="2">
    <cellStyle name="Hipervínculo" xfId="1" builtinId="8"/>
    <cellStyle name="Normal" xfId="0" builtinId="0"/>
  </cellStyles>
  <dxfs count="20">
    <dxf>
      <fill>
        <patternFill>
          <bgColor rgb="FFF3F5F7"/>
        </patternFill>
      </fill>
    </dxf>
    <dxf>
      <fill>
        <patternFill>
          <bgColor rgb="FFF9D6D5"/>
        </patternFill>
      </fill>
    </dxf>
    <dxf>
      <fill>
        <patternFill>
          <bgColor rgb="FFFFF0BF"/>
        </patternFill>
      </fill>
    </dxf>
    <dxf>
      <fill>
        <patternFill>
          <bgColor rgb="FFDDEFE3"/>
        </patternFill>
      </fill>
    </dxf>
    <dxf>
      <font>
        <b/>
      </font>
      <fill>
        <patternFill>
          <bgColor rgb="FFF9D6D5"/>
        </patternFill>
      </fill>
    </dxf>
    <dxf>
      <font>
        <b/>
      </font>
      <fill>
        <patternFill>
          <bgColor rgb="FFF9D6D5"/>
        </patternFill>
      </fill>
    </dxf>
    <dxf>
      <font>
        <b/>
      </font>
      <fill>
        <patternFill>
          <bgColor rgb="FFF9D6D5"/>
        </patternFill>
      </fill>
    </dxf>
    <dxf>
      <font>
        <b/>
      </font>
      <fill>
        <patternFill>
          <bgColor rgb="FFF9D6D5"/>
        </patternFill>
      </fill>
    </dxf>
    <dxf>
      <font>
        <b/>
      </font>
      <fill>
        <patternFill>
          <bgColor rgb="FFDCEAF7"/>
        </patternFill>
      </fill>
    </dxf>
    <dxf>
      <font>
        <b/>
      </font>
      <fill>
        <patternFill>
          <bgColor rgb="FFDCEAF7"/>
        </patternFill>
      </fill>
    </dxf>
    <dxf>
      <font>
        <b/>
      </font>
      <fill>
        <patternFill>
          <bgColor rgb="FFDDEFE3"/>
        </patternFill>
      </fill>
    </dxf>
    <dxf>
      <font>
        <b/>
      </font>
      <fill>
        <patternFill>
          <bgColor rgb="FFFFF0BF"/>
        </patternFill>
      </fill>
    </dxf>
    <dxf>
      <font>
        <b/>
      </font>
      <fill>
        <patternFill>
          <bgColor rgb="FFF9D6D5"/>
        </patternFill>
      </fill>
    </dxf>
    <dxf>
      <font>
        <b/>
      </font>
      <fill>
        <patternFill>
          <bgColor rgb="FFF9D6D5"/>
        </patternFill>
      </fill>
    </dxf>
    <dxf>
      <font>
        <b/>
      </font>
      <fill>
        <patternFill>
          <bgColor rgb="FFF9D6D5"/>
        </patternFill>
      </fill>
    </dxf>
    <dxf>
      <font>
        <b/>
      </font>
      <fill>
        <patternFill>
          <bgColor rgb="FFF9D6D5"/>
        </patternFill>
      </fill>
    </dxf>
    <dxf>
      <fill>
        <patternFill>
          <bgColor rgb="FFDCEAF7"/>
        </patternFill>
      </fill>
    </dxf>
    <dxf>
      <fill>
        <patternFill>
          <bgColor rgb="FFF9D6D5"/>
        </patternFill>
      </fill>
    </dxf>
    <dxf>
      <fill>
        <patternFill>
          <bgColor rgb="FFFFF0BF"/>
        </patternFill>
      </fill>
    </dxf>
    <dxf>
      <fill>
        <patternFill>
          <bgColor rgb="FFDDEF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Relaciones por estado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Cantidad</c:v>
          </c:tx>
          <c:invertIfNegative val="1"/>
          <c:cat>
            <c:strRef>
              <c:f>'6_Plan_Resumen'!$A$6:$A$10</c:f>
              <c:strCache>
                <c:ptCount val="5"/>
                <c:pt idx="0">
                  <c:v>Alineado</c:v>
                </c:pt>
                <c:pt idx="1">
                  <c:v>Parcialmente alineado</c:v>
                </c:pt>
                <c:pt idx="2">
                  <c:v>Desajustado</c:v>
                </c:pt>
                <c:pt idx="3">
                  <c:v>Evidencia insuficiente</c:v>
                </c:pt>
                <c:pt idx="4">
                  <c:v>Sin clasificar / revisar</c:v>
                </c:pt>
              </c:strCache>
            </c:strRef>
          </c:cat>
          <c:val>
            <c:numRef>
              <c:f>'6_Plan_Resumen'!$B$6:$B$10</c:f>
              <c:numCache>
                <c:formatCode>General</c:formatCode>
                <c:ptCount val="5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CA-4915-AF91-B981A4EDE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1773847</xdr:colOff>
      <xdr:row>3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1584A2-0277-464B-BEDF-3692F02F8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4175" y="0"/>
          <a:ext cx="2086267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1789087</xdr:colOff>
      <xdr:row>3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782BEC-5021-492C-824F-2ABBD4E72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15575" y="0"/>
          <a:ext cx="2074837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1827187</xdr:colOff>
      <xdr:row>3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55814A-5708-4024-82A1-1485A24E0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0"/>
          <a:ext cx="2074837" cy="609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1691932</xdr:colOff>
      <xdr:row>3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D103A2-1760-45F6-8385-5EEADB777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16200" y="0"/>
          <a:ext cx="2086267" cy="609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10</xdr:col>
      <xdr:colOff>0</xdr:colOff>
      <xdr:row>10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E5" sqref="E5:F8"/>
    </sheetView>
  </sheetViews>
  <sheetFormatPr baseColWidth="10" defaultColWidth="8.796875" defaultRowHeight="13.8"/>
  <cols>
    <col min="1" max="1" width="15" style="17" customWidth="1"/>
    <col min="2" max="2" width="72.5" style="17" customWidth="1"/>
    <col min="3" max="3" width="50.8984375" style="17" customWidth="1"/>
    <col min="4" max="4" width="4" style="17" customWidth="1"/>
    <col min="5" max="5" width="25.09765625" style="17" customWidth="1"/>
    <col min="6" max="6" width="60.19921875" style="17" customWidth="1"/>
    <col min="7" max="16384" width="8.796875" style="17"/>
  </cols>
  <sheetData>
    <row r="1" spans="1:6">
      <c r="A1" s="16" t="s">
        <v>0</v>
      </c>
      <c r="B1" s="16"/>
      <c r="C1" s="16"/>
    </row>
    <row r="2" spans="1:6">
      <c r="A2" s="16"/>
      <c r="B2" s="16"/>
      <c r="C2" s="16"/>
    </row>
    <row r="3" spans="1:6">
      <c r="A3" s="18"/>
      <c r="B3" s="18"/>
      <c r="C3" s="18"/>
    </row>
    <row r="4" spans="1:6" ht="16.2" thickBot="1">
      <c r="A4" s="19" t="s">
        <v>1</v>
      </c>
      <c r="B4" s="19"/>
      <c r="C4" s="19"/>
    </row>
    <row r="5" spans="1:6" ht="21.6" customHeight="1">
      <c r="A5" s="20" t="s">
        <v>2</v>
      </c>
      <c r="B5" s="20"/>
      <c r="C5" s="20"/>
      <c r="E5" s="37" t="s">
        <v>285</v>
      </c>
      <c r="F5" s="38"/>
    </row>
    <row r="6" spans="1:6" ht="21.6" customHeight="1">
      <c r="A6" s="20"/>
      <c r="B6" s="20"/>
      <c r="C6" s="20"/>
      <c r="E6" s="39"/>
      <c r="F6" s="40"/>
    </row>
    <row r="7" spans="1:6" ht="21.6" customHeight="1" thickBot="1">
      <c r="A7" s="20"/>
      <c r="B7" s="20"/>
      <c r="C7" s="20"/>
      <c r="E7" s="41"/>
      <c r="F7" s="42"/>
    </row>
    <row r="8" spans="1:6" ht="17.399999999999999" thickBot="1">
      <c r="A8" s="18"/>
      <c r="B8" s="18"/>
      <c r="C8" s="18"/>
      <c r="E8" s="43" t="s">
        <v>286</v>
      </c>
      <c r="F8" s="44"/>
    </row>
    <row r="9" spans="1:6" ht="15.6">
      <c r="A9" s="19" t="s">
        <v>3</v>
      </c>
      <c r="B9" s="19"/>
      <c r="C9" s="19"/>
      <c r="E9" s="45"/>
      <c r="F9" s="45"/>
    </row>
    <row r="10" spans="1:6">
      <c r="A10" s="21" t="s">
        <v>4</v>
      </c>
      <c r="B10" s="22" t="s">
        <v>5</v>
      </c>
      <c r="C10" s="23" t="s">
        <v>6</v>
      </c>
    </row>
    <row r="11" spans="1:6">
      <c r="A11" s="24" t="s">
        <v>7</v>
      </c>
      <c r="B11" s="25" t="s">
        <v>8</v>
      </c>
      <c r="C11" s="26" t="s">
        <v>9</v>
      </c>
    </row>
    <row r="12" spans="1:6" ht="27.6">
      <c r="A12" s="24" t="s">
        <v>10</v>
      </c>
      <c r="B12" s="25" t="s">
        <v>11</v>
      </c>
      <c r="C12" s="26" t="s">
        <v>12</v>
      </c>
    </row>
    <row r="13" spans="1:6" ht="27.6">
      <c r="A13" s="24" t="s">
        <v>13</v>
      </c>
      <c r="B13" s="25" t="s">
        <v>14</v>
      </c>
      <c r="C13" s="26" t="s">
        <v>15</v>
      </c>
    </row>
    <row r="14" spans="1:6" ht="27.6">
      <c r="A14" s="24" t="s">
        <v>16</v>
      </c>
      <c r="B14" s="25" t="s">
        <v>17</v>
      </c>
      <c r="C14" s="26" t="s">
        <v>18</v>
      </c>
    </row>
    <row r="15" spans="1:6" ht="27.6">
      <c r="A15" s="24" t="s">
        <v>19</v>
      </c>
      <c r="B15" s="25" t="s">
        <v>20</v>
      </c>
      <c r="C15" s="26" t="s">
        <v>21</v>
      </c>
    </row>
    <row r="16" spans="1:6" ht="27.6">
      <c r="A16" s="24" t="s">
        <v>22</v>
      </c>
      <c r="B16" s="25" t="s">
        <v>23</v>
      </c>
      <c r="C16" s="26" t="s">
        <v>24</v>
      </c>
    </row>
    <row r="17" spans="1:3" ht="27.6">
      <c r="A17" s="27" t="s">
        <v>25</v>
      </c>
      <c r="B17" s="28" t="s">
        <v>26</v>
      </c>
      <c r="C17" s="29" t="s">
        <v>27</v>
      </c>
    </row>
    <row r="18" spans="1:3">
      <c r="A18" s="18"/>
      <c r="B18" s="18"/>
      <c r="C18" s="18"/>
    </row>
    <row r="19" spans="1:3" ht="15.6">
      <c r="A19" s="19" t="s">
        <v>28</v>
      </c>
      <c r="B19" s="19"/>
      <c r="C19" s="19"/>
    </row>
    <row r="20" spans="1:3">
      <c r="A20" s="21" t="s">
        <v>29</v>
      </c>
      <c r="B20" s="23" t="s">
        <v>30</v>
      </c>
      <c r="C20" s="18"/>
    </row>
    <row r="21" spans="1:3">
      <c r="A21" s="30" t="s">
        <v>31</v>
      </c>
      <c r="B21" s="26" t="s">
        <v>32</v>
      </c>
      <c r="C21" s="18"/>
    </row>
    <row r="22" spans="1:3">
      <c r="A22" s="31" t="s">
        <v>33</v>
      </c>
      <c r="B22" s="26" t="s">
        <v>34</v>
      </c>
      <c r="C22" s="18"/>
    </row>
    <row r="23" spans="1:3">
      <c r="A23" s="32" t="s">
        <v>35</v>
      </c>
      <c r="B23" s="29" t="s">
        <v>36</v>
      </c>
      <c r="C23" s="18"/>
    </row>
    <row r="24" spans="1:3">
      <c r="A24" s="18"/>
      <c r="B24" s="18"/>
      <c r="C24" s="18"/>
    </row>
    <row r="25" spans="1:3" ht="15.6">
      <c r="A25" s="19" t="s">
        <v>37</v>
      </c>
      <c r="B25" s="19"/>
      <c r="C25" s="19"/>
    </row>
    <row r="26" spans="1:3" ht="27.6">
      <c r="A26" s="33" t="s">
        <v>7</v>
      </c>
      <c r="B26" s="34" t="s">
        <v>38</v>
      </c>
      <c r="C26" s="18"/>
    </row>
    <row r="27" spans="1:3" ht="55.2">
      <c r="A27" s="31" t="s">
        <v>10</v>
      </c>
      <c r="B27" s="26" t="s">
        <v>39</v>
      </c>
      <c r="C27" s="18"/>
    </row>
    <row r="28" spans="1:3" ht="27.6">
      <c r="A28" s="31" t="s">
        <v>13</v>
      </c>
      <c r="B28" s="26" t="s">
        <v>40</v>
      </c>
      <c r="C28" s="18"/>
    </row>
    <row r="29" spans="1:3" ht="27.6">
      <c r="A29" s="31" t="s">
        <v>16</v>
      </c>
      <c r="B29" s="26" t="s">
        <v>41</v>
      </c>
      <c r="C29" s="18"/>
    </row>
    <row r="30" spans="1:3" ht="41.4">
      <c r="A30" s="35" t="s">
        <v>19</v>
      </c>
      <c r="B30" s="29" t="s">
        <v>42</v>
      </c>
      <c r="C30" s="18"/>
    </row>
    <row r="31" spans="1:3">
      <c r="A31" s="18"/>
      <c r="B31" s="18"/>
      <c r="C31" s="18"/>
    </row>
    <row r="32" spans="1:3">
      <c r="A32" s="36" t="s">
        <v>43</v>
      </c>
      <c r="B32" s="36"/>
      <c r="C32" s="36"/>
    </row>
    <row r="33" spans="1:3">
      <c r="A33" s="36"/>
      <c r="B33" s="36"/>
      <c r="C33" s="36"/>
    </row>
    <row r="34" spans="1:3">
      <c r="A34" s="36"/>
      <c r="B34" s="36"/>
      <c r="C34" s="36"/>
    </row>
  </sheetData>
  <sheetProtection algorithmName="SHA-512" hashValue="MKvG5uQogy0aODcpwGWhWiydiyIntJk2H0pwSg/sjGmU2tFyJ7QAQKtHxoAu/KsfrrTtw0fktzN6+QY4qX7KLQ==" saltValue="pxWla6h5kvDsi+qFQbnQ+A==" spinCount="100000" sheet="1" objects="1" scenarios="1" formatCells="0" formatColumns="0" formatRows="0" insertColumns="0" sort="0" autoFilter="0" pivotTables="0"/>
  <mergeCells count="9">
    <mergeCell ref="A25:C25"/>
    <mergeCell ref="A32:C34"/>
    <mergeCell ref="E5:F7"/>
    <mergeCell ref="E8:F8"/>
    <mergeCell ref="A1:C2"/>
    <mergeCell ref="A4:C4"/>
    <mergeCell ref="A5:C7"/>
    <mergeCell ref="A9:C9"/>
    <mergeCell ref="A19:C19"/>
  </mergeCells>
  <hyperlinks>
    <hyperlink ref="E8" r:id="rId1" xr:uid="{F82F9101-9AF6-4001-B0C5-6587AB50E8B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D14" sqref="D14"/>
    </sheetView>
  </sheetViews>
  <sheetFormatPr baseColWidth="10" defaultColWidth="8.796875" defaultRowHeight="13.8"/>
  <cols>
    <col min="1" max="1" width="28" style="17" customWidth="1"/>
    <col min="2" max="2" width="74.796875" style="17" customWidth="1"/>
    <col min="3" max="3" width="32.59765625" style="17" customWidth="1"/>
    <col min="4" max="4" width="3.69921875" style="17" customWidth="1"/>
    <col min="5" max="5" width="42.296875" style="17" customWidth="1"/>
    <col min="6" max="6" width="50.296875" style="17" customWidth="1"/>
    <col min="7" max="16384" width="8.796875" style="17"/>
  </cols>
  <sheetData>
    <row r="1" spans="1:6">
      <c r="A1" s="46" t="s">
        <v>44</v>
      </c>
      <c r="B1" s="46"/>
      <c r="C1" s="46"/>
    </row>
    <row r="2" spans="1:6">
      <c r="A2" s="46"/>
      <c r="B2" s="46"/>
      <c r="C2" s="46"/>
    </row>
    <row r="4" spans="1:6" ht="14.4" thickBot="1">
      <c r="A4" s="21" t="s">
        <v>45</v>
      </c>
      <c r="B4" s="22" t="s">
        <v>46</v>
      </c>
      <c r="C4" s="23" t="s">
        <v>47</v>
      </c>
    </row>
    <row r="5" spans="1:6">
      <c r="A5" s="24" t="s">
        <v>48</v>
      </c>
      <c r="B5" s="25" t="s">
        <v>49</v>
      </c>
      <c r="C5" s="26" t="s">
        <v>50</v>
      </c>
      <c r="E5" s="37" t="s">
        <v>285</v>
      </c>
      <c r="F5" s="38"/>
    </row>
    <row r="6" spans="1:6">
      <c r="A6" s="24" t="s">
        <v>51</v>
      </c>
      <c r="B6" s="25" t="s">
        <v>52</v>
      </c>
      <c r="C6" s="26" t="s">
        <v>50</v>
      </c>
      <c r="E6" s="39"/>
      <c r="F6" s="40"/>
    </row>
    <row r="7" spans="1:6" ht="28.2" thickBot="1">
      <c r="A7" s="24" t="s">
        <v>53</v>
      </c>
      <c r="B7" s="25" t="s">
        <v>54</v>
      </c>
      <c r="C7" s="26" t="s">
        <v>55</v>
      </c>
      <c r="E7" s="41"/>
      <c r="F7" s="42"/>
    </row>
    <row r="8" spans="1:6" ht="28.2" thickBot="1">
      <c r="A8" s="24" t="s">
        <v>56</v>
      </c>
      <c r="B8" s="25" t="s">
        <v>57</v>
      </c>
      <c r="C8" s="26" t="s">
        <v>55</v>
      </c>
      <c r="E8" s="43" t="s">
        <v>286</v>
      </c>
      <c r="F8" s="44"/>
    </row>
    <row r="9" spans="1:6" ht="27.6">
      <c r="A9" s="24" t="s">
        <v>58</v>
      </c>
      <c r="B9" s="25" t="s">
        <v>59</v>
      </c>
      <c r="C9" s="26" t="s">
        <v>55</v>
      </c>
    </row>
    <row r="10" spans="1:6" ht="27.6">
      <c r="A10" s="24" t="s">
        <v>60</v>
      </c>
      <c r="B10" s="25" t="s">
        <v>61</v>
      </c>
      <c r="C10" s="26" t="s">
        <v>55</v>
      </c>
    </row>
    <row r="11" spans="1:6">
      <c r="A11" s="24" t="s">
        <v>62</v>
      </c>
      <c r="B11" s="25" t="s">
        <v>63</v>
      </c>
      <c r="C11" s="26" t="s">
        <v>64</v>
      </c>
    </row>
    <row r="12" spans="1:6">
      <c r="A12" s="24" t="s">
        <v>65</v>
      </c>
      <c r="B12" s="25" t="s">
        <v>66</v>
      </c>
      <c r="C12" s="26" t="s">
        <v>64</v>
      </c>
    </row>
    <row r="13" spans="1:6">
      <c r="A13" s="24" t="s">
        <v>67</v>
      </c>
      <c r="B13" s="25" t="s">
        <v>68</v>
      </c>
      <c r="C13" s="26" t="s">
        <v>64</v>
      </c>
    </row>
    <row r="14" spans="1:6" ht="27.6">
      <c r="A14" s="24" t="s">
        <v>69</v>
      </c>
      <c r="B14" s="25" t="s">
        <v>70</v>
      </c>
      <c r="C14" s="26" t="s">
        <v>64</v>
      </c>
    </row>
    <row r="15" spans="1:6" ht="27.6">
      <c r="A15" s="24" t="s">
        <v>71</v>
      </c>
      <c r="B15" s="25" t="s">
        <v>72</v>
      </c>
      <c r="C15" s="26" t="s">
        <v>64</v>
      </c>
    </row>
    <row r="16" spans="1:6" ht="27.6">
      <c r="A16" s="24" t="s">
        <v>73</v>
      </c>
      <c r="B16" s="25" t="s">
        <v>74</v>
      </c>
      <c r="C16" s="26" t="s">
        <v>64</v>
      </c>
    </row>
    <row r="17" spans="1:3" ht="27.6">
      <c r="A17" s="24" t="s">
        <v>75</v>
      </c>
      <c r="B17" s="25" t="s">
        <v>76</v>
      </c>
      <c r="C17" s="26" t="s">
        <v>64</v>
      </c>
    </row>
    <row r="18" spans="1:3">
      <c r="A18" s="24" t="s">
        <v>77</v>
      </c>
      <c r="B18" s="25" t="s">
        <v>78</v>
      </c>
      <c r="C18" s="26" t="s">
        <v>79</v>
      </c>
    </row>
    <row r="19" spans="1:3" ht="27.6">
      <c r="A19" s="24" t="s">
        <v>80</v>
      </c>
      <c r="B19" s="25" t="s">
        <v>81</v>
      </c>
      <c r="C19" s="26" t="s">
        <v>50</v>
      </c>
    </row>
    <row r="20" spans="1:3" ht="27.6">
      <c r="A20" s="24" t="s">
        <v>82</v>
      </c>
      <c r="B20" s="25" t="s">
        <v>83</v>
      </c>
      <c r="C20" s="26" t="s">
        <v>50</v>
      </c>
    </row>
    <row r="21" spans="1:3">
      <c r="A21" s="24" t="s">
        <v>84</v>
      </c>
      <c r="B21" s="25" t="s">
        <v>85</v>
      </c>
      <c r="C21" s="26" t="s">
        <v>50</v>
      </c>
    </row>
    <row r="22" spans="1:3" ht="27.6">
      <c r="A22" s="24" t="s">
        <v>86</v>
      </c>
      <c r="B22" s="25" t="s">
        <v>87</v>
      </c>
      <c r="C22" s="26" t="s">
        <v>88</v>
      </c>
    </row>
    <row r="23" spans="1:3">
      <c r="A23" s="24" t="s">
        <v>89</v>
      </c>
      <c r="B23" s="25" t="s">
        <v>90</v>
      </c>
      <c r="C23" s="26" t="s">
        <v>91</v>
      </c>
    </row>
    <row r="24" spans="1:3">
      <c r="A24" s="27" t="s">
        <v>92</v>
      </c>
      <c r="B24" s="28" t="s">
        <v>93</v>
      </c>
      <c r="C24" s="29" t="s">
        <v>91</v>
      </c>
    </row>
    <row r="25" spans="1:3" ht="27.6">
      <c r="A25" s="47" t="s">
        <v>94</v>
      </c>
      <c r="B25" s="48" t="s">
        <v>95</v>
      </c>
      <c r="C25" s="48" t="s">
        <v>88</v>
      </c>
    </row>
    <row r="26" spans="1:3" ht="27.6">
      <c r="A26" s="47" t="s">
        <v>96</v>
      </c>
      <c r="B26" s="48" t="s">
        <v>97</v>
      </c>
      <c r="C26" s="48" t="s">
        <v>88</v>
      </c>
    </row>
    <row r="27" spans="1:3" ht="27.6">
      <c r="A27" s="47" t="s">
        <v>98</v>
      </c>
      <c r="B27" s="48" t="s">
        <v>99</v>
      </c>
      <c r="C27" s="48" t="s">
        <v>88</v>
      </c>
    </row>
    <row r="28" spans="1:3" ht="27.6">
      <c r="A28" s="47" t="s">
        <v>100</v>
      </c>
      <c r="B28" s="48" t="s">
        <v>101</v>
      </c>
      <c r="C28" s="48" t="s">
        <v>91</v>
      </c>
    </row>
  </sheetData>
  <sheetProtection algorithmName="SHA-512" hashValue="X/SymSWmAWBkPoAlE5VrUN4GZAYIWO+ZeS5UWNO23CRTZO2hTZKDxX/Aw/2oBpcxKJrLWbGfDiqEUtdx+K4j7A==" saltValue="vpwAaxGE5HCTq9zeBVectg==" spinCount="100000" sheet="1" objects="1" scenarios="1" formatCells="0" formatColumns="0" formatRows="0" insertColumns="0" insertRows="0" sort="0" autoFilter="0" pivotTables="0"/>
  <mergeCells count="3">
    <mergeCell ref="A1:C2"/>
    <mergeCell ref="E5:F7"/>
    <mergeCell ref="E8:F8"/>
  </mergeCells>
  <hyperlinks>
    <hyperlink ref="E8" r:id="rId1" xr:uid="{F86CE02A-B729-4825-B194-5971DC4FFC6C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"/>
  <sheetViews>
    <sheetView workbookViewId="0">
      <selection activeCell="E16" sqref="E16"/>
    </sheetView>
  </sheetViews>
  <sheetFormatPr baseColWidth="10" defaultColWidth="8.796875" defaultRowHeight="13.8"/>
  <cols>
    <col min="1" max="1" width="28" style="17" customWidth="1"/>
    <col min="2" max="2" width="70" style="17" customWidth="1"/>
    <col min="3" max="3" width="48" style="17" customWidth="1"/>
    <col min="4" max="4" width="3.296875" style="17" customWidth="1"/>
    <col min="5" max="5" width="37.296875" style="17" customWidth="1"/>
    <col min="6" max="6" width="46.69921875" style="17" customWidth="1"/>
    <col min="7" max="16384" width="8.796875" style="17"/>
  </cols>
  <sheetData>
    <row r="1" spans="1:6">
      <c r="A1" s="63" t="s">
        <v>102</v>
      </c>
      <c r="B1" s="63"/>
      <c r="C1" s="63"/>
    </row>
    <row r="2" spans="1:6">
      <c r="A2" s="63"/>
      <c r="B2" s="63"/>
      <c r="C2" s="63"/>
    </row>
    <row r="3" spans="1:6" ht="14.4" thickBot="1">
      <c r="A3" s="64"/>
      <c r="B3" s="64"/>
      <c r="C3" s="64"/>
    </row>
    <row r="4" spans="1:6" ht="27.6" customHeight="1">
      <c r="A4" s="65" t="s">
        <v>103</v>
      </c>
      <c r="B4" s="65"/>
      <c r="C4" s="65"/>
      <c r="E4" s="37" t="s">
        <v>285</v>
      </c>
      <c r="F4" s="38"/>
    </row>
    <row r="5" spans="1:6" ht="27.6" customHeight="1">
      <c r="A5" s="66" t="s">
        <v>104</v>
      </c>
      <c r="B5" s="67" t="s">
        <v>105</v>
      </c>
      <c r="C5" s="64"/>
      <c r="E5" s="39"/>
      <c r="F5" s="40"/>
    </row>
    <row r="6" spans="1:6" ht="27.6" customHeight="1" thickBot="1">
      <c r="A6" s="68" t="s">
        <v>106</v>
      </c>
      <c r="B6" s="69" t="s">
        <v>107</v>
      </c>
      <c r="C6" s="64"/>
      <c r="E6" s="41"/>
      <c r="F6" s="42"/>
    </row>
    <row r="7" spans="1:6" ht="28.2" thickBot="1">
      <c r="A7" s="68" t="s">
        <v>108</v>
      </c>
      <c r="B7" s="69" t="s">
        <v>109</v>
      </c>
      <c r="C7" s="64"/>
      <c r="E7" s="43" t="s">
        <v>286</v>
      </c>
      <c r="F7" s="44"/>
    </row>
    <row r="8" spans="1:6">
      <c r="A8" s="68" t="s">
        <v>110</v>
      </c>
      <c r="B8" s="69" t="s">
        <v>111</v>
      </c>
      <c r="C8" s="64"/>
    </row>
    <row r="9" spans="1:6">
      <c r="A9" s="68" t="s">
        <v>112</v>
      </c>
      <c r="B9" s="69" t="s">
        <v>113</v>
      </c>
      <c r="C9" s="64"/>
    </row>
    <row r="10" spans="1:6" ht="27.6">
      <c r="A10" s="70" t="s">
        <v>114</v>
      </c>
      <c r="B10" s="71" t="s">
        <v>115</v>
      </c>
      <c r="C10" s="64"/>
    </row>
    <row r="11" spans="1:6">
      <c r="A11" s="64"/>
      <c r="B11" s="64"/>
      <c r="C11" s="64"/>
    </row>
    <row r="12" spans="1:6" ht="15.6">
      <c r="A12" s="65" t="s">
        <v>116</v>
      </c>
      <c r="B12" s="65"/>
      <c r="C12" s="65"/>
    </row>
    <row r="13" spans="1:6">
      <c r="A13" s="66" t="s">
        <v>117</v>
      </c>
      <c r="B13" s="67" t="s">
        <v>118</v>
      </c>
      <c r="C13" s="64"/>
    </row>
    <row r="14" spans="1:6" ht="27.6">
      <c r="A14" s="68" t="s">
        <v>62</v>
      </c>
      <c r="B14" s="69" t="s">
        <v>119</v>
      </c>
      <c r="C14" s="64"/>
    </row>
    <row r="15" spans="1:6" ht="27.6">
      <c r="A15" s="68" t="s">
        <v>65</v>
      </c>
      <c r="B15" s="69" t="s">
        <v>120</v>
      </c>
      <c r="C15" s="64"/>
    </row>
    <row r="16" spans="1:6" ht="27.6">
      <c r="A16" s="68" t="s">
        <v>67</v>
      </c>
      <c r="B16" s="69" t="s">
        <v>121</v>
      </c>
      <c r="C16" s="64"/>
    </row>
    <row r="17" spans="1:3" ht="27.6">
      <c r="A17" s="70" t="s">
        <v>69</v>
      </c>
      <c r="B17" s="71" t="s">
        <v>122</v>
      </c>
      <c r="C17" s="64"/>
    </row>
    <row r="18" spans="1:3">
      <c r="A18" s="64"/>
      <c r="B18" s="64"/>
      <c r="C18" s="64"/>
    </row>
    <row r="19" spans="1:3" ht="15.6">
      <c r="A19" s="65" t="s">
        <v>123</v>
      </c>
      <c r="B19" s="65"/>
      <c r="C19" s="65"/>
    </row>
    <row r="20" spans="1:3">
      <c r="A20" s="66" t="s">
        <v>124</v>
      </c>
      <c r="B20" s="72" t="s">
        <v>125</v>
      </c>
      <c r="C20" s="67" t="s">
        <v>126</v>
      </c>
    </row>
    <row r="21" spans="1:3" ht="27.6">
      <c r="A21" s="68" t="s">
        <v>127</v>
      </c>
      <c r="B21" s="73" t="s">
        <v>128</v>
      </c>
      <c r="C21" s="69" t="s">
        <v>129</v>
      </c>
    </row>
    <row r="22" spans="1:3" ht="27.6">
      <c r="A22" s="68" t="s">
        <v>130</v>
      </c>
      <c r="B22" s="73" t="s">
        <v>131</v>
      </c>
      <c r="C22" s="69" t="s">
        <v>132</v>
      </c>
    </row>
    <row r="23" spans="1:3">
      <c r="A23" s="70" t="s">
        <v>133</v>
      </c>
      <c r="B23" s="74" t="s">
        <v>134</v>
      </c>
      <c r="C23" s="71" t="s">
        <v>135</v>
      </c>
    </row>
    <row r="24" spans="1:3">
      <c r="A24" s="64"/>
      <c r="B24" s="64"/>
      <c r="C24" s="64"/>
    </row>
    <row r="25" spans="1:3">
      <c r="A25" s="75" t="s">
        <v>136</v>
      </c>
      <c r="B25" s="75"/>
      <c r="C25" s="75"/>
    </row>
    <row r="26" spans="1:3">
      <c r="A26" s="75"/>
      <c r="B26" s="75"/>
      <c r="C26" s="75"/>
    </row>
    <row r="27" spans="1:3">
      <c r="A27" s="75"/>
      <c r="B27" s="75"/>
      <c r="C27" s="75"/>
    </row>
  </sheetData>
  <sheetProtection algorithmName="SHA-512" hashValue="7tTU2ZIkzNjWIHtqGTPHO0htt5Gpvx+7Jm+eUX3MPBqdFfpxeIfHmZSJpV7NKDRcB8eKOR5VdJXCQ+Kf7NSwdQ==" saltValue="4uLDrgoLnyem4sir5JziWQ==" spinCount="100000" sheet="1" objects="1" scenarios="1" formatCells="0" formatColumns="0" formatRows="0" insertColumns="0" insertRows="0" sort="0" autoFilter="0" pivotTables="0"/>
  <mergeCells count="7">
    <mergeCell ref="E4:F6"/>
    <mergeCell ref="E7:F7"/>
    <mergeCell ref="A1:C2"/>
    <mergeCell ref="A4:C4"/>
    <mergeCell ref="A12:C12"/>
    <mergeCell ref="A19:C19"/>
    <mergeCell ref="A25:C27"/>
  </mergeCells>
  <hyperlinks>
    <hyperlink ref="E7" r:id="rId1" xr:uid="{709D2D02-2280-45B0-8C00-5817414D6D3D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workbookViewId="0">
      <selection activeCell="D8" sqref="D8"/>
    </sheetView>
  </sheetViews>
  <sheetFormatPr baseColWidth="10" defaultColWidth="8.796875" defaultRowHeight="13.8"/>
  <cols>
    <col min="1" max="1" width="25" style="17" customWidth="1"/>
    <col min="2" max="2" width="44" style="17" customWidth="1"/>
    <col min="3" max="3" width="60" style="17" customWidth="1"/>
    <col min="4" max="4" width="38" style="17" customWidth="1"/>
    <col min="5" max="5" width="34" style="17" customWidth="1"/>
    <col min="6" max="6" width="5.19921875" style="17" customWidth="1"/>
    <col min="7" max="7" width="27.8984375" style="17" customWidth="1"/>
    <col min="8" max="8" width="66.296875" style="17" customWidth="1"/>
    <col min="9" max="16384" width="8.796875" style="17"/>
  </cols>
  <sheetData>
    <row r="1" spans="1:8">
      <c r="A1" s="63" t="s">
        <v>137</v>
      </c>
      <c r="B1" s="63"/>
      <c r="C1" s="63"/>
      <c r="D1" s="63"/>
      <c r="E1" s="63"/>
    </row>
    <row r="2" spans="1:8">
      <c r="A2" s="63"/>
      <c r="B2" s="63"/>
      <c r="C2" s="63"/>
      <c r="D2" s="63"/>
      <c r="E2" s="63"/>
    </row>
    <row r="3" spans="1:8">
      <c r="A3" s="64"/>
      <c r="B3" s="64"/>
      <c r="C3" s="64"/>
      <c r="D3" s="64"/>
      <c r="E3" s="64"/>
    </row>
    <row r="4" spans="1:8" ht="15" thickBot="1">
      <c r="A4" s="75" t="s">
        <v>138</v>
      </c>
      <c r="B4" s="75"/>
      <c r="C4" s="75"/>
      <c r="D4" s="75"/>
      <c r="E4" s="75"/>
    </row>
    <row r="5" spans="1:8">
      <c r="A5" s="64"/>
      <c r="B5" s="64"/>
      <c r="C5" s="64"/>
      <c r="D5" s="64"/>
      <c r="E5" s="64"/>
      <c r="G5" s="37" t="s">
        <v>285</v>
      </c>
      <c r="H5" s="38"/>
    </row>
    <row r="6" spans="1:8">
      <c r="A6" s="66" t="s">
        <v>139</v>
      </c>
      <c r="B6" s="72" t="s">
        <v>140</v>
      </c>
      <c r="C6" s="72" t="s">
        <v>141</v>
      </c>
      <c r="D6" s="72" t="s">
        <v>142</v>
      </c>
      <c r="E6" s="67" t="s">
        <v>143</v>
      </c>
      <c r="G6" s="39"/>
      <c r="H6" s="40"/>
    </row>
    <row r="7" spans="1:8" ht="28.2" thickBot="1">
      <c r="A7" s="68" t="s">
        <v>53</v>
      </c>
      <c r="B7" s="76" t="s">
        <v>144</v>
      </c>
      <c r="C7" s="73" t="s">
        <v>145</v>
      </c>
      <c r="D7" s="73" t="s">
        <v>146</v>
      </c>
      <c r="E7" s="69" t="s">
        <v>147</v>
      </c>
      <c r="G7" s="41"/>
      <c r="H7" s="42"/>
    </row>
    <row r="8" spans="1:8" ht="28.2" thickBot="1">
      <c r="A8" s="68" t="s">
        <v>53</v>
      </c>
      <c r="B8" s="76" t="s">
        <v>148</v>
      </c>
      <c r="C8" s="73" t="s">
        <v>149</v>
      </c>
      <c r="D8" s="73" t="s">
        <v>150</v>
      </c>
      <c r="E8" s="69" t="s">
        <v>151</v>
      </c>
      <c r="G8" s="43" t="s">
        <v>286</v>
      </c>
      <c r="H8" s="44"/>
    </row>
    <row r="9" spans="1:8" ht="27.6">
      <c r="A9" s="68" t="s">
        <v>53</v>
      </c>
      <c r="B9" s="76" t="s">
        <v>152</v>
      </c>
      <c r="C9" s="73" t="s">
        <v>153</v>
      </c>
      <c r="D9" s="73" t="s">
        <v>154</v>
      </c>
      <c r="E9" s="69" t="s">
        <v>155</v>
      </c>
    </row>
    <row r="10" spans="1:8" ht="27.6">
      <c r="A10" s="68" t="s">
        <v>56</v>
      </c>
      <c r="B10" s="76" t="s">
        <v>156</v>
      </c>
      <c r="C10" s="73" t="s">
        <v>157</v>
      </c>
      <c r="D10" s="73" t="s">
        <v>158</v>
      </c>
      <c r="E10" s="69" t="s">
        <v>159</v>
      </c>
    </row>
    <row r="11" spans="1:8" ht="27.6">
      <c r="A11" s="68" t="s">
        <v>56</v>
      </c>
      <c r="B11" s="76" t="s">
        <v>160</v>
      </c>
      <c r="C11" s="73" t="s">
        <v>161</v>
      </c>
      <c r="D11" s="73" t="s">
        <v>162</v>
      </c>
      <c r="E11" s="69" t="s">
        <v>163</v>
      </c>
    </row>
    <row r="12" spans="1:8" ht="27.6">
      <c r="A12" s="68" t="s">
        <v>56</v>
      </c>
      <c r="B12" s="76" t="s">
        <v>164</v>
      </c>
      <c r="C12" s="73" t="s">
        <v>165</v>
      </c>
      <c r="D12" s="73" t="s">
        <v>166</v>
      </c>
      <c r="E12" s="69" t="s">
        <v>167</v>
      </c>
    </row>
    <row r="13" spans="1:8" ht="27.6">
      <c r="A13" s="68" t="s">
        <v>58</v>
      </c>
      <c r="B13" s="76" t="s">
        <v>168</v>
      </c>
      <c r="C13" s="73" t="s">
        <v>169</v>
      </c>
      <c r="D13" s="73" t="s">
        <v>170</v>
      </c>
      <c r="E13" s="69" t="s">
        <v>171</v>
      </c>
    </row>
    <row r="14" spans="1:8" ht="27.6">
      <c r="A14" s="68" t="s">
        <v>58</v>
      </c>
      <c r="B14" s="76" t="s">
        <v>172</v>
      </c>
      <c r="C14" s="73" t="s">
        <v>173</v>
      </c>
      <c r="D14" s="73" t="s">
        <v>174</v>
      </c>
      <c r="E14" s="69" t="s">
        <v>175</v>
      </c>
    </row>
    <row r="15" spans="1:8" ht="27.6">
      <c r="A15" s="68" t="s">
        <v>58</v>
      </c>
      <c r="B15" s="76" t="s">
        <v>176</v>
      </c>
      <c r="C15" s="73" t="s">
        <v>177</v>
      </c>
      <c r="D15" s="73" t="s">
        <v>178</v>
      </c>
      <c r="E15" s="69" t="s">
        <v>179</v>
      </c>
    </row>
    <row r="16" spans="1:8" ht="27.6">
      <c r="A16" s="68" t="s">
        <v>60</v>
      </c>
      <c r="B16" s="76" t="s">
        <v>180</v>
      </c>
      <c r="C16" s="73" t="s">
        <v>181</v>
      </c>
      <c r="D16" s="73" t="s">
        <v>182</v>
      </c>
      <c r="E16" s="69" t="s">
        <v>183</v>
      </c>
    </row>
    <row r="17" spans="1:5" ht="27.6">
      <c r="A17" s="68" t="s">
        <v>60</v>
      </c>
      <c r="B17" s="76" t="s">
        <v>184</v>
      </c>
      <c r="C17" s="73" t="s">
        <v>185</v>
      </c>
      <c r="D17" s="73" t="s">
        <v>186</v>
      </c>
      <c r="E17" s="69" t="s">
        <v>187</v>
      </c>
    </row>
    <row r="18" spans="1:5" ht="27.6">
      <c r="A18" s="70" t="s">
        <v>60</v>
      </c>
      <c r="B18" s="77" t="s">
        <v>188</v>
      </c>
      <c r="C18" s="74" t="s">
        <v>189</v>
      </c>
      <c r="D18" s="74" t="s">
        <v>190</v>
      </c>
      <c r="E18" s="71" t="s">
        <v>191</v>
      </c>
    </row>
    <row r="19" spans="1:5">
      <c r="A19" s="64"/>
      <c r="B19" s="64"/>
      <c r="C19" s="64"/>
      <c r="D19" s="64"/>
      <c r="E19" s="64"/>
    </row>
    <row r="20" spans="1:5">
      <c r="A20" s="64"/>
      <c r="B20" s="64"/>
      <c r="C20" s="64"/>
      <c r="D20" s="64"/>
      <c r="E20" s="64"/>
    </row>
    <row r="21" spans="1:5">
      <c r="A21" s="64"/>
      <c r="B21" s="64"/>
      <c r="C21" s="64"/>
      <c r="D21" s="64"/>
      <c r="E21" s="64"/>
    </row>
    <row r="22" spans="1:5">
      <c r="A22" s="64"/>
      <c r="B22" s="64"/>
      <c r="C22" s="64"/>
      <c r="D22" s="64"/>
      <c r="E22" s="64"/>
    </row>
    <row r="23" spans="1:5">
      <c r="A23" s="64"/>
      <c r="B23" s="64"/>
      <c r="C23" s="64"/>
      <c r="D23" s="64"/>
      <c r="E23" s="64"/>
    </row>
    <row r="24" spans="1:5">
      <c r="A24" s="64"/>
      <c r="B24" s="64"/>
      <c r="C24" s="64"/>
      <c r="D24" s="64"/>
      <c r="E24" s="64"/>
    </row>
    <row r="25" spans="1:5">
      <c r="A25" s="64"/>
      <c r="B25" s="64"/>
      <c r="C25" s="64"/>
      <c r="D25" s="64"/>
      <c r="E25" s="64"/>
    </row>
  </sheetData>
  <sheetProtection algorithmName="SHA-512" hashValue="DpdMAmop6F13CK7sQ0wkQ29V/+6ZqqN2UCNDkzWA5kmvdvwQOO82+QPV7GOLfajS0/FcREoAl+yUMU+pesYUwA==" saltValue="hEj171bJjYZi2ow2BRgzOA==" spinCount="100000" sheet="1" objects="1" scenarios="1" formatCells="0" formatColumns="0" formatRows="0" insertColumns="0" insertRows="0" sort="0" autoFilter="0" pivotTables="0"/>
  <mergeCells count="4">
    <mergeCell ref="A1:E2"/>
    <mergeCell ref="A4:E4"/>
    <mergeCell ref="G5:H7"/>
    <mergeCell ref="G8:H8"/>
  </mergeCells>
  <hyperlinks>
    <hyperlink ref="G8" r:id="rId1" xr:uid="{0C30AF09-8209-4295-845F-2BAB9485470E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workbookViewId="0">
      <selection activeCell="D12" sqref="D12"/>
    </sheetView>
  </sheetViews>
  <sheetFormatPr baseColWidth="10" defaultColWidth="8.796875" defaultRowHeight="13.8"/>
  <cols>
    <col min="1" max="1" width="30" customWidth="1"/>
    <col min="2" max="2" width="50" customWidth="1"/>
    <col min="3" max="3" width="58" customWidth="1"/>
    <col min="4" max="4" width="24" customWidth="1"/>
    <col min="5" max="5" width="14" customWidth="1"/>
    <col min="6" max="7" width="20" customWidth="1"/>
    <col min="8" max="8" width="55" customWidth="1"/>
    <col min="9" max="9" width="32" customWidth="1"/>
  </cols>
  <sheetData>
    <row r="1" spans="1:9">
      <c r="A1" s="15" t="s">
        <v>192</v>
      </c>
      <c r="B1" s="15"/>
      <c r="C1" s="15"/>
      <c r="D1" s="15"/>
      <c r="E1" s="15"/>
      <c r="F1" s="15"/>
      <c r="G1" s="15"/>
      <c r="H1" s="15"/>
      <c r="I1" s="15"/>
    </row>
    <row r="2" spans="1:9">
      <c r="A2" s="15"/>
      <c r="B2" s="15"/>
      <c r="C2" s="15"/>
      <c r="D2" s="15"/>
      <c r="E2" s="15"/>
      <c r="F2" s="15"/>
      <c r="G2" s="15"/>
      <c r="H2" s="15"/>
      <c r="I2" s="15"/>
    </row>
    <row r="4" spans="1:9" ht="14.4">
      <c r="A4" s="14" t="s">
        <v>193</v>
      </c>
      <c r="B4" s="14"/>
      <c r="C4" s="14"/>
      <c r="D4" s="14"/>
      <c r="E4" s="14"/>
      <c r="F4" s="14"/>
      <c r="G4" s="14"/>
      <c r="H4" s="14"/>
      <c r="I4" s="14"/>
    </row>
    <row r="6" spans="1:9">
      <c r="A6" s="2" t="s">
        <v>194</v>
      </c>
      <c r="B6" s="3" t="s">
        <v>195</v>
      </c>
      <c r="C6" s="3" t="s">
        <v>196</v>
      </c>
      <c r="D6" s="3" t="s">
        <v>197</v>
      </c>
      <c r="E6" s="3" t="s">
        <v>82</v>
      </c>
      <c r="F6" s="3" t="s">
        <v>84</v>
      </c>
      <c r="G6" s="3" t="s">
        <v>86</v>
      </c>
      <c r="H6" s="3" t="s">
        <v>198</v>
      </c>
      <c r="I6" s="4" t="s">
        <v>199</v>
      </c>
    </row>
    <row r="7" spans="1:9" ht="27.6">
      <c r="A7" s="8" t="s">
        <v>200</v>
      </c>
      <c r="B7" s="1" t="s">
        <v>201</v>
      </c>
      <c r="C7" s="1" t="s">
        <v>202</v>
      </c>
      <c r="D7" s="10" t="s">
        <v>203</v>
      </c>
      <c r="E7" s="10" t="s">
        <v>204</v>
      </c>
      <c r="F7" s="10" t="s">
        <v>205</v>
      </c>
      <c r="G7" s="12" t="str">
        <f t="shared" ref="G7:G12" si="0">IF(ISBLANK(D7),"FALTA INFORMACIÓN",IF(NOT(OR(D7="Alineado",D7="Parcialmente alineado",D7="Desajustado",D7="Evidencia insuficiente")),"REVISAR",IF(D7="Evidencia insuficiente","INVESTIGAR",IF(OR(ISBLANK(C7),ISBLANK(E7),ISBLANK(F7)),"FALTA INFORMACIÓN",IF(NOT(OR(E7="Alto",E7="Medio",E7="Bajo")),"REVISAR",IF(NOT(OR(F7="Sólida",F7="Parcial",F7="Insuficiente")),"REVISAR",IF(F7="Insuficiente","INVESTIGAR",IF(D7="Alineado","BAJA",IF(AND(D7="Desajustado",E7="Alto",F7="Sólida"),"ALTA",IF(D7="Desajustado","MEDIA",IF(AND(D7="Parcialmente alineado",OR(E7="Alto",E7="Medio")),"MEDIA","BAJA")))))))))))</f>
        <v>ALTA</v>
      </c>
      <c r="H7" s="1" t="s">
        <v>206</v>
      </c>
      <c r="I7" s="5" t="s">
        <v>207</v>
      </c>
    </row>
    <row r="8" spans="1:9" ht="27.6">
      <c r="A8" s="8" t="s">
        <v>208</v>
      </c>
      <c r="B8" s="1" t="s">
        <v>209</v>
      </c>
      <c r="C8" s="1" t="s">
        <v>210</v>
      </c>
      <c r="D8" s="10" t="s">
        <v>203</v>
      </c>
      <c r="E8" s="10" t="s">
        <v>204</v>
      </c>
      <c r="F8" s="10" t="s">
        <v>205</v>
      </c>
      <c r="G8" s="12" t="str">
        <f t="shared" si="0"/>
        <v>ALTA</v>
      </c>
      <c r="H8" s="1" t="s">
        <v>211</v>
      </c>
      <c r="I8" s="5" t="s">
        <v>212</v>
      </c>
    </row>
    <row r="9" spans="1:9" ht="27.6">
      <c r="A9" s="8" t="s">
        <v>213</v>
      </c>
      <c r="B9" s="1" t="s">
        <v>214</v>
      </c>
      <c r="C9" s="1" t="s">
        <v>215</v>
      </c>
      <c r="D9" s="10" t="s">
        <v>216</v>
      </c>
      <c r="E9" s="10" t="s">
        <v>217</v>
      </c>
      <c r="F9" s="10" t="s">
        <v>205</v>
      </c>
      <c r="G9" s="12" t="str">
        <f t="shared" si="0"/>
        <v>MEDIA</v>
      </c>
      <c r="H9" s="1" t="s">
        <v>218</v>
      </c>
      <c r="I9" s="5" t="s">
        <v>219</v>
      </c>
    </row>
    <row r="10" spans="1:9" ht="27.6">
      <c r="A10" s="8" t="s">
        <v>220</v>
      </c>
      <c r="B10" s="1" t="s">
        <v>221</v>
      </c>
      <c r="C10" s="1" t="s">
        <v>222</v>
      </c>
      <c r="D10" s="10" t="s">
        <v>203</v>
      </c>
      <c r="E10" s="10" t="s">
        <v>204</v>
      </c>
      <c r="F10" s="10" t="s">
        <v>205</v>
      </c>
      <c r="G10" s="12" t="str">
        <f t="shared" si="0"/>
        <v>ALTA</v>
      </c>
      <c r="H10" s="1" t="s">
        <v>223</v>
      </c>
      <c r="I10" s="5" t="s">
        <v>224</v>
      </c>
    </row>
    <row r="11" spans="1:9" ht="27.6">
      <c r="A11" s="8" t="s">
        <v>225</v>
      </c>
      <c r="B11" s="1" t="s">
        <v>226</v>
      </c>
      <c r="C11" s="1" t="s">
        <v>227</v>
      </c>
      <c r="D11" s="10" t="s">
        <v>216</v>
      </c>
      <c r="E11" s="10" t="s">
        <v>217</v>
      </c>
      <c r="F11" s="10" t="s">
        <v>228</v>
      </c>
      <c r="G11" s="12" t="str">
        <f t="shared" si="0"/>
        <v>MEDIA</v>
      </c>
      <c r="H11" s="1" t="s">
        <v>229</v>
      </c>
      <c r="I11" s="5" t="s">
        <v>230</v>
      </c>
    </row>
    <row r="12" spans="1:9" ht="27.6">
      <c r="A12" s="9" t="s">
        <v>231</v>
      </c>
      <c r="B12" s="7" t="s">
        <v>232</v>
      </c>
      <c r="C12" s="7" t="s">
        <v>233</v>
      </c>
      <c r="D12" s="11" t="s">
        <v>203</v>
      </c>
      <c r="E12" s="11" t="s">
        <v>204</v>
      </c>
      <c r="F12" s="11" t="s">
        <v>205</v>
      </c>
      <c r="G12" s="13" t="str">
        <f t="shared" si="0"/>
        <v>ALTA</v>
      </c>
      <c r="H12" s="7" t="s">
        <v>234</v>
      </c>
      <c r="I12" s="6" t="s">
        <v>235</v>
      </c>
    </row>
    <row r="14" spans="1:9">
      <c r="A14" s="14" t="s">
        <v>236</v>
      </c>
      <c r="B14" s="14"/>
      <c r="C14" s="14"/>
      <c r="D14" s="14"/>
      <c r="E14" s="14"/>
      <c r="F14" s="14"/>
      <c r="G14" s="14"/>
      <c r="H14" s="14"/>
      <c r="I14" s="14"/>
    </row>
    <row r="15" spans="1:9">
      <c r="A15" s="14"/>
      <c r="B15" s="14"/>
      <c r="C15" s="14"/>
      <c r="D15" s="14"/>
      <c r="E15" s="14"/>
      <c r="F15" s="14"/>
      <c r="G15" s="14"/>
      <c r="H15" s="14"/>
      <c r="I15" s="14"/>
    </row>
    <row r="16" spans="1:9">
      <c r="A16" s="14"/>
      <c r="B16" s="14"/>
      <c r="C16" s="14"/>
      <c r="D16" s="14"/>
      <c r="E16" s="14"/>
      <c r="F16" s="14"/>
      <c r="G16" s="14"/>
      <c r="H16" s="14"/>
      <c r="I16" s="14"/>
    </row>
  </sheetData>
  <mergeCells count="3">
    <mergeCell ref="A1:I2"/>
    <mergeCell ref="A4:I4"/>
    <mergeCell ref="A14:I16"/>
  </mergeCells>
  <conditionalFormatting sqref="D7:D12">
    <cfRule type="expression" dxfId="19" priority="1">
      <formula>D7="Alineado"</formula>
    </cfRule>
    <cfRule type="expression" dxfId="18" priority="2">
      <formula>D7="Parcialmente alineado"</formula>
    </cfRule>
    <cfRule type="expression" dxfId="17" priority="3">
      <formula>D7="Desajustado"</formula>
    </cfRule>
    <cfRule type="expression" dxfId="16" priority="4">
      <formula>D7="Evidencia insuficiente"</formula>
    </cfRule>
    <cfRule type="expression" dxfId="15" priority="5">
      <formula>AND(D7&lt;&gt;"",NOT(OR(D7="Alineado",D7="Parcialmente alineado",D7="Desajustado",D7="Evidencia insuficiente")))</formula>
    </cfRule>
  </conditionalFormatting>
  <conditionalFormatting sqref="E7:E12">
    <cfRule type="expression" dxfId="14" priority="6">
      <formula>AND(E7&lt;&gt;"",NOT(OR(E7="Alto",E7="Medio",E7="Bajo")))</formula>
    </cfRule>
  </conditionalFormatting>
  <conditionalFormatting sqref="F7:F12">
    <cfRule type="expression" dxfId="13" priority="7">
      <formula>AND(F7&lt;&gt;"",NOT(OR(F7="Sólida",F7="Parcial",F7="Insuficiente")))</formula>
    </cfRule>
  </conditionalFormatting>
  <conditionalFormatting sqref="G7:G12">
    <cfRule type="expression" dxfId="12" priority="8">
      <formula>G7="ALTA"</formula>
    </cfRule>
    <cfRule type="expression" dxfId="11" priority="9">
      <formula>G7="MEDIA"</formula>
    </cfRule>
    <cfRule type="expression" dxfId="10" priority="10">
      <formula>G7="BAJA"</formula>
    </cfRule>
    <cfRule type="expression" dxfId="9" priority="11">
      <formula>G7="INVESTIGAR"</formula>
    </cfRule>
    <cfRule type="expression" dxfId="8" priority="12">
      <formula>G7="FALTA INFORMACIÓN"</formula>
    </cfRule>
    <cfRule type="expression" dxfId="7" priority="13">
      <formula>G7="REVISAR"</formula>
    </cfRule>
  </conditionalFormatting>
  <dataValidations count="3">
    <dataValidation type="list" allowBlank="1" showErrorMessage="1" errorTitle="Estado no válido" error="Selecciona una opción de la lista." sqref="D7:D12" xr:uid="{00000000-0002-0000-0400-000000000000}">
      <formula1>"Alineado,Parcialmente alineado,Desajustado,Evidencia insuficiente"</formula1>
    </dataValidation>
    <dataValidation type="list" allowBlank="1" showErrorMessage="1" errorTitle="Impacto no válido" error="Selecciona Alto, Medio o Bajo." sqref="E7:E12" xr:uid="{00000000-0002-0000-0400-000001000000}">
      <formula1>"Alto,Medio,Bajo"</formula1>
    </dataValidation>
    <dataValidation type="list" allowBlank="1" showErrorMessage="1" errorTitle="Evidencia no válida" error="Selecciona Sólida, Parcial o Insuficiente." sqref="F7:F12" xr:uid="{00000000-0002-0000-0400-000002000000}">
      <formula1>"Sólida,Parcial,Insuficiente"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1"/>
  <sheetViews>
    <sheetView workbookViewId="0">
      <selection activeCell="B24" sqref="B24"/>
    </sheetView>
  </sheetViews>
  <sheetFormatPr baseColWidth="10" defaultColWidth="8.796875" defaultRowHeight="13.8"/>
  <cols>
    <col min="1" max="1" width="31" style="17" customWidth="1"/>
    <col min="2" max="2" width="19" style="17" bestFit="1" customWidth="1"/>
    <col min="3" max="3" width="8.19921875" style="17" bestFit="1" customWidth="1"/>
    <col min="4" max="4" width="57.3984375" style="17" bestFit="1" customWidth="1"/>
    <col min="5" max="5" width="18" style="17" bestFit="1" customWidth="1"/>
    <col min="6" max="6" width="12.59765625" style="17" bestFit="1" customWidth="1"/>
    <col min="7" max="7" width="27.69921875" style="17" bestFit="1" customWidth="1"/>
    <col min="8" max="8" width="20.69921875" style="17" bestFit="1" customWidth="1"/>
    <col min="9" max="9" width="12" style="17" bestFit="1" customWidth="1"/>
    <col min="10" max="10" width="42" style="17" customWidth="1"/>
    <col min="11" max="16384" width="8.796875" style="17"/>
  </cols>
  <sheetData>
    <row r="1" spans="1:10">
      <c r="A1" s="46" t="s">
        <v>237</v>
      </c>
      <c r="B1" s="46"/>
      <c r="C1" s="46"/>
      <c r="D1" s="46"/>
      <c r="E1" s="46"/>
      <c r="F1" s="46"/>
      <c r="G1" s="46"/>
      <c r="H1" s="46"/>
      <c r="I1" s="46"/>
      <c r="J1" s="46"/>
    </row>
    <row r="2" spans="1:10">
      <c r="A2" s="46"/>
      <c r="B2" s="46"/>
      <c r="C2" s="46"/>
      <c r="D2" s="46"/>
      <c r="E2" s="46"/>
      <c r="F2" s="46"/>
      <c r="G2" s="46"/>
      <c r="H2" s="46"/>
      <c r="I2" s="46"/>
      <c r="J2" s="46"/>
    </row>
    <row r="4" spans="1:10" ht="15.6">
      <c r="A4" s="49" t="s">
        <v>238</v>
      </c>
      <c r="B4" s="49"/>
      <c r="C4" s="54"/>
      <c r="D4" s="49" t="s">
        <v>239</v>
      </c>
      <c r="E4" s="49"/>
    </row>
    <row r="5" spans="1:10">
      <c r="A5" s="21" t="s">
        <v>197</v>
      </c>
      <c r="B5" s="23" t="s">
        <v>240</v>
      </c>
      <c r="D5" s="21" t="s">
        <v>241</v>
      </c>
      <c r="E5" s="23" t="s">
        <v>240</v>
      </c>
    </row>
    <row r="6" spans="1:10">
      <c r="A6" s="31" t="s">
        <v>242</v>
      </c>
      <c r="B6" s="55">
        <f>COUNTIF('5_Matriz'!$D$7:$D$12,A6)</f>
        <v>0</v>
      </c>
      <c r="D6" s="31" t="s">
        <v>243</v>
      </c>
      <c r="E6" s="55">
        <f>COUNTIF('5_Matriz'!$G$7:$G$12,D6)</f>
        <v>4</v>
      </c>
    </row>
    <row r="7" spans="1:10">
      <c r="A7" s="31" t="s">
        <v>216</v>
      </c>
      <c r="B7" s="55">
        <f>COUNTIF('5_Matriz'!$D$7:$D$12,A7)</f>
        <v>2</v>
      </c>
      <c r="D7" s="31" t="s">
        <v>244</v>
      </c>
      <c r="E7" s="55">
        <f>COUNTIF('5_Matriz'!$G$7:$G$12,D7)</f>
        <v>2</v>
      </c>
    </row>
    <row r="8" spans="1:10">
      <c r="A8" s="31" t="s">
        <v>203</v>
      </c>
      <c r="B8" s="55">
        <f>COUNTIF('5_Matriz'!$D$7:$D$12,A8)</f>
        <v>4</v>
      </c>
      <c r="D8" s="31" t="s">
        <v>245</v>
      </c>
      <c r="E8" s="55">
        <f>COUNTIF('5_Matriz'!$G$7:$G$12,D8)</f>
        <v>0</v>
      </c>
    </row>
    <row r="9" spans="1:10">
      <c r="A9" s="35" t="s">
        <v>246</v>
      </c>
      <c r="B9" s="56">
        <f>COUNTIF('5_Matriz'!$D$7:$D$12,A9)</f>
        <v>0</v>
      </c>
      <c r="D9" s="35" t="s">
        <v>94</v>
      </c>
      <c r="E9" s="56">
        <f>COUNTIF('5_Matriz'!$G$7:$G$12,D9)</f>
        <v>0</v>
      </c>
    </row>
    <row r="10" spans="1:10">
      <c r="A10" s="57" t="s">
        <v>247</v>
      </c>
      <c r="B10" s="58">
        <f>COUNTA('5_Matriz'!$A$7:$A$12)-SUM(B6:B9)</f>
        <v>0</v>
      </c>
      <c r="D10" s="57" t="s">
        <v>96</v>
      </c>
      <c r="E10" s="58">
        <f>COUNTIF('5_Matriz'!$G$7:$G$12,D10)</f>
        <v>0</v>
      </c>
    </row>
    <row r="11" spans="1:10">
      <c r="D11" s="57" t="s">
        <v>98</v>
      </c>
      <c r="E11" s="58">
        <f>COUNTIF('5_Matriz'!$G$7:$G$12,D11)</f>
        <v>0</v>
      </c>
    </row>
    <row r="12" spans="1:10" ht="15.6">
      <c r="A12" s="49" t="s">
        <v>248</v>
      </c>
      <c r="B12" s="49"/>
      <c r="C12" s="49"/>
      <c r="D12" s="49"/>
      <c r="E12" s="49"/>
      <c r="F12" s="49"/>
      <c r="G12" s="49"/>
      <c r="H12" s="49"/>
      <c r="I12" s="49"/>
      <c r="J12" s="49"/>
    </row>
    <row r="13" spans="1:10">
      <c r="A13" s="21" t="s">
        <v>194</v>
      </c>
      <c r="B13" s="22" t="s">
        <v>197</v>
      </c>
      <c r="C13" s="22" t="s">
        <v>241</v>
      </c>
      <c r="D13" s="22" t="s">
        <v>249</v>
      </c>
      <c r="E13" s="22" t="s">
        <v>250</v>
      </c>
      <c r="F13" s="22" t="s">
        <v>251</v>
      </c>
      <c r="G13" s="22" t="s">
        <v>92</v>
      </c>
      <c r="H13" s="22" t="s">
        <v>252</v>
      </c>
      <c r="I13" s="22" t="s">
        <v>253</v>
      </c>
      <c r="J13" s="23" t="s">
        <v>254</v>
      </c>
    </row>
    <row r="14" spans="1:10" ht="27.6">
      <c r="A14" s="31" t="s">
        <v>200</v>
      </c>
      <c r="B14" s="59" t="str">
        <f>'5_Matriz'!D7</f>
        <v>Desajustado</v>
      </c>
      <c r="C14" s="59" t="str">
        <f>'5_Matriz'!G7</f>
        <v>ALTA</v>
      </c>
      <c r="D14" s="52" t="s">
        <v>255</v>
      </c>
      <c r="E14" s="52" t="s">
        <v>256</v>
      </c>
      <c r="F14" s="60">
        <v>46326</v>
      </c>
      <c r="G14" s="52" t="s">
        <v>257</v>
      </c>
      <c r="H14" s="52" t="s">
        <v>258</v>
      </c>
      <c r="I14" s="52" t="s">
        <v>259</v>
      </c>
      <c r="J14" s="50" t="s">
        <v>260</v>
      </c>
    </row>
    <row r="15" spans="1:10">
      <c r="A15" s="31" t="s">
        <v>208</v>
      </c>
      <c r="B15" s="59" t="str">
        <f>'5_Matriz'!D8</f>
        <v>Desajustado</v>
      </c>
      <c r="C15" s="59" t="str">
        <f>'5_Matriz'!G8</f>
        <v>ALTA</v>
      </c>
      <c r="D15" s="52" t="s">
        <v>261</v>
      </c>
      <c r="E15" s="52" t="s">
        <v>262</v>
      </c>
      <c r="F15" s="60">
        <v>46333</v>
      </c>
      <c r="G15" s="52" t="s">
        <v>134</v>
      </c>
      <c r="H15" s="52" t="s">
        <v>263</v>
      </c>
      <c r="I15" s="52" t="s">
        <v>264</v>
      </c>
      <c r="J15" s="50" t="s">
        <v>265</v>
      </c>
    </row>
    <row r="16" spans="1:10" ht="27.6">
      <c r="A16" s="31" t="s">
        <v>213</v>
      </c>
      <c r="B16" s="59" t="str">
        <f>'5_Matriz'!D9</f>
        <v>Parcialmente alineado</v>
      </c>
      <c r="C16" s="59" t="str">
        <f>'5_Matriz'!G9</f>
        <v>MEDIA</v>
      </c>
      <c r="D16" s="52" t="s">
        <v>266</v>
      </c>
      <c r="E16" s="52" t="s">
        <v>267</v>
      </c>
      <c r="F16" s="60">
        <v>46340</v>
      </c>
      <c r="G16" s="52" t="s">
        <v>268</v>
      </c>
      <c r="H16" s="52" t="s">
        <v>269</v>
      </c>
      <c r="I16" s="52" t="s">
        <v>264</v>
      </c>
      <c r="J16" s="50" t="s">
        <v>270</v>
      </c>
    </row>
    <row r="17" spans="1:10" ht="27.6">
      <c r="A17" s="31" t="s">
        <v>220</v>
      </c>
      <c r="B17" s="59" t="str">
        <f>'5_Matriz'!D10</f>
        <v>Desajustado</v>
      </c>
      <c r="C17" s="59" t="str">
        <f>'5_Matriz'!G10</f>
        <v>ALTA</v>
      </c>
      <c r="D17" s="52" t="s">
        <v>271</v>
      </c>
      <c r="E17" s="52" t="s">
        <v>272</v>
      </c>
      <c r="F17" s="60">
        <v>46333</v>
      </c>
      <c r="G17" s="52" t="s">
        <v>273</v>
      </c>
      <c r="H17" s="52" t="s">
        <v>274</v>
      </c>
      <c r="I17" s="52" t="s">
        <v>264</v>
      </c>
      <c r="J17" s="50" t="s">
        <v>275</v>
      </c>
    </row>
    <row r="18" spans="1:10" ht="27.6">
      <c r="A18" s="31" t="s">
        <v>225</v>
      </c>
      <c r="B18" s="59" t="str">
        <f>'5_Matriz'!D11</f>
        <v>Parcialmente alineado</v>
      </c>
      <c r="C18" s="59" t="str">
        <f>'5_Matriz'!G11</f>
        <v>MEDIA</v>
      </c>
      <c r="D18" s="52" t="s">
        <v>276</v>
      </c>
      <c r="E18" s="52" t="s">
        <v>256</v>
      </c>
      <c r="F18" s="60">
        <v>46347</v>
      </c>
      <c r="G18" s="52" t="s">
        <v>277</v>
      </c>
      <c r="H18" s="52" t="s">
        <v>278</v>
      </c>
      <c r="I18" s="52" t="s">
        <v>264</v>
      </c>
      <c r="J18" s="50" t="s">
        <v>279</v>
      </c>
    </row>
    <row r="19" spans="1:10" ht="27.6">
      <c r="A19" s="35" t="s">
        <v>231</v>
      </c>
      <c r="B19" s="61" t="str">
        <f>'5_Matriz'!D12</f>
        <v>Desajustado</v>
      </c>
      <c r="C19" s="61" t="str">
        <f>'5_Matriz'!G12</f>
        <v>ALTA</v>
      </c>
      <c r="D19" s="53" t="s">
        <v>280</v>
      </c>
      <c r="E19" s="53" t="s">
        <v>262</v>
      </c>
      <c r="F19" s="62">
        <v>46354</v>
      </c>
      <c r="G19" s="53" t="s">
        <v>281</v>
      </c>
      <c r="H19" s="53" t="s">
        <v>282</v>
      </c>
      <c r="I19" s="53" t="s">
        <v>264</v>
      </c>
      <c r="J19" s="51" t="s">
        <v>283</v>
      </c>
    </row>
    <row r="21" spans="1:10">
      <c r="A21" s="36" t="s">
        <v>284</v>
      </c>
      <c r="B21" s="36"/>
      <c r="C21" s="36"/>
      <c r="D21" s="36"/>
      <c r="E21" s="36"/>
      <c r="F21" s="36"/>
      <c r="G21" s="36"/>
      <c r="H21" s="36"/>
      <c r="I21" s="36"/>
      <c r="J21" s="36"/>
    </row>
  </sheetData>
  <mergeCells count="5">
    <mergeCell ref="A1:J2"/>
    <mergeCell ref="A12:J12"/>
    <mergeCell ref="A21:J21"/>
    <mergeCell ref="A4:B4"/>
    <mergeCell ref="D4:E4"/>
  </mergeCells>
  <conditionalFormatting sqref="B10">
    <cfRule type="expression" dxfId="6" priority="5">
      <formula>B10&gt;0</formula>
    </cfRule>
  </conditionalFormatting>
  <conditionalFormatting sqref="E10:E11">
    <cfRule type="expression" dxfId="5" priority="6">
      <formula>E10&gt;0</formula>
    </cfRule>
  </conditionalFormatting>
  <conditionalFormatting sqref="F14:F19">
    <cfRule type="expression" dxfId="4" priority="11">
      <formula>AND(F14&lt;&gt;"",NOT(ISNUMBER(F14)))</formula>
    </cfRule>
  </conditionalFormatting>
  <conditionalFormatting sqref="I14:I19">
    <cfRule type="expression" dxfId="3" priority="7">
      <formula>I14="Completado"</formula>
    </cfRule>
    <cfRule type="expression" dxfId="2" priority="8">
      <formula>I14="En curso"</formula>
    </cfRule>
    <cfRule type="expression" dxfId="1" priority="9">
      <formula>I14="Bloqueado"</formula>
    </cfRule>
    <cfRule type="expression" dxfId="0" priority="10">
      <formula>I14="No iniciado"</formula>
    </cfRule>
  </conditionalFormatting>
  <dataValidations count="2">
    <dataValidation type="list" allowBlank="1" showErrorMessage="1" errorTitle="Estado no válido" error="Selecciona un estado de la lista." sqref="I14:I19" xr:uid="{00000000-0002-0000-0500-000000000000}">
      <formula1>"No iniciado,En curso,Bloqueado,Completado"</formula1>
    </dataValidation>
    <dataValidation type="date" allowBlank="1" showErrorMessage="1" errorTitle="Fecha no válida" error="Ingresa una fecha válida de Excel." sqref="F14:F19" xr:uid="{00000000-0002-0000-0500-000001000000}">
      <formula1>DATE(1900,1,1)</formula1>
      <formula2>DATE(9999,12,31)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1_Instrucciones</vt:lpstr>
      <vt:lpstr>2_Glosario</vt:lpstr>
      <vt:lpstr>3_Contexto</vt:lpstr>
      <vt:lpstr>4_Componentes</vt:lpstr>
      <vt:lpstr>5_Matriz</vt:lpstr>
      <vt:lpstr>6_Plan_Resumen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2026-10-07T21:42:01Z</dcterms:modified>
</cp:coreProperties>
</file>