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FAC950AB-69C0-4F01-8F93-530C9F8D118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Instrucciones" sheetId="1" r:id="rId1"/>
    <sheet name="Glosario" sheetId="2" r:id="rId2"/>
    <sheet name="Parametros" sheetId="3" r:id="rId3"/>
    <sheet name="Registro" sheetId="4" r:id="rId4"/>
    <sheet name="Resumen" sheetId="5" r:id="rId5"/>
    <sheet name="Priorizacion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6" l="1"/>
  <c r="A12" i="6"/>
  <c r="A11" i="6"/>
  <c r="A10" i="6"/>
  <c r="A9" i="6"/>
  <c r="A8" i="6"/>
  <c r="A7" i="6"/>
  <c r="A6" i="6"/>
  <c r="E20" i="5"/>
  <c r="E19" i="5"/>
  <c r="A19" i="5"/>
  <c r="E18" i="5"/>
  <c r="A18" i="5"/>
  <c r="E17" i="5"/>
  <c r="A17" i="5"/>
  <c r="E16" i="5"/>
  <c r="A16" i="5"/>
  <c r="E15" i="5"/>
  <c r="A15" i="5"/>
  <c r="E14" i="5"/>
  <c r="A14" i="5"/>
  <c r="E13" i="5"/>
  <c r="A13" i="5"/>
  <c r="A3" i="5"/>
  <c r="AC206" i="4"/>
  <c r="X206" i="4" s="1"/>
  <c r="A206" i="4"/>
  <c r="AC205" i="4"/>
  <c r="Y205" i="4" s="1"/>
  <c r="A205" i="4"/>
  <c r="AC204" i="4"/>
  <c r="Z204" i="4" s="1"/>
  <c r="A204" i="4"/>
  <c r="AC203" i="4"/>
  <c r="Z203" i="4" s="1"/>
  <c r="A203" i="4"/>
  <c r="AC202" i="4"/>
  <c r="A202" i="4"/>
  <c r="AC201" i="4"/>
  <c r="Z201" i="4" s="1"/>
  <c r="A201" i="4"/>
  <c r="AC200" i="4"/>
  <c r="Z200" i="4" s="1"/>
  <c r="A200" i="4"/>
  <c r="AC199" i="4"/>
  <c r="Z199" i="4" s="1"/>
  <c r="A199" i="4"/>
  <c r="AC198" i="4"/>
  <c r="A198" i="4"/>
  <c r="AC197" i="4"/>
  <c r="X197" i="4" s="1"/>
  <c r="A197" i="4"/>
  <c r="AC196" i="4"/>
  <c r="Z196" i="4" s="1"/>
  <c r="A196" i="4"/>
  <c r="AC195" i="4"/>
  <c r="Z195" i="4" s="1"/>
  <c r="A195" i="4"/>
  <c r="AC194" i="4"/>
  <c r="X194" i="4" s="1"/>
  <c r="A194" i="4"/>
  <c r="AC193" i="4"/>
  <c r="Y193" i="4" s="1"/>
  <c r="A193" i="4"/>
  <c r="AC192" i="4"/>
  <c r="Z192" i="4" s="1"/>
  <c r="A192" i="4"/>
  <c r="AC191" i="4"/>
  <c r="Z191" i="4" s="1"/>
  <c r="A191" i="4"/>
  <c r="AC190" i="4"/>
  <c r="A190" i="4"/>
  <c r="AC189" i="4"/>
  <c r="Z189" i="4" s="1"/>
  <c r="A189" i="4"/>
  <c r="AC188" i="4"/>
  <c r="Z188" i="4" s="1"/>
  <c r="A188" i="4"/>
  <c r="AC187" i="4"/>
  <c r="Z187" i="4" s="1"/>
  <c r="A187" i="4"/>
  <c r="AC186" i="4"/>
  <c r="A186" i="4"/>
  <c r="AC185" i="4"/>
  <c r="X185" i="4" s="1"/>
  <c r="A185" i="4"/>
  <c r="AC184" i="4"/>
  <c r="Z184" i="4" s="1"/>
  <c r="A184" i="4"/>
  <c r="AC183" i="4"/>
  <c r="Z183" i="4" s="1"/>
  <c r="A183" i="4"/>
  <c r="AC182" i="4"/>
  <c r="X182" i="4" s="1"/>
  <c r="A182" i="4"/>
  <c r="AC181" i="4"/>
  <c r="Z181" i="4" s="1"/>
  <c r="A181" i="4"/>
  <c r="AC180" i="4"/>
  <c r="Z180" i="4" s="1"/>
  <c r="A180" i="4"/>
  <c r="AC179" i="4"/>
  <c r="Z179" i="4" s="1"/>
  <c r="A179" i="4"/>
  <c r="AC178" i="4"/>
  <c r="A178" i="4"/>
  <c r="AC177" i="4"/>
  <c r="Z177" i="4" s="1"/>
  <c r="A177" i="4"/>
  <c r="AC176" i="4"/>
  <c r="Z176" i="4" s="1"/>
  <c r="A176" i="4"/>
  <c r="AC175" i="4"/>
  <c r="Z175" i="4" s="1"/>
  <c r="A175" i="4"/>
  <c r="AC174" i="4"/>
  <c r="X174" i="4" s="1"/>
  <c r="A174" i="4"/>
  <c r="AC173" i="4"/>
  <c r="X173" i="4" s="1"/>
  <c r="A173" i="4"/>
  <c r="AC172" i="4"/>
  <c r="Z172" i="4" s="1"/>
  <c r="A172" i="4"/>
  <c r="AC171" i="4"/>
  <c r="Z171" i="4" s="1"/>
  <c r="A171" i="4"/>
  <c r="AC170" i="4"/>
  <c r="Z170" i="4" s="1"/>
  <c r="A170" i="4"/>
  <c r="AC169" i="4"/>
  <c r="Z169" i="4" s="1"/>
  <c r="A169" i="4"/>
  <c r="AC168" i="4"/>
  <c r="Z168" i="4" s="1"/>
  <c r="A168" i="4"/>
  <c r="AC167" i="4"/>
  <c r="Z167" i="4" s="1"/>
  <c r="A167" i="4"/>
  <c r="AC166" i="4"/>
  <c r="A166" i="4"/>
  <c r="AC165" i="4"/>
  <c r="Z165" i="4" s="1"/>
  <c r="A165" i="4"/>
  <c r="AC164" i="4"/>
  <c r="Z164" i="4" s="1"/>
  <c r="A164" i="4"/>
  <c r="AC163" i="4"/>
  <c r="Z163" i="4" s="1"/>
  <c r="A163" i="4"/>
  <c r="AC162" i="4"/>
  <c r="X162" i="4" s="1"/>
  <c r="A162" i="4"/>
  <c r="AC161" i="4"/>
  <c r="X161" i="4" s="1"/>
  <c r="A161" i="4"/>
  <c r="AC160" i="4"/>
  <c r="Z160" i="4" s="1"/>
  <c r="A160" i="4"/>
  <c r="AC159" i="4"/>
  <c r="Z159" i="4" s="1"/>
  <c r="A159" i="4"/>
  <c r="AC158" i="4"/>
  <c r="Z158" i="4" s="1"/>
  <c r="A158" i="4"/>
  <c r="AC157" i="4"/>
  <c r="Z157" i="4" s="1"/>
  <c r="A157" i="4"/>
  <c r="AC156" i="4"/>
  <c r="Z156" i="4" s="1"/>
  <c r="A156" i="4"/>
  <c r="AC155" i="4"/>
  <c r="Z155" i="4" s="1"/>
  <c r="A155" i="4"/>
  <c r="AC154" i="4"/>
  <c r="A154" i="4"/>
  <c r="AC153" i="4"/>
  <c r="Z153" i="4" s="1"/>
  <c r="A153" i="4"/>
  <c r="AC152" i="4"/>
  <c r="Z152" i="4" s="1"/>
  <c r="A152" i="4"/>
  <c r="AC151" i="4"/>
  <c r="Z151" i="4" s="1"/>
  <c r="A151" i="4"/>
  <c r="AC150" i="4"/>
  <c r="X150" i="4" s="1"/>
  <c r="A150" i="4"/>
  <c r="AC149" i="4"/>
  <c r="X149" i="4" s="1"/>
  <c r="A149" i="4"/>
  <c r="AC148" i="4"/>
  <c r="Z148" i="4" s="1"/>
  <c r="A148" i="4"/>
  <c r="AC147" i="4"/>
  <c r="Z147" i="4" s="1"/>
  <c r="A147" i="4"/>
  <c r="AC146" i="4"/>
  <c r="Z146" i="4" s="1"/>
  <c r="A146" i="4"/>
  <c r="AC145" i="4"/>
  <c r="Z145" i="4" s="1"/>
  <c r="A145" i="4"/>
  <c r="AC144" i="4"/>
  <c r="Z144" i="4" s="1"/>
  <c r="A144" i="4"/>
  <c r="AC143" i="4"/>
  <c r="A143" i="4"/>
  <c r="AC142" i="4"/>
  <c r="A142" i="4"/>
  <c r="AC141" i="4"/>
  <c r="Z141" i="4" s="1"/>
  <c r="A141" i="4"/>
  <c r="AC140" i="4"/>
  <c r="Z140" i="4" s="1"/>
  <c r="A140" i="4"/>
  <c r="AC139" i="4"/>
  <c r="Z139" i="4" s="1"/>
  <c r="A139" i="4"/>
  <c r="AC138" i="4"/>
  <c r="X138" i="4" s="1"/>
  <c r="A138" i="4"/>
  <c r="AC137" i="4"/>
  <c r="X137" i="4" s="1"/>
  <c r="A137" i="4"/>
  <c r="AC136" i="4"/>
  <c r="Z136" i="4" s="1"/>
  <c r="A136" i="4"/>
  <c r="AC135" i="4"/>
  <c r="Z135" i="4" s="1"/>
  <c r="A135" i="4"/>
  <c r="AC134" i="4"/>
  <c r="Z134" i="4" s="1"/>
  <c r="A134" i="4"/>
  <c r="AC133" i="4"/>
  <c r="Z133" i="4" s="1"/>
  <c r="A133" i="4"/>
  <c r="AC132" i="4"/>
  <c r="Z132" i="4" s="1"/>
  <c r="A132" i="4"/>
  <c r="AC131" i="4"/>
  <c r="A131" i="4"/>
  <c r="AC130" i="4"/>
  <c r="A130" i="4"/>
  <c r="AC129" i="4"/>
  <c r="Z129" i="4" s="1"/>
  <c r="A129" i="4"/>
  <c r="AC128" i="4"/>
  <c r="Z128" i="4" s="1"/>
  <c r="A128" i="4"/>
  <c r="AC127" i="4"/>
  <c r="Z127" i="4" s="1"/>
  <c r="A127" i="4"/>
  <c r="AC126" i="4"/>
  <c r="X126" i="4" s="1"/>
  <c r="A126" i="4"/>
  <c r="AC125" i="4"/>
  <c r="X125" i="4" s="1"/>
  <c r="A125" i="4"/>
  <c r="AC124" i="4"/>
  <c r="Z124" i="4" s="1"/>
  <c r="A124" i="4"/>
  <c r="AC123" i="4"/>
  <c r="Z123" i="4" s="1"/>
  <c r="A123" i="4"/>
  <c r="AC122" i="4"/>
  <c r="Z122" i="4" s="1"/>
  <c r="A122" i="4"/>
  <c r="AC121" i="4"/>
  <c r="Z121" i="4" s="1"/>
  <c r="A121" i="4"/>
  <c r="AC120" i="4"/>
  <c r="Z120" i="4" s="1"/>
  <c r="A120" i="4"/>
  <c r="AC119" i="4"/>
  <c r="A119" i="4"/>
  <c r="AC118" i="4"/>
  <c r="A118" i="4"/>
  <c r="AC117" i="4"/>
  <c r="Z117" i="4" s="1"/>
  <c r="A117" i="4"/>
  <c r="AC116" i="4"/>
  <c r="Z116" i="4" s="1"/>
  <c r="A116" i="4"/>
  <c r="AC115" i="4"/>
  <c r="Z115" i="4" s="1"/>
  <c r="A115" i="4"/>
  <c r="AC114" i="4"/>
  <c r="X114" i="4" s="1"/>
  <c r="A114" i="4"/>
  <c r="AC113" i="4"/>
  <c r="X113" i="4" s="1"/>
  <c r="A113" i="4"/>
  <c r="AC112" i="4"/>
  <c r="Z112" i="4" s="1"/>
  <c r="A112" i="4"/>
  <c r="AC111" i="4"/>
  <c r="Z111" i="4" s="1"/>
  <c r="A111" i="4"/>
  <c r="AC110" i="4"/>
  <c r="Y110" i="4" s="1"/>
  <c r="A110" i="4"/>
  <c r="AC109" i="4"/>
  <c r="Y109" i="4" s="1"/>
  <c r="A109" i="4"/>
  <c r="AC108" i="4"/>
  <c r="Z108" i="4" s="1"/>
  <c r="A108" i="4"/>
  <c r="AC107" i="4"/>
  <c r="A107" i="4"/>
  <c r="AC106" i="4"/>
  <c r="A106" i="4"/>
  <c r="AC105" i="4"/>
  <c r="Z105" i="4" s="1"/>
  <c r="A105" i="4"/>
  <c r="AC104" i="4"/>
  <c r="Z104" i="4" s="1"/>
  <c r="A104" i="4"/>
  <c r="AC103" i="4"/>
  <c r="Z103" i="4" s="1"/>
  <c r="A103" i="4"/>
  <c r="AC102" i="4"/>
  <c r="X102" i="4" s="1"/>
  <c r="A102" i="4"/>
  <c r="AC101" i="4"/>
  <c r="X101" i="4" s="1"/>
  <c r="A101" i="4"/>
  <c r="AC100" i="4"/>
  <c r="Z100" i="4" s="1"/>
  <c r="A100" i="4"/>
  <c r="AC99" i="4"/>
  <c r="A99" i="4"/>
  <c r="AC98" i="4"/>
  <c r="Z98" i="4" s="1"/>
  <c r="A98" i="4"/>
  <c r="AC97" i="4"/>
  <c r="Y97" i="4" s="1"/>
  <c r="A97" i="4"/>
  <c r="AC96" i="4"/>
  <c r="Z96" i="4" s="1"/>
  <c r="A96" i="4"/>
  <c r="AC95" i="4"/>
  <c r="A95" i="4"/>
  <c r="AC94" i="4"/>
  <c r="Z94" i="4" s="1"/>
  <c r="A94" i="4"/>
  <c r="AC93" i="4"/>
  <c r="A93" i="4"/>
  <c r="AC92" i="4"/>
  <c r="Z92" i="4" s="1"/>
  <c r="A92" i="4"/>
  <c r="AC91" i="4"/>
  <c r="Z91" i="4" s="1"/>
  <c r="A91" i="4"/>
  <c r="AC90" i="4"/>
  <c r="X90" i="4" s="1"/>
  <c r="A90" i="4"/>
  <c r="AC89" i="4"/>
  <c r="X89" i="4" s="1"/>
  <c r="A89" i="4"/>
  <c r="AC88" i="4"/>
  <c r="A88" i="4"/>
  <c r="AC87" i="4"/>
  <c r="Y87" i="4" s="1"/>
  <c r="A87" i="4"/>
  <c r="AC86" i="4"/>
  <c r="Z86" i="4" s="1"/>
  <c r="A86" i="4"/>
  <c r="AC85" i="4"/>
  <c r="Y85" i="4" s="1"/>
  <c r="A85" i="4"/>
  <c r="AC84" i="4"/>
  <c r="Z84" i="4" s="1"/>
  <c r="A84" i="4"/>
  <c r="AC83" i="4"/>
  <c r="A83" i="4"/>
  <c r="AC82" i="4"/>
  <c r="Z82" i="4" s="1"/>
  <c r="A82" i="4"/>
  <c r="AC81" i="4"/>
  <c r="A81" i="4"/>
  <c r="AC80" i="4"/>
  <c r="Z80" i="4" s="1"/>
  <c r="A80" i="4"/>
  <c r="AC79" i="4"/>
  <c r="Z79" i="4" s="1"/>
  <c r="A79" i="4"/>
  <c r="AC78" i="4"/>
  <c r="X78" i="4" s="1"/>
  <c r="A78" i="4"/>
  <c r="AC77" i="4"/>
  <c r="X77" i="4" s="1"/>
  <c r="A77" i="4"/>
  <c r="AC76" i="4"/>
  <c r="A76" i="4"/>
  <c r="AC75" i="4"/>
  <c r="A75" i="4"/>
  <c r="AC74" i="4"/>
  <c r="Z74" i="4" s="1"/>
  <c r="A74" i="4"/>
  <c r="AC73" i="4"/>
  <c r="Y73" i="4" s="1"/>
  <c r="A73" i="4"/>
  <c r="AC72" i="4"/>
  <c r="Z72" i="4" s="1"/>
  <c r="A72" i="4"/>
  <c r="AC71" i="4"/>
  <c r="A71" i="4"/>
  <c r="AC70" i="4"/>
  <c r="Z70" i="4" s="1"/>
  <c r="A70" i="4"/>
  <c r="AC69" i="4"/>
  <c r="A69" i="4"/>
  <c r="AC68" i="4"/>
  <c r="Z68" i="4" s="1"/>
  <c r="A68" i="4"/>
  <c r="AC67" i="4"/>
  <c r="Z67" i="4" s="1"/>
  <c r="A67" i="4"/>
  <c r="AC66" i="4"/>
  <c r="X66" i="4" s="1"/>
  <c r="A66" i="4"/>
  <c r="AC65" i="4"/>
  <c r="Z65" i="4" s="1"/>
  <c r="A65" i="4"/>
  <c r="AC64" i="4"/>
  <c r="A64" i="4"/>
  <c r="AC63" i="4"/>
  <c r="A63" i="4"/>
  <c r="AC62" i="4"/>
  <c r="A62" i="4"/>
  <c r="AC61" i="4"/>
  <c r="Y61" i="4" s="1"/>
  <c r="A61" i="4"/>
  <c r="AC60" i="4"/>
  <c r="Z60" i="4" s="1"/>
  <c r="A60" i="4"/>
  <c r="AC59" i="4"/>
  <c r="A59" i="4"/>
  <c r="AC58" i="4"/>
  <c r="A58" i="4"/>
  <c r="AC57" i="4"/>
  <c r="A57" i="4"/>
  <c r="AC56" i="4"/>
  <c r="Z56" i="4" s="1"/>
  <c r="A56" i="4"/>
  <c r="AC55" i="4"/>
  <c r="Z55" i="4" s="1"/>
  <c r="A55" i="4"/>
  <c r="AC54" i="4"/>
  <c r="X54" i="4" s="1"/>
  <c r="A54" i="4"/>
  <c r="AC53" i="4"/>
  <c r="Z53" i="4" s="1"/>
  <c r="A53" i="4"/>
  <c r="AC52" i="4"/>
  <c r="A52" i="4"/>
  <c r="AC51" i="4"/>
  <c r="A51" i="4"/>
  <c r="AC50" i="4"/>
  <c r="A50" i="4"/>
  <c r="AC49" i="4"/>
  <c r="Y49" i="4" s="1"/>
  <c r="A49" i="4"/>
  <c r="AC48" i="4"/>
  <c r="Z48" i="4" s="1"/>
  <c r="A48" i="4"/>
  <c r="AC47" i="4"/>
  <c r="A47" i="4"/>
  <c r="AC46" i="4"/>
  <c r="X46" i="4" s="1"/>
  <c r="A46" i="4"/>
  <c r="AC45" i="4"/>
  <c r="A45" i="4"/>
  <c r="AC44" i="4"/>
  <c r="Z44" i="4" s="1"/>
  <c r="A44" i="4"/>
  <c r="AC43" i="4"/>
  <c r="Z43" i="4" s="1"/>
  <c r="A43" i="4"/>
  <c r="AC42" i="4"/>
  <c r="X42" i="4" s="1"/>
  <c r="A42" i="4"/>
  <c r="AC41" i="4"/>
  <c r="Z41" i="4" s="1"/>
  <c r="A41" i="4"/>
  <c r="AC40" i="4"/>
  <c r="A40" i="4"/>
  <c r="AC39" i="4"/>
  <c r="A39" i="4"/>
  <c r="AC38" i="4"/>
  <c r="A38" i="4"/>
  <c r="AC37" i="4"/>
  <c r="Y37" i="4" s="1"/>
  <c r="A37" i="4"/>
  <c r="AC36" i="4"/>
  <c r="Z36" i="4" s="1"/>
  <c r="A36" i="4"/>
  <c r="AC35" i="4"/>
  <c r="A35" i="4"/>
  <c r="AC34" i="4"/>
  <c r="X34" i="4" s="1"/>
  <c r="A34" i="4"/>
  <c r="AC33" i="4"/>
  <c r="A33" i="4"/>
  <c r="AC32" i="4"/>
  <c r="Z32" i="4" s="1"/>
  <c r="A32" i="4"/>
  <c r="AC31" i="4"/>
  <c r="Z31" i="4" s="1"/>
  <c r="A31" i="4"/>
  <c r="AC30" i="4"/>
  <c r="X30" i="4" s="1"/>
  <c r="A30" i="4"/>
  <c r="AC29" i="4"/>
  <c r="Z29" i="4" s="1"/>
  <c r="A29" i="4"/>
  <c r="AC28" i="4"/>
  <c r="A28" i="4"/>
  <c r="AC27" i="4"/>
  <c r="A27" i="4"/>
  <c r="AC26" i="4"/>
  <c r="A26" i="4"/>
  <c r="AC25" i="4"/>
  <c r="Y25" i="4" s="1"/>
  <c r="A25" i="4"/>
  <c r="AC24" i="4"/>
  <c r="Z24" i="4" s="1"/>
  <c r="A24" i="4"/>
  <c r="AC23" i="4"/>
  <c r="A23" i="4"/>
  <c r="AC22" i="4"/>
  <c r="X22" i="4" s="1"/>
  <c r="A22" i="4"/>
  <c r="AC21" i="4"/>
  <c r="A21" i="4"/>
  <c r="AC20" i="4"/>
  <c r="A20" i="4"/>
  <c r="AC19" i="4"/>
  <c r="A19" i="4"/>
  <c r="AC18" i="4"/>
  <c r="X18" i="4" s="1"/>
  <c r="A18" i="4"/>
  <c r="AC17" i="4"/>
  <c r="A17" i="4"/>
  <c r="AC16" i="4"/>
  <c r="A16" i="4"/>
  <c r="AC15" i="4"/>
  <c r="A15" i="4"/>
  <c r="AC14" i="4"/>
  <c r="A14" i="4"/>
  <c r="AC13" i="4"/>
  <c r="A13" i="4"/>
  <c r="AC12" i="4"/>
  <c r="A12" i="4"/>
  <c r="AC11" i="4"/>
  <c r="A11" i="4"/>
  <c r="AC10" i="4"/>
  <c r="X10" i="4" s="1"/>
  <c r="A10" i="4"/>
  <c r="AC9" i="4"/>
  <c r="A9" i="4"/>
  <c r="AC8" i="4"/>
  <c r="A8" i="4"/>
  <c r="AC7" i="4"/>
  <c r="C6" i="5" s="1"/>
  <c r="A7" i="4"/>
  <c r="B25" i="3"/>
  <c r="B24" i="3"/>
  <c r="B23" i="3"/>
  <c r="Z186" i="4" s="1"/>
  <c r="B22" i="3"/>
  <c r="C19" i="5" s="1"/>
  <c r="Z19" i="4" l="1"/>
  <c r="X81" i="4"/>
  <c r="Z83" i="4"/>
  <c r="Y88" i="4"/>
  <c r="X93" i="4"/>
  <c r="Z95" i="4"/>
  <c r="Y100" i="4"/>
  <c r="X105" i="4"/>
  <c r="Z107" i="4"/>
  <c r="Y112" i="4"/>
  <c r="X117" i="4"/>
  <c r="Z119" i="4"/>
  <c r="Y124" i="4"/>
  <c r="X129" i="4"/>
  <c r="Z131" i="4"/>
  <c r="Y136" i="4"/>
  <c r="X141" i="4"/>
  <c r="Z143" i="4"/>
  <c r="Y148" i="4"/>
  <c r="X153" i="4"/>
  <c r="Y160" i="4"/>
  <c r="X165" i="4"/>
  <c r="Y172" i="4"/>
  <c r="X177" i="4"/>
  <c r="Y184" i="4"/>
  <c r="X189" i="4"/>
  <c r="Y196" i="4"/>
  <c r="X201" i="4"/>
  <c r="G17" i="5"/>
  <c r="X64" i="4"/>
  <c r="X33" i="4"/>
  <c r="Y52" i="4"/>
  <c r="Z59" i="4"/>
  <c r="X69" i="4"/>
  <c r="Z71" i="4"/>
  <c r="Y76" i="4"/>
  <c r="Y9" i="4"/>
  <c r="Z9" i="4" s="1"/>
  <c r="X14" i="4"/>
  <c r="Y14" i="4" s="1"/>
  <c r="X26" i="4"/>
  <c r="Z28" i="4"/>
  <c r="Y33" i="4"/>
  <c r="X38" i="4"/>
  <c r="Z40" i="4"/>
  <c r="Y45" i="4"/>
  <c r="X50" i="4"/>
  <c r="Z52" i="4"/>
  <c r="Y57" i="4"/>
  <c r="X62" i="4"/>
  <c r="Z64" i="4"/>
  <c r="Y69" i="4"/>
  <c r="X74" i="4"/>
  <c r="Z76" i="4"/>
  <c r="Y81" i="4"/>
  <c r="X86" i="4"/>
  <c r="Z88" i="4"/>
  <c r="Y93" i="4"/>
  <c r="X98" i="4"/>
  <c r="Y105" i="4"/>
  <c r="X110" i="4"/>
  <c r="Y117" i="4"/>
  <c r="X122" i="4"/>
  <c r="Y129" i="4"/>
  <c r="X134" i="4"/>
  <c r="Y141" i="4"/>
  <c r="X146" i="4"/>
  <c r="Y153" i="4"/>
  <c r="X158" i="4"/>
  <c r="Y165" i="4"/>
  <c r="X170" i="4"/>
  <c r="Y177" i="4"/>
  <c r="Y189" i="4"/>
  <c r="Y201" i="4"/>
  <c r="B16" i="5"/>
  <c r="F19" i="5"/>
  <c r="H19" i="5" s="1"/>
  <c r="B8" i="6"/>
  <c r="B11" i="6"/>
  <c r="D11" i="6" s="1"/>
  <c r="X76" i="4"/>
  <c r="Z78" i="4"/>
  <c r="Y107" i="4"/>
  <c r="Y119" i="4"/>
  <c r="Y131" i="4"/>
  <c r="Y143" i="4"/>
  <c r="Y155" i="4"/>
  <c r="Y40" i="4"/>
  <c r="X57" i="4"/>
  <c r="X19" i="4"/>
  <c r="Y26" i="4"/>
  <c r="X31" i="4"/>
  <c r="Z33" i="4"/>
  <c r="Y38" i="4"/>
  <c r="X43" i="4"/>
  <c r="Z45" i="4"/>
  <c r="Y50" i="4"/>
  <c r="X55" i="4"/>
  <c r="Z57" i="4"/>
  <c r="Y62" i="4"/>
  <c r="X67" i="4"/>
  <c r="Z69" i="4"/>
  <c r="Y74" i="4"/>
  <c r="X79" i="4"/>
  <c r="Z81" i="4"/>
  <c r="Y86" i="4"/>
  <c r="X91" i="4"/>
  <c r="Z93" i="4"/>
  <c r="Y98" i="4"/>
  <c r="X103" i="4"/>
  <c r="X115" i="4"/>
  <c r="Y122" i="4"/>
  <c r="X127" i="4"/>
  <c r="Y134" i="4"/>
  <c r="X139" i="4"/>
  <c r="Y146" i="4"/>
  <c r="X151" i="4"/>
  <c r="Y158" i="4"/>
  <c r="X163" i="4"/>
  <c r="Y170" i="4"/>
  <c r="X175" i="4"/>
  <c r="Y182" i="4"/>
  <c r="X187" i="4"/>
  <c r="Y194" i="4"/>
  <c r="X199" i="4"/>
  <c r="Y206" i="4"/>
  <c r="A11" i="5"/>
  <c r="F14" i="5"/>
  <c r="C16" i="5"/>
  <c r="G19" i="5"/>
  <c r="C11" i="6"/>
  <c r="X23" i="4"/>
  <c r="Y42" i="4"/>
  <c r="X71" i="4"/>
  <c r="Y78" i="4"/>
  <c r="X16" i="4"/>
  <c r="Y16" i="4" s="1"/>
  <c r="Y35" i="4"/>
  <c r="Z54" i="4"/>
  <c r="Y28" i="4"/>
  <c r="X45" i="4"/>
  <c r="X7" i="4"/>
  <c r="Y7" i="4"/>
  <c r="Y19" i="4"/>
  <c r="X24" i="4"/>
  <c r="Z26" i="4"/>
  <c r="Y31" i="4"/>
  <c r="X36" i="4"/>
  <c r="Z38" i="4"/>
  <c r="Y43" i="4"/>
  <c r="X48" i="4"/>
  <c r="Z50" i="4"/>
  <c r="Y55" i="4"/>
  <c r="X60" i="4"/>
  <c r="Z62" i="4"/>
  <c r="Y67" i="4"/>
  <c r="X72" i="4"/>
  <c r="Y79" i="4"/>
  <c r="X84" i="4"/>
  <c r="Y91" i="4"/>
  <c r="X96" i="4"/>
  <c r="Y103" i="4"/>
  <c r="X108" i="4"/>
  <c r="Z110" i="4"/>
  <c r="Y115" i="4"/>
  <c r="X120" i="4"/>
  <c r="Y127" i="4"/>
  <c r="X132" i="4"/>
  <c r="Y139" i="4"/>
  <c r="X144" i="4"/>
  <c r="Y151" i="4"/>
  <c r="X156" i="4"/>
  <c r="Y163" i="4"/>
  <c r="X168" i="4"/>
  <c r="Y175" i="4"/>
  <c r="X180" i="4"/>
  <c r="Z182" i="4"/>
  <c r="Y187" i="4"/>
  <c r="X192" i="4"/>
  <c r="Z194" i="4"/>
  <c r="Y199" i="4"/>
  <c r="X204" i="4"/>
  <c r="Z206" i="4"/>
  <c r="B18" i="5"/>
  <c r="Z37" i="4"/>
  <c r="Z49" i="4"/>
  <c r="Y66" i="4"/>
  <c r="X83" i="4"/>
  <c r="X28" i="4"/>
  <c r="Z42" i="4"/>
  <c r="Y71" i="4"/>
  <c r="Z90" i="4"/>
  <c r="X100" i="4"/>
  <c r="X112" i="4"/>
  <c r="X124" i="4"/>
  <c r="X136" i="4"/>
  <c r="Z150" i="4"/>
  <c r="Y167" i="4"/>
  <c r="X9" i="4"/>
  <c r="Z23" i="4"/>
  <c r="Z35" i="4"/>
  <c r="Z47" i="4"/>
  <c r="Y64" i="4"/>
  <c r="X12" i="4"/>
  <c r="Z7" i="4"/>
  <c r="Y12" i="4"/>
  <c r="X17" i="4"/>
  <c r="Y17" i="4" s="1"/>
  <c r="Z17" i="4" s="1"/>
  <c r="Y24" i="4"/>
  <c r="X29" i="4"/>
  <c r="Y36" i="4"/>
  <c r="X41" i="4"/>
  <c r="Y48" i="4"/>
  <c r="X53" i="4"/>
  <c r="Y60" i="4"/>
  <c r="X65" i="4"/>
  <c r="Y72" i="4"/>
  <c r="Y84" i="4"/>
  <c r="Y96" i="4"/>
  <c r="Y108" i="4"/>
  <c r="Y120" i="4"/>
  <c r="Y132" i="4"/>
  <c r="Y144" i="4"/>
  <c r="Y156" i="4"/>
  <c r="Y168" i="4"/>
  <c r="Y180" i="4"/>
  <c r="Y192" i="4"/>
  <c r="Y204" i="4"/>
  <c r="B13" i="5"/>
  <c r="F16" i="5"/>
  <c r="H16" i="5" s="1"/>
  <c r="C18" i="5"/>
  <c r="Y59" i="4"/>
  <c r="Y83" i="4"/>
  <c r="Z102" i="4"/>
  <c r="Z114" i="4"/>
  <c r="Z162" i="4"/>
  <c r="X21" i="4"/>
  <c r="Y21" i="4" s="1"/>
  <c r="Z21" i="4" s="1"/>
  <c r="Y29" i="4"/>
  <c r="Y41" i="4"/>
  <c r="Y53" i="4"/>
  <c r="X58" i="4"/>
  <c r="Y65" i="4"/>
  <c r="X70" i="4"/>
  <c r="Y77" i="4"/>
  <c r="X82" i="4"/>
  <c r="Y89" i="4"/>
  <c r="X94" i="4"/>
  <c r="Y101" i="4"/>
  <c r="X106" i="4"/>
  <c r="Y113" i="4"/>
  <c r="X118" i="4"/>
  <c r="Y125" i="4"/>
  <c r="X130" i="4"/>
  <c r="Y137" i="4"/>
  <c r="X142" i="4"/>
  <c r="Y149" i="4"/>
  <c r="X154" i="4"/>
  <c r="Y161" i="4"/>
  <c r="X166" i="4"/>
  <c r="Y173" i="4"/>
  <c r="X178" i="4"/>
  <c r="Y185" i="4"/>
  <c r="X190" i="4"/>
  <c r="Y197" i="4"/>
  <c r="X202" i="4"/>
  <c r="G16" i="5"/>
  <c r="F20" i="5"/>
  <c r="H20" i="5" s="1"/>
  <c r="B7" i="6"/>
  <c r="B10" i="6"/>
  <c r="D10" i="6" s="1"/>
  <c r="B13" i="6"/>
  <c r="D13" i="6" s="1"/>
  <c r="X11" i="4"/>
  <c r="Y11" i="4" s="1"/>
  <c r="Z11" i="4" s="1"/>
  <c r="Y30" i="4"/>
  <c r="X47" i="4"/>
  <c r="Y90" i="4"/>
  <c r="X40" i="4"/>
  <c r="Y10" i="4"/>
  <c r="Y22" i="4"/>
  <c r="X27" i="4"/>
  <c r="Y34" i="4"/>
  <c r="X39" i="4"/>
  <c r="Y46" i="4"/>
  <c r="X51" i="4"/>
  <c r="Y58" i="4"/>
  <c r="X63" i="4"/>
  <c r="Y70" i="4"/>
  <c r="X75" i="4"/>
  <c r="Z77" i="4"/>
  <c r="Y82" i="4"/>
  <c r="X87" i="4"/>
  <c r="Z89" i="4"/>
  <c r="Y94" i="4"/>
  <c r="X99" i="4"/>
  <c r="Z101" i="4"/>
  <c r="Y106" i="4"/>
  <c r="X111" i="4"/>
  <c r="Z113" i="4"/>
  <c r="Y118" i="4"/>
  <c r="X123" i="4"/>
  <c r="Z125" i="4"/>
  <c r="Y130" i="4"/>
  <c r="X135" i="4"/>
  <c r="Z137" i="4"/>
  <c r="Y142" i="4"/>
  <c r="X147" i="4"/>
  <c r="Z149" i="4"/>
  <c r="Y154" i="4"/>
  <c r="X159" i="4"/>
  <c r="Z161" i="4"/>
  <c r="Y166" i="4"/>
  <c r="X171" i="4"/>
  <c r="Z173" i="4"/>
  <c r="Y178" i="4"/>
  <c r="X183" i="4"/>
  <c r="Z185" i="4"/>
  <c r="Y190" i="4"/>
  <c r="X195" i="4"/>
  <c r="Z197" i="4"/>
  <c r="Y202" i="4"/>
  <c r="A6" i="5"/>
  <c r="B15" i="5"/>
  <c r="F18" i="5"/>
  <c r="H18" i="5" s="1"/>
  <c r="G20" i="5"/>
  <c r="C10" i="6"/>
  <c r="G11" i="6"/>
  <c r="H11" i="6" s="1"/>
  <c r="C13" i="6"/>
  <c r="X68" i="4"/>
  <c r="Y75" i="4"/>
  <c r="X80" i="4"/>
  <c r="X92" i="4"/>
  <c r="Y99" i="4"/>
  <c r="X104" i="4"/>
  <c r="Z106" i="4"/>
  <c r="Y111" i="4"/>
  <c r="X116" i="4"/>
  <c r="Z118" i="4"/>
  <c r="Y123" i="4"/>
  <c r="X128" i="4"/>
  <c r="Z130" i="4"/>
  <c r="Y135" i="4"/>
  <c r="X140" i="4"/>
  <c r="Z142" i="4"/>
  <c r="Y147" i="4"/>
  <c r="X152" i="4"/>
  <c r="Z154" i="4"/>
  <c r="Y159" i="4"/>
  <c r="X164" i="4"/>
  <c r="Z166" i="4"/>
  <c r="Y171" i="4"/>
  <c r="X176" i="4"/>
  <c r="Z178" i="4"/>
  <c r="Y183" i="4"/>
  <c r="X188" i="4"/>
  <c r="Z190" i="4"/>
  <c r="Y195" i="4"/>
  <c r="X200" i="4"/>
  <c r="Z202" i="4"/>
  <c r="F13" i="5"/>
  <c r="G18" i="5"/>
  <c r="Z73" i="4"/>
  <c r="X15" i="4"/>
  <c r="Y15" i="4" s="1"/>
  <c r="Z15" i="4" s="1"/>
  <c r="X8" i="4"/>
  <c r="Y8" i="4" s="1"/>
  <c r="Z10" i="4"/>
  <c r="X20" i="4"/>
  <c r="Y20" i="4" s="1"/>
  <c r="Z20" i="4" s="1"/>
  <c r="Y27" i="4"/>
  <c r="X32" i="4"/>
  <c r="X13" i="4"/>
  <c r="Y13" i="4" s="1"/>
  <c r="Z13" i="4" s="1"/>
  <c r="X25" i="4"/>
  <c r="Z27" i="4"/>
  <c r="Y32" i="4"/>
  <c r="X37" i="4"/>
  <c r="Z39" i="4"/>
  <c r="Y44" i="4"/>
  <c r="X49" i="4"/>
  <c r="Z51" i="4"/>
  <c r="Y56" i="4"/>
  <c r="X61" i="4"/>
  <c r="Z63" i="4"/>
  <c r="Y68" i="4"/>
  <c r="X73" i="4"/>
  <c r="Z75" i="4"/>
  <c r="Y80" i="4"/>
  <c r="X85" i="4"/>
  <c r="Z87" i="4"/>
  <c r="Y92" i="4"/>
  <c r="X97" i="4"/>
  <c r="Z99" i="4"/>
  <c r="Y104" i="4"/>
  <c r="X109" i="4"/>
  <c r="Y116" i="4"/>
  <c r="X121" i="4"/>
  <c r="Y128" i="4"/>
  <c r="X133" i="4"/>
  <c r="Y140" i="4"/>
  <c r="X145" i="4"/>
  <c r="Y152" i="4"/>
  <c r="X157" i="4"/>
  <c r="Y164" i="4"/>
  <c r="X169" i="4"/>
  <c r="Y176" i="4"/>
  <c r="X181" i="4"/>
  <c r="Y188" i="4"/>
  <c r="X193" i="4"/>
  <c r="Y200" i="4"/>
  <c r="X205" i="4"/>
  <c r="E6" i="5"/>
  <c r="B17" i="5"/>
  <c r="Y18" i="4"/>
  <c r="Z18" i="4" s="1"/>
  <c r="X59" i="4"/>
  <c r="Z61" i="4"/>
  <c r="Z30" i="4"/>
  <c r="X52" i="4"/>
  <c r="Z22" i="4"/>
  <c r="Z34" i="4"/>
  <c r="Y39" i="4"/>
  <c r="X44" i="4"/>
  <c r="Z46" i="4"/>
  <c r="Y51" i="4"/>
  <c r="X56" i="4"/>
  <c r="Z58" i="4"/>
  <c r="Y63" i="4"/>
  <c r="Y121" i="4"/>
  <c r="Y133" i="4"/>
  <c r="Y145" i="4"/>
  <c r="Y157" i="4"/>
  <c r="Y169" i="4"/>
  <c r="Y181" i="4"/>
  <c r="X186" i="4"/>
  <c r="X198" i="4"/>
  <c r="F15" i="5"/>
  <c r="C17" i="5"/>
  <c r="B6" i="6"/>
  <c r="F7" i="6" s="1"/>
  <c r="B9" i="6"/>
  <c r="D9" i="6" s="1"/>
  <c r="B12" i="6"/>
  <c r="D12" i="6" s="1"/>
  <c r="X35" i="4"/>
  <c r="Y54" i="4"/>
  <c r="Z85" i="4"/>
  <c r="X95" i="4"/>
  <c r="Z97" i="4"/>
  <c r="Y102" i="4"/>
  <c r="X107" i="4"/>
  <c r="Z109" i="4"/>
  <c r="Y114" i="4"/>
  <c r="X119" i="4"/>
  <c r="Y126" i="4"/>
  <c r="X131" i="4"/>
  <c r="Y138" i="4"/>
  <c r="X143" i="4"/>
  <c r="Y150" i="4"/>
  <c r="X155" i="4"/>
  <c r="Y162" i="4"/>
  <c r="X167" i="4"/>
  <c r="Y174" i="4"/>
  <c r="X179" i="4"/>
  <c r="Y186" i="4"/>
  <c r="X191" i="4"/>
  <c r="Z193" i="4"/>
  <c r="Y198" i="4"/>
  <c r="X203" i="4"/>
  <c r="Z205" i="4"/>
  <c r="B19" i="5"/>
  <c r="C9" i="6"/>
  <c r="C12" i="6"/>
  <c r="G13" i="6"/>
  <c r="H13" i="6" s="1"/>
  <c r="Z25" i="4"/>
  <c r="Y23" i="4"/>
  <c r="Y47" i="4"/>
  <c r="Z66" i="4"/>
  <c r="X88" i="4"/>
  <c r="Y95" i="4"/>
  <c r="Z126" i="4"/>
  <c r="Z138" i="4"/>
  <c r="X148" i="4"/>
  <c r="X160" i="4"/>
  <c r="X172" i="4"/>
  <c r="Z174" i="4"/>
  <c r="Y179" i="4"/>
  <c r="X184" i="4"/>
  <c r="Y191" i="4"/>
  <c r="X196" i="4"/>
  <c r="Z198" i="4"/>
  <c r="Y203" i="4"/>
  <c r="B14" i="5"/>
  <c r="F17" i="5"/>
  <c r="H17" i="5" s="1"/>
  <c r="Z16" i="4" l="1"/>
  <c r="C8" i="6"/>
  <c r="G6" i="6" s="1"/>
  <c r="H6" i="6" s="1"/>
  <c r="G15" i="5"/>
  <c r="H15" i="5" s="1"/>
  <c r="C14" i="5"/>
  <c r="C7" i="6"/>
  <c r="C13" i="5"/>
  <c r="G13" i="5"/>
  <c r="Z8" i="4"/>
  <c r="C6" i="6"/>
  <c r="C15" i="5"/>
  <c r="Z14" i="4"/>
  <c r="G14" i="5"/>
  <c r="H14" i="5" s="1"/>
  <c r="G6" i="5"/>
  <c r="C9" i="5" s="1"/>
  <c r="G9" i="5"/>
  <c r="E9" i="5"/>
  <c r="F12" i="6"/>
  <c r="F13" i="6"/>
  <c r="F11" i="6"/>
  <c r="Z12" i="4"/>
  <c r="F8" i="6"/>
  <c r="G12" i="6"/>
  <c r="H12" i="6" s="1"/>
  <c r="D7" i="6"/>
  <c r="F6" i="6"/>
  <c r="F9" i="6"/>
  <c r="F10" i="6"/>
  <c r="G10" i="6"/>
  <c r="H10" i="6" s="1"/>
  <c r="G9" i="6"/>
  <c r="H9" i="6" s="1"/>
  <c r="H13" i="5"/>
  <c r="D8" i="6" l="1"/>
  <c r="G7" i="6"/>
  <c r="H7" i="6" s="1"/>
  <c r="E11" i="6"/>
  <c r="E6" i="6"/>
  <c r="E9" i="6"/>
  <c r="E12" i="6"/>
  <c r="E13" i="6"/>
  <c r="E8" i="6"/>
  <c r="E7" i="6"/>
  <c r="E10" i="6"/>
  <c r="G8" i="6"/>
  <c r="H8" i="6" s="1"/>
  <c r="D6" i="6"/>
  <c r="A9" i="5"/>
</calcChain>
</file>

<file path=xl/sharedStrings.xml><?xml version="1.0" encoding="utf-8"?>
<sst xmlns="http://schemas.openxmlformats.org/spreadsheetml/2006/main" count="412" uniqueCount="267">
  <si>
    <t>Plantilla gratuita | Costo de retrabajo</t>
  </si>
  <si>
    <t>Objetivo: convertir errores operativos y reprocesos en un costo comparable para priorizar mejoras sin mezclar retrabajo, scrap ni impacto comercial.</t>
  </si>
  <si>
    <t>PASO</t>
  </si>
  <si>
    <t>QUÉ HACER</t>
  </si>
  <si>
    <t>DETALLE</t>
  </si>
  <si>
    <t>1</t>
  </si>
  <si>
    <t>Lee el glosario</t>
  </si>
  <si>
    <t>Revisa las definiciones antes de capturar datos. La plantilla separa costo directo de retrabajo, scrap/descarte e impacto comercial para evitar doble conteo.</t>
  </si>
  <si>
    <t>2</t>
  </si>
  <si>
    <t>Configura Parametros</t>
  </si>
  <si>
    <t>Cambia el periodo, volumen procesado, moneda, roles y costos por hora. También puedes sustituir procesos y tipos de error por los de tu negocio.</t>
  </si>
  <si>
    <t>3</t>
  </si>
  <si>
    <t>Sustituye el ejemplo</t>
  </si>
  <si>
    <t>En Registro, sustituye los datos amarillos del ejemplo por los tuyos. No borres ni pegues sobre las celdas grises: ID, cálculos y columna Validación son automáticos.</t>
  </si>
  <si>
    <t>4</t>
  </si>
  <si>
    <t>Registra cada incidente</t>
  </si>
  <si>
    <t>Usa una fila por retrabajo. Registra fecha, proceso, tipo de error, unidades afectadas, los roles que participaron con sus minutos y al menos un costo directo. La fila entra al análisis únicamente cuando Validación muestra OK.</t>
  </si>
  <si>
    <t>5</t>
  </si>
  <si>
    <t>Separa pérdidas distintas</t>
  </si>
  <si>
    <t>Scrap/descarte e impacto comercial se muestran por separado. No los sumes al costo directo si no corresponden al trabajo adicional de corregir.</t>
  </si>
  <si>
    <t>6</t>
  </si>
  <si>
    <t>Revisa Resumen</t>
  </si>
  <si>
    <t>El Resumen utiliza únicamente registros con Validación = OK. Si aparece una alerta, corrige primero Parametros o las filas indicadas en Registro.</t>
  </si>
  <si>
    <t>7</t>
  </si>
  <si>
    <t>Prioriza</t>
  </si>
  <si>
    <t>La hoja Priorizacion compara frecuencia y costo por tipo de error. La etiqueta es orientativa; considera además impacto en cliente, riesgo y facilidad de intervención.</t>
  </si>
  <si>
    <t>8</t>
  </si>
  <si>
    <t>Mantén el archivo simple</t>
  </si>
  <si>
    <t>No necesitas crear hojas nuevas. La plantilla admite 200 registros (filas 7 a 206). Para conservar los cálculos, no pegues datos sobre las columnas grises ni agregues registros fuera de ese rango.</t>
  </si>
  <si>
    <t>Reglas para no duplicar costos</t>
  </si>
  <si>
    <t>•</t>
  </si>
  <si>
    <t>Si el costo por hora ya incorpora componentes laborales, no los sumes otra vez.</t>
  </si>
  <si>
    <t>Si un material se desecha por completo, regístralo como scrap/descarte y no lo vuelvas a incluir íntegramente como material adicional.</t>
  </si>
  <si>
    <t>Si la reinspección está capturada como minutos de un rol, no vuelvas a ingresar el mismo costo en Reinspección / otros.</t>
  </si>
  <si>
    <t>Una venta cancelada o un reembolso es un impacto comercial distinto del costo directo de corregir.</t>
  </si>
  <si>
    <t>Pregunta de control: ¿este recurso adicional se utilizó específicamente porque ocurrió el error? Si no, no debería formar parte del costo directo.</t>
  </si>
  <si>
    <t>Leyenda visual</t>
  </si>
  <si>
    <t>Celdas amarillas</t>
  </si>
  <si>
    <t>Datos que el usuario puede editar o reemplazar.</t>
  </si>
  <si>
    <t>Celdas grises</t>
  </si>
  <si>
    <t>Fórmulas. No borrar si quieres conservar los cálculos automáticos.</t>
  </si>
  <si>
    <t>Azul marino</t>
  </si>
  <si>
    <t>Títulos, encabezados y resultados principales.</t>
  </si>
  <si>
    <t>Alertas y limitaciones</t>
  </si>
  <si>
    <t>Mensaje</t>
  </si>
  <si>
    <t>Qué significa</t>
  </si>
  <si>
    <t>Qué hacer</t>
  </si>
  <si>
    <t>OK</t>
  </si>
  <si>
    <t>La fila tiene los datos mínimos y puede entrar a los indicadores.</t>
  </si>
  <si>
    <t>No requiere corrección.</t>
  </si>
  <si>
    <t>FALTA INFORMACIÓN</t>
  </si>
  <si>
    <t>Falta un campo obligatorio o quedó incompleto un par Rol / Minutos.</t>
  </si>
  <si>
    <t>Completa fecha, proceso, tipo de error, unidades y los datos del rol utilizado.</t>
  </si>
  <si>
    <t>REVISAR</t>
  </si>
  <si>
    <t>Existe un valor inválido: texto en un campo numérico, valor negativo, categoría fuera de lista, rol inválido o ausencia de costo directo.</t>
  </si>
  <si>
    <t>Corrige la fila antes de usarla en el análisis.</t>
  </si>
  <si>
    <t>REVISAR CONFIGURACIÓN</t>
  </si>
  <si>
    <t>Hay un problema en Parametros: volumen, moneda, roles/costos o listas duplicadas.</t>
  </si>
  <si>
    <t>Corrige las alertas de la sección Validación de configuración.</t>
  </si>
  <si>
    <t>Duplicados</t>
  </si>
  <si>
    <t>Dos filas iguales se consideran dos incidentes distintos.</t>
  </si>
  <si>
    <t>Elimina una fila si fue pegada por error. La plantilla no puede saber si dos incidentes idénticos son reales o duplicados accidentales.</t>
  </si>
  <si>
    <t>Moneda</t>
  </si>
  <si>
    <t>Todos los importes deben registrarse en una misma moneda.</t>
  </si>
  <si>
    <t>La plantilla no convierte divisas. Cambiar la etiqueta de moneda no transforma importes existentes.</t>
  </si>
  <si>
    <t>Glosario | Costo de retrabajo</t>
  </si>
  <si>
    <t>Término</t>
  </si>
  <si>
    <t>Definición práctica</t>
  </si>
  <si>
    <t>Cómo se usa en la plantilla</t>
  </si>
  <si>
    <t>Precaución</t>
  </si>
  <si>
    <t>Retrabajo / reproceso</t>
  </si>
  <si>
    <t>Trabajo adicional para corregir un resultado que no cumplió correctamente los requisitos la primera vez.</t>
  </si>
  <si>
    <t>Cada fila del Registro representa un incidente de retrabajo.</t>
  </si>
  <si>
    <t>No confundir con scrap cuando el resultado ya no puede recuperarse.</t>
  </si>
  <si>
    <t>Costo directo de retrabajo</t>
  </si>
  <si>
    <t>Recursos adicionales consumidos específicamente para corregir el error.</t>
  </si>
  <si>
    <t>Suma mano de obra adicional, materiales, equipos/energía, reinspección/otros, servicios externos y otros costos directos.</t>
  </si>
  <si>
    <t>No incluye automáticamente scrap ni impacto comercial.</t>
  </si>
  <si>
    <t>Mano de obra adicional</t>
  </si>
  <si>
    <t>Tiempo-persona utilizado para corregir el incidente.</t>
  </si>
  <si>
    <t>Se calcula con hasta 5 roles y sus minutos.</t>
  </si>
  <si>
    <t>Registra cada rol una sola vez por su tiempo real.</t>
  </si>
  <si>
    <t>Costo por hora</t>
  </si>
  <si>
    <t>Valor utilizado para convertir tiempo adicional en dinero.</t>
  </si>
  <si>
    <t>Se configura por rol en Parametros.</t>
  </si>
  <si>
    <t>Aplica un criterio consistente durante todo el periodo.</t>
  </si>
  <si>
    <t>Materiales adicionales</t>
  </si>
  <si>
    <t>Materiales o consumibles utilizados porque fue necesario corregir.</t>
  </si>
  <si>
    <t>Se registran como importe monetario por incidente.</t>
  </si>
  <si>
    <t>No dupliques material que ya registraste como scrap.</t>
  </si>
  <si>
    <t>Equipos / energía</t>
  </si>
  <si>
    <t>Costo incremental relevante por reutilizar máquinas, equipos o energía durante la corrección.</t>
  </si>
  <si>
    <t>Se registra como importe adicional.</t>
  </si>
  <si>
    <t>No fuerces estimaciones insignificantes o sin base.</t>
  </si>
  <si>
    <t>Reinspección</t>
  </si>
  <si>
    <t>Verificación adicional realizada después de corregir el trabajo.</t>
  </si>
  <si>
    <t>La columna admite costos adicionales no capturados ya en los minutos de roles.</t>
  </si>
  <si>
    <t>Si la reinspección ya está en mano de obra, no la vuelvas a sumar.</t>
  </si>
  <si>
    <t>Servicios externos</t>
  </si>
  <si>
    <t>Servicios de terceros requeridos para corregir el error.</t>
  </si>
  <si>
    <t>Se registran como importe por incidente.</t>
  </si>
  <si>
    <t>Incluye solo el costo adicional atribuible al problema.</t>
  </si>
  <si>
    <t>Otros costos directos</t>
  </si>
  <si>
    <t>Costos adicionales de corrección no incluidos en las categorías anteriores.</t>
  </si>
  <si>
    <t>Campo flexible para casos puntuales.</t>
  </si>
  <si>
    <t>Describe el concepto en observaciones.</t>
  </si>
  <si>
    <t>Scrap / descarte</t>
  </si>
  <si>
    <t>Material, producto o componente que ya no puede recuperarse razonablemente.</t>
  </si>
  <si>
    <t>Se muestra por separado del costo directo.</t>
  </si>
  <si>
    <t>No forma parte automática del retrabajo recuperable.</t>
  </si>
  <si>
    <t>Impacto comercial</t>
  </si>
  <si>
    <t>Consecuencia económica comercial como venta cancelada, reembolso u otra pérdida identificable.</t>
  </si>
  <si>
    <t>Se registra por separado.</t>
  </si>
  <si>
    <t>No equivale automáticamente al costo directo del retrabajo.</t>
  </si>
  <si>
    <t>Costo ampliado</t>
  </si>
  <si>
    <t>Costo directo de retrabajo más scrap/descarte.</t>
  </si>
  <si>
    <t>Permite visualizar una pérdida operativa más amplia sin mezclar impacto comercial.</t>
  </si>
  <si>
    <t>No interpretar como utilidad perdida.</t>
  </si>
  <si>
    <t>Tasa de retrabajo</t>
  </si>
  <si>
    <t>Proporción de unidades o casos afectados frente al volumen procesado.</t>
  </si>
  <si>
    <t>Unidades afectadas ÷ volumen procesado.</t>
  </si>
  <si>
    <t>El volumen debe corresponder al mismo periodo.</t>
  </si>
  <si>
    <t>Costo promedio por incidente</t>
  </si>
  <si>
    <t>Costo directo total dividido por número de incidentes.</t>
  </si>
  <si>
    <t>KPI del Resumen.</t>
  </si>
  <si>
    <t>Úsalo junto con el detalle por tipo de error.</t>
  </si>
  <si>
    <t>Pareto económico</t>
  </si>
  <si>
    <t>Priorización de problemas según el dinero que consumen.</t>
  </si>
  <si>
    <t>La hoja Priorizacion compara costo y frecuencia.</t>
  </si>
  <si>
    <t>No sustituye el análisis de causa ni el impacto sobre el cliente.</t>
  </si>
  <si>
    <t>Registro válido</t>
  </si>
  <si>
    <t>Fila con información suficiente y consistente para calcular el retrabajo.</t>
  </si>
  <si>
    <t>La columna Validación muestra OK y la fila entra a los resúmenes.</t>
  </si>
  <si>
    <t>Una fila con alerta se excluye de los indicadores hasta corregirse.</t>
  </si>
  <si>
    <t>Alerta que indica que falta un dato obligatorio o que un par Rol / Minutos quedó incompleto.</t>
  </si>
  <si>
    <t>Aparece en la columna Validación.</t>
  </si>
  <si>
    <t>No se calcula ni se resume la fila hasta completar los datos.</t>
  </si>
  <si>
    <t>Alerta para valores inválidos o incoherentes.</t>
  </si>
  <si>
    <t>Detecta, entre otros casos, negativos pegados, texto en importes, categorías o roles fuera de lista y ausencia de costo directo.</t>
  </si>
  <si>
    <t>La validación de Excel puede saltarse al pegar datos; esta alerta actúa como segunda barrera.</t>
  </si>
  <si>
    <t>Moneda de trabajo</t>
  </si>
  <si>
    <t>Moneda común utilizada para todos los importes del archivo.</t>
  </si>
  <si>
    <t>Se informa en Parametros y se muestra en el Resumen.</t>
  </si>
  <si>
    <t>No existe conversión automática entre monedas.</t>
  </si>
  <si>
    <t>Parámetros | Configura la plantilla antes de usarla</t>
  </si>
  <si>
    <t>CONFIGURACIÓN DEL PERIODO</t>
  </si>
  <si>
    <t>PROCESOS</t>
  </si>
  <si>
    <t>TIPOS DE ERROR</t>
  </si>
  <si>
    <t>ESTADOS</t>
  </si>
  <si>
    <t>Campo</t>
  </si>
  <si>
    <t>Valor</t>
  </si>
  <si>
    <t>Preparación de pedidos</t>
  </si>
  <si>
    <t>Referencia incorrecta</t>
  </si>
  <si>
    <t>Pendiente</t>
  </si>
  <si>
    <t>Periodo de análisis</t>
  </si>
  <si>
    <t>Septiembre 2026</t>
  </si>
  <si>
    <t>Empaque</t>
  </si>
  <si>
    <t>Componente faltante</t>
  </si>
  <si>
    <t>En análisis</t>
  </si>
  <si>
    <t>Volumen procesado</t>
  </si>
  <si>
    <t>Control de calidad</t>
  </si>
  <si>
    <t>Etiqueta incorrecta</t>
  </si>
  <si>
    <t>Acción aplicada</t>
  </si>
  <si>
    <t>COP</t>
  </si>
  <si>
    <t>Inventario</t>
  </si>
  <si>
    <t>Cantidad incorrecta</t>
  </si>
  <si>
    <t>Cerrado</t>
  </si>
  <si>
    <t>Despacho</t>
  </si>
  <si>
    <t>Dirección incompleta</t>
  </si>
  <si>
    <t>ROLES Y COSTOS POR HORA</t>
  </si>
  <si>
    <t>Administración</t>
  </si>
  <si>
    <t>Daño de empaque</t>
  </si>
  <si>
    <t>Rol</t>
  </si>
  <si>
    <t>Nota</t>
  </si>
  <si>
    <t>Otro</t>
  </si>
  <si>
    <t>Error de registro</t>
  </si>
  <si>
    <t>Picking / operación</t>
  </si>
  <si>
    <t>Preparación o corrección operativa</t>
  </si>
  <si>
    <t>Reempaque y acondicionamiento</t>
  </si>
  <si>
    <t>Calidad</t>
  </si>
  <si>
    <t>Revisión o reinspección</t>
  </si>
  <si>
    <t>Supervisor</t>
  </si>
  <si>
    <t>Validación y decisión</t>
  </si>
  <si>
    <t>Ajustes de registros, inventario o documentos</t>
  </si>
  <si>
    <t>Otro rol</t>
  </si>
  <si>
    <t>Sustituye por un rol propio si lo necesitas</t>
  </si>
  <si>
    <t>Importante: modifica únicamente las celdas amarillas. Los valores cargados corresponden al ejemplo de una pyme que procesa pedidos.</t>
  </si>
  <si>
    <t>VALIDACIÓN DE CONFIGURACIÓN</t>
  </si>
  <si>
    <t>Periodo, volumen y moneda</t>
  </si>
  <si>
    <t>Periodo y moneda deben estar informados; el volumen debe ser numérico y mayor que cero.</t>
  </si>
  <si>
    <t>Roles y costos por hora</t>
  </si>
  <si>
    <t>Los roles activos deben ser únicos y tener un costo por hora numérico mayor que cero.</t>
  </si>
  <si>
    <t>Procesos</t>
  </si>
  <si>
    <t>La lista debe contener al menos un proceso y no debe tener valores duplicados.</t>
  </si>
  <si>
    <t>Tipos de error</t>
  </si>
  <si>
    <t>La lista debe contener al menos un tipo de error y no debe tener valores duplicados.</t>
  </si>
  <si>
    <t>Registro de retrabajos | Captura un incidente por fila</t>
  </si>
  <si>
    <t>Editable: celdas amarillas. Automático: celdas grises. Sustituye el ejemplo por tus datos y verifica que la columna Validación muestre OK antes de interpretar resultados.</t>
  </si>
  <si>
    <t>ID</t>
  </si>
  <si>
    <t>Fecha</t>
  </si>
  <si>
    <t>Proceso</t>
  </si>
  <si>
    <t>Tipo de error</t>
  </si>
  <si>
    <t>Descripción</t>
  </si>
  <si>
    <t>Unidades afectadas</t>
  </si>
  <si>
    <t>Rol 1</t>
  </si>
  <si>
    <t>Min 1</t>
  </si>
  <si>
    <t>Rol 2</t>
  </si>
  <si>
    <t>Min 2</t>
  </si>
  <si>
    <t>Rol 3</t>
  </si>
  <si>
    <t>Min 3</t>
  </si>
  <si>
    <t>Rol 4</t>
  </si>
  <si>
    <t>Min 4</t>
  </si>
  <si>
    <t>Rol 5</t>
  </si>
  <si>
    <t>Min 5</t>
  </si>
  <si>
    <t>Reinspección / otros</t>
  </si>
  <si>
    <t>Costo mano de obra</t>
  </si>
  <si>
    <t>Costo directo retrabajo</t>
  </si>
  <si>
    <t>Acción / observación</t>
  </si>
  <si>
    <t>Estado</t>
  </si>
  <si>
    <t>Validación</t>
  </si>
  <si>
    <t>SKU equivocado detectado antes de despacho</t>
  </si>
  <si>
    <t>Revisar ubicación y validación de SKU</t>
  </si>
  <si>
    <t>Variante incorrecta seleccionada en picking</t>
  </si>
  <si>
    <t>Validar lectura de código antes de cerrar pedido</t>
  </si>
  <si>
    <t>Producto similar ubicado en posición contigua</t>
  </si>
  <si>
    <t>Separar ubicaciones visualmente similares</t>
  </si>
  <si>
    <t>Referencia equivocada en pedido prioritario</t>
  </si>
  <si>
    <t>Agregar doble validación en pedidos prioritarios</t>
  </si>
  <si>
    <t>Error al sustituir una referencia agotada</t>
  </si>
  <si>
    <t>Formalizar autorización de sustituciones</t>
  </si>
  <si>
    <t>Pedido incompleto detectado en control final</t>
  </si>
  <si>
    <t>Checklist por componentes antes de empaque</t>
  </si>
  <si>
    <t>Accesorio no incluido en kit</t>
  </si>
  <si>
    <t>Separar kits incompletos en inventario</t>
  </si>
  <si>
    <t>Control detecta faltante antes de liberar</t>
  </si>
  <si>
    <t>Registrar causa de faltantes por zona</t>
  </si>
  <si>
    <t>Pedido de varias líneas sale incompleto</t>
  </si>
  <si>
    <t>Validar conteo por número de líneas</t>
  </si>
  <si>
    <t>Etiqueta impresa para pedido distinto</t>
  </si>
  <si>
    <t>Bloquear impresión simultánea de múltiples pedidos</t>
  </si>
  <si>
    <t>Etiqueta de transportadora con dato desactualizado</t>
  </si>
  <si>
    <t>Actualizar dato maestro</t>
  </si>
  <si>
    <t>Se imprime etiqueta duplicada</t>
  </si>
  <si>
    <t>Marcar impresión como completada</t>
  </si>
  <si>
    <t>Etiqueta colocada sobre pedido equivocado</t>
  </si>
  <si>
    <t>Separar físicamente pedidos durante etiquetado</t>
  </si>
  <si>
    <t>Dirección correcta con código de ruta equivocado</t>
  </si>
  <si>
    <t>Validar código de ruta contra ciudad</t>
  </si>
  <si>
    <t>Etiqueta dañada y reimpresa</t>
  </si>
  <si>
    <t>Revisar consumibles e impresora</t>
  </si>
  <si>
    <t>Resumen | ¿Cuánto dinero está consumiendo el retrabajo?</t>
  </si>
  <si>
    <t>Incidentes</t>
  </si>
  <si>
    <t>Costo directo total</t>
  </si>
  <si>
    <t>Costo promedio / incidente</t>
  </si>
  <si>
    <t>Costo directo / unidad</t>
  </si>
  <si>
    <t>Costo directo</t>
  </si>
  <si>
    <t>Costo promedio</t>
  </si>
  <si>
    <t>Priorización | Frecuencia y costo no siempre cuentan la misma historia</t>
  </si>
  <si>
    <t>La prioridad sugerida es comparativa: identifica errores por encima del promedio en frecuencia y/o costo. Úsala como punto de partida.</t>
  </si>
  <si>
    <t>% del costo</t>
  </si>
  <si>
    <t>% de incidentes</t>
  </si>
  <si>
    <t>Prioridad sugerida</t>
  </si>
  <si>
    <t>Lectura</t>
  </si>
  <si>
    <t>Cómo interpretar esta hoja</t>
  </si>
  <si>
    <t>Un error frecuente no siempre es el más costoso. Revisa % del costo y % de incidentes en conjunto. Antes de actuar, valida también impacto en cliente, seguridad, cumplimiento, causa y costo de la solución.</t>
  </si>
  <si>
    <r>
      <rPr>
        <b/>
        <sz val="11"/>
        <color rgb="FFFFC000"/>
        <rFont val="Carlito"/>
      </rPr>
      <t>¿Quieres llevar este análisis un paso más allá?</t>
    </r>
    <r>
      <rPr>
        <sz val="11"/>
        <color theme="0"/>
        <rFont val="Carlito"/>
      </rPr>
      <t xml:space="preserve">
</t>
    </r>
    <r>
      <rPr>
        <b/>
        <sz val="11"/>
        <color theme="0"/>
        <rFont val="Carlito"/>
      </rPr>
      <t>Conoce los Sistemas Premium de InfoExperiencia: recursos prácticos diseñados para ayudarte a profundizar tus análisis, organizar mejor tu negocio y tomar decisiones con mayor claridad.</t>
    </r>
  </si>
  <si>
    <t>https://infoexperiencia.com/sistemas-premium/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</si>
</sst>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/mm/yyyy"/>
    <numFmt numFmtId="166" formatCode="0.0%"/>
  </numFmts>
  <fonts count="18">
    <font>
      <sz val="11"/>
      <name val="Carlito"/>
    </font>
    <font>
      <b/>
      <sz val="18"/>
      <color rgb="FFFFFFFF"/>
      <name val="Carlito"/>
    </font>
    <font>
      <b/>
      <sz val="11"/>
      <color rgb="FF0B1F3A"/>
      <name val="Carlito"/>
    </font>
    <font>
      <b/>
      <sz val="10"/>
      <color rgb="FFFFFFFF"/>
      <name val="Carlito"/>
    </font>
    <font>
      <sz val="10"/>
      <color rgb="FF1F2937"/>
      <name val="Carlito"/>
    </font>
    <font>
      <b/>
      <sz val="10"/>
      <color rgb="FF0B1F3A"/>
      <name val="Carlito"/>
    </font>
    <font>
      <b/>
      <sz val="11"/>
      <color rgb="FFFFFFFF"/>
      <name val="Carlito"/>
    </font>
    <font>
      <b/>
      <sz val="11"/>
      <color rgb="FF0D5F91"/>
      <name val="Carlito"/>
    </font>
    <font>
      <sz val="11"/>
      <color rgb="FF1F2937"/>
      <name val="Carlito"/>
    </font>
    <font>
      <sz val="9"/>
      <color rgb="FF5B6573"/>
      <name val="Carlito"/>
    </font>
    <font>
      <sz val="9"/>
      <color rgb="FF1F2937"/>
      <name val="Carlito"/>
    </font>
    <font>
      <b/>
      <sz val="14"/>
      <color rgb="FF0B1F3A"/>
      <name val="Carlito"/>
    </font>
    <font>
      <b/>
      <sz val="9"/>
      <color rgb="FF0B1F3A"/>
      <name val="Carlito"/>
    </font>
    <font>
      <u/>
      <sz val="11"/>
      <color theme="10"/>
      <name val="Carlito"/>
    </font>
    <font>
      <sz val="11"/>
      <color theme="0"/>
      <name val="Carlito"/>
    </font>
    <font>
      <b/>
      <sz val="11"/>
      <color rgb="FFFFC000"/>
      <name val="Carlito"/>
    </font>
    <font>
      <b/>
      <sz val="11"/>
      <color theme="0"/>
      <name val="Carlito"/>
    </font>
    <font>
      <b/>
      <u/>
      <sz val="13"/>
      <color theme="10"/>
      <name val="Carlito"/>
    </font>
  </fonts>
  <fills count="16">
    <fill>
      <patternFill patternType="none"/>
    </fill>
    <fill>
      <patternFill patternType="gray125"/>
    </fill>
    <fill>
      <patternFill patternType="solid">
        <fgColor rgb="FF0B1F3A"/>
      </patternFill>
    </fill>
    <fill>
      <patternFill patternType="solid">
        <fgColor rgb="FF0D5F91"/>
      </patternFill>
    </fill>
    <fill>
      <patternFill patternType="solid">
        <fgColor rgb="FFFFF4CC"/>
      </patternFill>
    </fill>
    <fill>
      <patternFill patternType="solid">
        <fgColor rgb="FFF7F9FC"/>
      </patternFill>
    </fill>
    <fill>
      <patternFill patternType="solid">
        <fgColor rgb="FF0D5F91"/>
      </patternFill>
    </fill>
    <fill>
      <patternFill patternType="solid">
        <fgColor rgb="FFEEF2F6"/>
      </patternFill>
    </fill>
    <fill>
      <patternFill patternType="solid">
        <fgColor rgb="FFEEF2F6"/>
        <bgColor indexed="64"/>
      </patternFill>
    </fill>
    <fill>
      <patternFill patternType="solid">
        <fgColor rgb="FF0B1F3A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AF2F8"/>
        <bgColor indexed="64"/>
      </patternFill>
    </fill>
    <fill>
      <patternFill patternType="solid">
        <fgColor rgb="FF0D5F91"/>
        <bgColor indexed="64"/>
      </patternFill>
    </fill>
    <fill>
      <patternFill patternType="solid">
        <fgColor rgb="FFFFF4CC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7F9FC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61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vertical="top" wrapText="1"/>
    </xf>
    <xf numFmtId="165" fontId="10" fillId="4" borderId="0" xfId="0" applyNumberFormat="1" applyFont="1" applyFill="1" applyAlignment="1">
      <alignment vertical="top" wrapText="1"/>
    </xf>
    <xf numFmtId="1" fontId="10" fillId="4" borderId="0" xfId="0" applyNumberFormat="1" applyFont="1" applyFill="1" applyAlignment="1">
      <alignment vertical="top" wrapText="1"/>
    </xf>
    <xf numFmtId="0" fontId="3" fillId="6" borderId="0" xfId="0" applyFont="1" applyFill="1" applyAlignment="1">
      <alignment horizontal="center" vertical="center" wrapText="1"/>
    </xf>
    <xf numFmtId="0" fontId="10" fillId="7" borderId="0" xfId="0" applyFont="1" applyFill="1" applyAlignment="1">
      <alignment vertical="top" wrapText="1"/>
    </xf>
    <xf numFmtId="0" fontId="12" fillId="7" borderId="0" xfId="0" applyFont="1" applyFill="1" applyAlignment="1">
      <alignment horizontal="center" vertical="center" wrapText="1"/>
    </xf>
    <xf numFmtId="3" fontId="10" fillId="4" borderId="0" xfId="0" applyNumberFormat="1" applyFont="1" applyFill="1" applyAlignment="1">
      <alignment vertical="top" wrapText="1"/>
    </xf>
    <xf numFmtId="3" fontId="10" fillId="7" borderId="0" xfId="0" applyNumberFormat="1" applyFont="1" applyFill="1" applyAlignment="1">
      <alignment vertical="top" wrapText="1"/>
    </xf>
    <xf numFmtId="0" fontId="1" fillId="2" borderId="0" xfId="0" applyFont="1" applyFill="1" applyAlignment="1">
      <alignment horizontal="left" vertical="center"/>
    </xf>
    <xf numFmtId="0" fontId="9" fillId="5" borderId="0" xfId="0" applyFont="1" applyFill="1" applyAlignment="1">
      <alignment vertical="top" wrapText="1"/>
    </xf>
    <xf numFmtId="0" fontId="1" fillId="9" borderId="0" xfId="0" applyFont="1" applyFill="1" applyAlignment="1">
      <alignment horizontal="left" vertical="center"/>
    </xf>
    <xf numFmtId="0" fontId="0" fillId="10" borderId="0" xfId="0" applyFill="1"/>
    <xf numFmtId="0" fontId="2" fillId="11" borderId="0" xfId="0" applyFont="1" applyFill="1" applyAlignment="1">
      <alignment vertical="center" wrapText="1"/>
    </xf>
    <xf numFmtId="0" fontId="3" fillId="12" borderId="0" xfId="0" applyFont="1" applyFill="1" applyAlignment="1">
      <alignment horizontal="center" vertical="center" wrapText="1"/>
    </xf>
    <xf numFmtId="0" fontId="5" fillId="11" borderId="0" xfId="0" applyFont="1" applyFill="1" applyAlignment="1">
      <alignment horizontal="center" vertical="top" wrapText="1"/>
    </xf>
    <xf numFmtId="0" fontId="4" fillId="10" borderId="0" xfId="0" applyFont="1" applyFill="1" applyAlignment="1">
      <alignment vertical="top" wrapText="1"/>
    </xf>
    <xf numFmtId="0" fontId="6" fillId="9" borderId="0" xfId="0" applyFont="1" applyFill="1" applyAlignment="1">
      <alignment horizontal="left" vertical="center"/>
    </xf>
    <xf numFmtId="0" fontId="7" fillId="10" borderId="0" xfId="0" applyFont="1" applyFill="1" applyAlignment="1">
      <alignment horizontal="center"/>
    </xf>
    <xf numFmtId="0" fontId="2" fillId="13" borderId="0" xfId="0" applyFont="1" applyFill="1"/>
    <xf numFmtId="0" fontId="2" fillId="8" borderId="0" xfId="0" applyFont="1" applyFill="1"/>
    <xf numFmtId="0" fontId="6" fillId="9" borderId="0" xfId="0" applyFont="1" applyFill="1"/>
    <xf numFmtId="0" fontId="6" fillId="9" borderId="0" xfId="0" applyFont="1" applyFill="1" applyAlignment="1">
      <alignment vertical="center"/>
    </xf>
    <xf numFmtId="0" fontId="5" fillId="11" borderId="0" xfId="0" applyFont="1" applyFill="1" applyAlignment="1">
      <alignment vertical="top" wrapText="1"/>
    </xf>
    <xf numFmtId="0" fontId="14" fillId="14" borderId="1" xfId="0" applyFont="1" applyFill="1" applyBorder="1" applyAlignment="1">
      <alignment horizontal="center" vertical="center" wrapText="1"/>
    </xf>
    <xf numFmtId="0" fontId="14" fillId="14" borderId="2" xfId="0" applyFont="1" applyFill="1" applyBorder="1" applyAlignment="1">
      <alignment horizontal="center" vertical="center" wrapText="1"/>
    </xf>
    <xf numFmtId="0" fontId="14" fillId="14" borderId="3" xfId="0" applyFont="1" applyFill="1" applyBorder="1" applyAlignment="1">
      <alignment horizontal="center" vertical="center" wrapText="1"/>
    </xf>
    <xf numFmtId="0" fontId="14" fillId="14" borderId="4" xfId="0" applyFont="1" applyFill="1" applyBorder="1" applyAlignment="1">
      <alignment horizontal="center" vertical="center" wrapText="1"/>
    </xf>
    <xf numFmtId="0" fontId="14" fillId="14" borderId="5" xfId="0" applyFont="1" applyFill="1" applyBorder="1" applyAlignment="1">
      <alignment horizontal="center" vertical="center" wrapText="1"/>
    </xf>
    <xf numFmtId="0" fontId="14" fillId="14" borderId="6" xfId="0" applyFont="1" applyFill="1" applyBorder="1" applyAlignment="1">
      <alignment horizontal="center" vertical="center" wrapText="1"/>
    </xf>
    <xf numFmtId="0" fontId="17" fillId="10" borderId="7" xfId="1" applyFont="1" applyFill="1" applyBorder="1" applyAlignment="1">
      <alignment horizontal="center" vertical="center"/>
    </xf>
    <xf numFmtId="0" fontId="17" fillId="10" borderId="8" xfId="1" applyFont="1" applyFill="1" applyBorder="1" applyAlignment="1">
      <alignment horizontal="center" vertical="center"/>
    </xf>
    <xf numFmtId="0" fontId="8" fillId="13" borderId="0" xfId="0" applyFont="1" applyFill="1" applyAlignment="1">
      <alignment wrapText="1"/>
    </xf>
    <xf numFmtId="0" fontId="8" fillId="13" borderId="0" xfId="0" applyFont="1" applyFill="1"/>
    <xf numFmtId="0" fontId="5" fillId="11" borderId="0" xfId="0" applyFont="1" applyFill="1" applyAlignment="1">
      <alignment vertical="center" wrapText="1"/>
    </xf>
    <xf numFmtId="3" fontId="8" fillId="13" borderId="0" xfId="0" applyNumberFormat="1" applyFont="1" applyFill="1" applyAlignment="1">
      <alignment wrapText="1"/>
    </xf>
    <xf numFmtId="0" fontId="4" fillId="13" borderId="0" xfId="0" applyFont="1" applyFill="1" applyAlignment="1">
      <alignment vertical="top" wrapText="1"/>
    </xf>
    <xf numFmtId="3" fontId="4" fillId="13" borderId="0" xfId="0" applyNumberFormat="1" applyFont="1" applyFill="1" applyAlignment="1">
      <alignment vertical="top" wrapText="1"/>
    </xf>
    <xf numFmtId="0" fontId="9" fillId="15" borderId="0" xfId="0" applyFont="1" applyFill="1" applyAlignment="1">
      <alignment vertical="top" wrapText="1"/>
    </xf>
    <xf numFmtId="0" fontId="2" fillId="11" borderId="0" xfId="0" applyFont="1" applyFill="1" applyAlignment="1">
      <alignment wrapText="1"/>
    </xf>
    <xf numFmtId="0" fontId="2" fillId="8" borderId="0" xfId="0" applyFont="1" applyFill="1" applyAlignment="1">
      <alignment horizontal="center" vertical="center"/>
    </xf>
    <xf numFmtId="0" fontId="4" fillId="10" borderId="0" xfId="0" applyFont="1" applyFill="1" applyAlignment="1">
      <alignment wrapText="1"/>
    </xf>
    <xf numFmtId="0" fontId="1" fillId="9" borderId="0" xfId="0" applyFont="1" applyFill="1" applyAlignment="1" applyProtection="1">
      <alignment horizontal="left" vertical="center"/>
      <protection locked="0"/>
    </xf>
    <xf numFmtId="0" fontId="0" fillId="10" borderId="0" xfId="0" applyFill="1" applyProtection="1">
      <protection locked="0"/>
    </xf>
    <xf numFmtId="0" fontId="9" fillId="15" borderId="0" xfId="0" applyFont="1" applyFill="1" applyAlignment="1" applyProtection="1">
      <alignment vertical="top" wrapText="1"/>
      <protection locked="0"/>
    </xf>
    <xf numFmtId="0" fontId="3" fillId="9" borderId="0" xfId="0" applyFont="1" applyFill="1" applyAlignment="1" applyProtection="1">
      <alignment horizontal="center" vertical="center"/>
      <protection locked="0"/>
    </xf>
    <xf numFmtId="1" fontId="11" fillId="11" borderId="0" xfId="0" applyNumberFormat="1" applyFont="1" applyFill="1" applyAlignment="1" applyProtection="1">
      <alignment horizontal="center" vertical="center"/>
      <protection locked="0"/>
    </xf>
    <xf numFmtId="10" fontId="11" fillId="11" borderId="0" xfId="0" applyNumberFormat="1" applyFont="1" applyFill="1" applyAlignment="1" applyProtection="1">
      <alignment horizontal="center" vertical="center"/>
      <protection locked="0"/>
    </xf>
    <xf numFmtId="3" fontId="11" fillId="11" borderId="0" xfId="0" applyNumberFormat="1" applyFont="1" applyFill="1" applyAlignment="1" applyProtection="1">
      <alignment horizontal="center" vertical="center"/>
      <protection locked="0"/>
    </xf>
    <xf numFmtId="3" fontId="0" fillId="10" borderId="0" xfId="0" applyNumberFormat="1" applyFill="1" applyProtection="1">
      <protection locked="0"/>
    </xf>
    <xf numFmtId="3" fontId="3" fillId="9" borderId="0" xfId="0" applyNumberFormat="1" applyFont="1" applyFill="1" applyAlignment="1" applyProtection="1">
      <alignment horizontal="center" vertical="center"/>
      <protection locked="0"/>
    </xf>
    <xf numFmtId="0" fontId="5" fillId="11" borderId="0" xfId="0" applyFont="1" applyFill="1" applyAlignment="1" applyProtection="1">
      <alignment horizontal="center" vertical="center" wrapText="1"/>
      <protection locked="0"/>
    </xf>
    <xf numFmtId="3" fontId="5" fillId="11" borderId="0" xfId="0" applyNumberFormat="1" applyFont="1" applyFill="1" applyAlignment="1" applyProtection="1">
      <alignment horizontal="center" vertical="center" wrapText="1"/>
      <protection locked="0"/>
    </xf>
    <xf numFmtId="0" fontId="3" fillId="12" borderId="0" xfId="0" applyFont="1" applyFill="1" applyAlignment="1" applyProtection="1">
      <alignment horizontal="center" vertical="center" wrapText="1"/>
      <protection locked="0"/>
    </xf>
    <xf numFmtId="3" fontId="3" fillId="12" borderId="0" xfId="0" applyNumberFormat="1" applyFont="1" applyFill="1" applyAlignment="1" applyProtection="1">
      <alignment horizontal="center" vertical="center" wrapText="1"/>
      <protection locked="0"/>
    </xf>
    <xf numFmtId="0" fontId="4" fillId="10" borderId="0" xfId="0" applyFont="1" applyFill="1" applyAlignment="1" applyProtection="1">
      <alignment vertical="top" wrapText="1"/>
      <protection locked="0"/>
    </xf>
    <xf numFmtId="3" fontId="4" fillId="10" borderId="0" xfId="0" applyNumberFormat="1" applyFont="1" applyFill="1" applyAlignment="1" applyProtection="1">
      <alignment vertical="top" wrapText="1"/>
      <protection locked="0"/>
    </xf>
    <xf numFmtId="166" fontId="4" fillId="10" borderId="0" xfId="0" applyNumberFormat="1" applyFont="1" applyFill="1" applyAlignment="1" applyProtection="1">
      <alignment vertical="top" wrapText="1"/>
      <protection locked="0"/>
    </xf>
    <xf numFmtId="0" fontId="6" fillId="9" borderId="0" xfId="0" applyFont="1" applyFill="1" applyAlignment="1" applyProtection="1">
      <alignment horizontal="left" vertical="center"/>
      <protection locked="0"/>
    </xf>
    <xf numFmtId="0" fontId="4" fillId="10" borderId="0" xfId="0" applyFont="1" applyFill="1" applyAlignment="1" applyProtection="1">
      <alignment vertical="top" wrapText="1"/>
      <protection locked="0"/>
    </xf>
  </cellXfs>
  <cellStyles count="2">
    <cellStyle name="Hipervínculo" xfId="1" builtinId="8"/>
    <cellStyle name="Normal" xfId="0" builtinId="0"/>
  </cellStyles>
  <dxfs count="17">
    <dxf>
      <font>
        <b/>
      </font>
      <fill>
        <patternFill patternType="solid">
          <bgColor rgb="FFFDECEC"/>
        </patternFill>
      </fill>
    </dxf>
    <dxf>
      <font>
        <b/>
      </font>
      <fill>
        <patternFill>
          <bgColor rgb="FFEEF2F6"/>
        </patternFill>
      </fill>
    </dxf>
    <dxf>
      <font>
        <b/>
      </font>
      <fill>
        <patternFill>
          <bgColor rgb="FFE8F5E9"/>
        </patternFill>
      </fill>
    </dxf>
    <dxf>
      <font>
        <b/>
      </font>
      <fill>
        <patternFill>
          <bgColor rgb="FFFFF1E0"/>
        </patternFill>
      </fill>
    </dxf>
    <dxf>
      <font>
        <b/>
      </font>
      <fill>
        <patternFill>
          <bgColor rgb="FFFDECEC"/>
        </patternFill>
      </fill>
    </dxf>
    <dxf>
      <font>
        <b/>
        <color rgb="FF0B1F3A"/>
      </font>
      <fill>
        <patternFill>
          <bgColor rgb="FFE8F5E9"/>
        </patternFill>
      </fill>
    </dxf>
    <dxf>
      <font>
        <b/>
        <color rgb="FF0B1F3A"/>
      </font>
      <fill>
        <patternFill>
          <bgColor rgb="FFFFF1E0"/>
        </patternFill>
      </fill>
    </dxf>
    <dxf>
      <font>
        <b/>
        <color rgb="FF0B1F3A"/>
      </font>
      <fill>
        <patternFill>
          <bgColor rgb="FFFDECEC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FFF1E0"/>
        </patternFill>
      </fill>
    </dxf>
    <dxf>
      <font>
        <b/>
      </font>
      <fill>
        <patternFill>
          <bgColor rgb="FFE8F5E9"/>
        </patternFill>
      </fill>
    </dxf>
    <dxf>
      <font>
        <b/>
      </font>
      <fill>
        <patternFill>
          <bgColor rgb="FFE8F5E9"/>
        </patternFill>
      </fill>
    </dxf>
    <dxf>
      <font>
        <b/>
      </font>
      <fill>
        <patternFill>
          <bgColor rgb="FFEAF2F8"/>
        </patternFill>
      </fill>
    </dxf>
    <dxf>
      <font>
        <b/>
      </font>
      <fill>
        <patternFill>
          <bgColor rgb="FFFFF1E0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FDECEC"/>
        </patternFill>
      </fill>
    </dxf>
    <dxf>
      <font>
        <b/>
      </font>
      <fill>
        <patternFill>
          <bgColor rgb="FFE8F5E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v>Costo directo</c:v>
          </c:tx>
          <c:invertIfNegative val="1"/>
          <c:cat>
            <c:strRef>
              <c:f>Resumen!$E$13:$E$20</c:f>
              <c:strCache>
                <c:ptCount val="8"/>
                <c:pt idx="0">
                  <c:v>Referencia incorrecta</c:v>
                </c:pt>
                <c:pt idx="1">
                  <c:v>Componente faltante</c:v>
                </c:pt>
                <c:pt idx="2">
                  <c:v>Etiqueta incorrecta</c:v>
                </c:pt>
                <c:pt idx="3">
                  <c:v>Cantidad incorrecta</c:v>
                </c:pt>
                <c:pt idx="4">
                  <c:v>Dirección incompleta</c:v>
                </c:pt>
                <c:pt idx="5">
                  <c:v>Daño de empaque</c:v>
                </c:pt>
                <c:pt idx="6">
                  <c:v>Error de registro</c:v>
                </c:pt>
                <c:pt idx="7">
                  <c:v>Otro</c:v>
                </c:pt>
              </c:strCache>
            </c:strRef>
          </c:cat>
          <c:val>
            <c:numRef>
              <c:f>Resumen!$G$13:$G$20</c:f>
              <c:numCache>
                <c:formatCode>#,##0</c:formatCode>
                <c:ptCount val="8"/>
                <c:pt idx="0">
                  <c:v>60525</c:v>
                </c:pt>
                <c:pt idx="1">
                  <c:v>64125</c:v>
                </c:pt>
                <c:pt idx="2">
                  <c:v>17000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5C-4EF8-A785-574531858B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General" sourceLinked="1"/>
        <c:majorTickMark val="none"/>
        <c:minorTickMark val="none"/>
        <c:tickLblPos val="nextTo"/>
        <c:crossAx val="48672768"/>
        <c:crosses val="autoZero"/>
        <c:auto val="1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w="9525">
              <a:solidFill>
                <a:srgbClr val="CCCCCC"/>
              </a:solidFill>
              <a:prstDash val="dash"/>
            </a:ln>
          </c:spPr>
        </c:majorGridlines>
        <c:numFmt formatCode="#,##0" sourceLinked="1"/>
        <c:majorTickMark val="none"/>
        <c:minorTickMark val="none"/>
        <c:tickLblPos val="nextTo"/>
        <c:crossAx val="48650112"/>
        <c:crosses val="autoZero"/>
        <c:crossBetween val="between"/>
      </c:valAx>
    </c:plotArea>
    <c:legend>
      <c:legendPos val="b"/>
      <c:overlay val="0"/>
    </c:legend>
    <c:plotVisOnly val="1"/>
    <c:dispBlanksAs val="zero"/>
    <c:showDLblsOverMax val="1"/>
  </c:chart>
  <c:spPr>
    <a:ln w="9525">
      <a:solidFill>
        <a:srgbClr val="D9D9D9"/>
      </a:solidFill>
      <a:prstDash val="solid"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1844332</xdr:colOff>
      <xdr:row>2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E8B202C-5D09-48CB-9EB1-F3785D21A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020675" y="0"/>
          <a:ext cx="2086267" cy="609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0</xdr:row>
      <xdr:rowOff>9525</xdr:rowOff>
    </xdr:from>
    <xdr:to>
      <xdr:col>6</xdr:col>
      <xdr:colOff>65062</xdr:colOff>
      <xdr:row>2</xdr:row>
      <xdr:rowOff>135255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3A3289A-A65E-43C8-8E25-539CD8F47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72900" y="9525"/>
          <a:ext cx="2095792" cy="60579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0</xdr:rowOff>
    </xdr:from>
    <xdr:to>
      <xdr:col>8</xdr:col>
      <xdr:colOff>0</xdr:colOff>
      <xdr:row>40</xdr:row>
      <xdr:rowOff>0</xdr:rowOff>
    </xdr:to>
    <xdr:graphicFrame macro="">
      <xdr:nvGraphicFramePr>
        <xdr:cNvPr id="2" name="Char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0</xdr:colOff>
      <xdr:row>0</xdr:row>
      <xdr:rowOff>0</xdr:rowOff>
    </xdr:from>
    <xdr:to>
      <xdr:col>9</xdr:col>
      <xdr:colOff>1771942</xdr:colOff>
      <xdr:row>2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57042A-78C4-4277-8074-F86E3EB28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953750" y="0"/>
          <a:ext cx="2091982" cy="5962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0</xdr:row>
      <xdr:rowOff>0</xdr:rowOff>
    </xdr:from>
    <xdr:to>
      <xdr:col>9</xdr:col>
      <xdr:colOff>1810042</xdr:colOff>
      <xdr:row>2</xdr:row>
      <xdr:rowOff>133350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86940B-2474-4D8D-9FDD-163818827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96800" y="0"/>
          <a:ext cx="2091982" cy="6000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RegistroRetrabajos" displayName="RegistroRetrabajos" ref="A6:AB206" totalsRowShown="0">
  <tableColumns count="28">
    <tableColumn id="1" xr3:uid="{00000000-0010-0000-0000-000001000000}" name="ID"/>
    <tableColumn id="2" xr3:uid="{00000000-0010-0000-0000-000002000000}" name="Fecha"/>
    <tableColumn id="3" xr3:uid="{00000000-0010-0000-0000-000003000000}" name="Proceso"/>
    <tableColumn id="4" xr3:uid="{00000000-0010-0000-0000-000004000000}" name="Tipo de error"/>
    <tableColumn id="5" xr3:uid="{00000000-0010-0000-0000-000005000000}" name="Descripción"/>
    <tableColumn id="6" xr3:uid="{00000000-0010-0000-0000-000006000000}" name="Unidades afectadas"/>
    <tableColumn id="7" xr3:uid="{00000000-0010-0000-0000-000007000000}" name="Rol 1"/>
    <tableColumn id="8" xr3:uid="{00000000-0010-0000-0000-000008000000}" name="Min 1"/>
    <tableColumn id="9" xr3:uid="{00000000-0010-0000-0000-000009000000}" name="Rol 2"/>
    <tableColumn id="10" xr3:uid="{00000000-0010-0000-0000-00000A000000}" name="Min 2"/>
    <tableColumn id="11" xr3:uid="{00000000-0010-0000-0000-00000B000000}" name="Rol 3"/>
    <tableColumn id="12" xr3:uid="{00000000-0010-0000-0000-00000C000000}" name="Min 3"/>
    <tableColumn id="13" xr3:uid="{00000000-0010-0000-0000-00000D000000}" name="Rol 4"/>
    <tableColumn id="14" xr3:uid="{00000000-0010-0000-0000-00000E000000}" name="Min 4"/>
    <tableColumn id="15" xr3:uid="{00000000-0010-0000-0000-00000F000000}" name="Rol 5"/>
    <tableColumn id="16" xr3:uid="{00000000-0010-0000-0000-000010000000}" name="Min 5"/>
    <tableColumn id="17" xr3:uid="{00000000-0010-0000-0000-000011000000}" name="Materiales adicionales"/>
    <tableColumn id="18" xr3:uid="{00000000-0010-0000-0000-000012000000}" name="Equipos / energía"/>
    <tableColumn id="19" xr3:uid="{00000000-0010-0000-0000-000013000000}" name="Reinspección / otros"/>
    <tableColumn id="20" xr3:uid="{00000000-0010-0000-0000-000014000000}" name="Servicios externos"/>
    <tableColumn id="21" xr3:uid="{00000000-0010-0000-0000-000015000000}" name="Otros costos directos"/>
    <tableColumn id="22" xr3:uid="{00000000-0010-0000-0000-000016000000}" name="Scrap / descarte"/>
    <tableColumn id="23" xr3:uid="{00000000-0010-0000-0000-000017000000}" name="Impacto comercial"/>
    <tableColumn id="24" xr3:uid="{00000000-0010-0000-0000-000018000000}" name="Costo mano de obra"/>
    <tableColumn id="25" xr3:uid="{00000000-0010-0000-0000-000019000000}" name="Costo directo retrabajo"/>
    <tableColumn id="26" xr3:uid="{00000000-0010-0000-0000-00001A000000}" name="Costo ampliado"/>
    <tableColumn id="27" xr3:uid="{00000000-0010-0000-0000-00001B000000}" name="Acción / observación"/>
    <tableColumn id="28" xr3:uid="{00000000-0010-0000-0000-00001C000000}" name="Estad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infoexperiencia.com/sistemas-premiu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nfoexperiencia.com/sistemas-premium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nfoexperiencia.com/sistemas-premiu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nfoexperiencia.com/sistemas-premiu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>
      <selection activeCell="E12" sqref="E12"/>
    </sheetView>
  </sheetViews>
  <sheetFormatPr baseColWidth="10" defaultColWidth="8.796875" defaultRowHeight="13.8"/>
  <cols>
    <col min="1" max="1" width="22.796875" style="13" bestFit="1" customWidth="1"/>
    <col min="2" max="2" width="57.8984375" style="13" customWidth="1"/>
    <col min="3" max="3" width="90.296875" style="13" customWidth="1"/>
    <col min="4" max="4" width="3.296875" style="13" customWidth="1"/>
    <col min="5" max="5" width="42.796875" style="13" customWidth="1"/>
    <col min="6" max="6" width="16.19921875" style="13" customWidth="1"/>
    <col min="7" max="16384" width="8.796875" style="13"/>
  </cols>
  <sheetData>
    <row r="1" spans="1:6" ht="22.8">
      <c r="A1" s="12" t="s">
        <v>0</v>
      </c>
      <c r="B1" s="12"/>
      <c r="C1" s="12"/>
    </row>
    <row r="3" spans="1:6">
      <c r="A3" s="14" t="s">
        <v>1</v>
      </c>
      <c r="B3" s="14"/>
      <c r="C3" s="14"/>
    </row>
    <row r="4" spans="1:6" ht="14.4" thickBot="1"/>
    <row r="5" spans="1:6">
      <c r="A5" s="15" t="s">
        <v>2</v>
      </c>
      <c r="B5" s="15" t="s">
        <v>3</v>
      </c>
      <c r="C5" s="15" t="s">
        <v>4</v>
      </c>
      <c r="E5" s="25" t="s">
        <v>265</v>
      </c>
      <c r="F5" s="26"/>
    </row>
    <row r="6" spans="1:6" ht="26.4">
      <c r="A6" s="16" t="s">
        <v>5</v>
      </c>
      <c r="B6" s="17" t="s">
        <v>6</v>
      </c>
      <c r="C6" s="17" t="s">
        <v>7</v>
      </c>
      <c r="E6" s="27"/>
      <c r="F6" s="28"/>
    </row>
    <row r="7" spans="1:6" ht="27" thickBot="1">
      <c r="A7" s="16" t="s">
        <v>8</v>
      </c>
      <c r="B7" s="17" t="s">
        <v>9</v>
      </c>
      <c r="C7" s="17" t="s">
        <v>10</v>
      </c>
      <c r="E7" s="29"/>
      <c r="F7" s="30"/>
    </row>
    <row r="8" spans="1:6" ht="27" thickBot="1">
      <c r="A8" s="16" t="s">
        <v>11</v>
      </c>
      <c r="B8" s="17" t="s">
        <v>12</v>
      </c>
      <c r="C8" s="17" t="s">
        <v>13</v>
      </c>
      <c r="E8" s="31" t="s">
        <v>266</v>
      </c>
      <c r="F8" s="32"/>
    </row>
    <row r="9" spans="1:6" ht="26.4">
      <c r="A9" s="16" t="s">
        <v>14</v>
      </c>
      <c r="B9" s="17" t="s">
        <v>15</v>
      </c>
      <c r="C9" s="17" t="s">
        <v>16</v>
      </c>
    </row>
    <row r="10" spans="1:6" ht="26.4">
      <c r="A10" s="16" t="s">
        <v>17</v>
      </c>
      <c r="B10" s="17" t="s">
        <v>18</v>
      </c>
      <c r="C10" s="17" t="s">
        <v>19</v>
      </c>
    </row>
    <row r="11" spans="1:6" ht="26.4">
      <c r="A11" s="16" t="s">
        <v>20</v>
      </c>
      <c r="B11" s="17" t="s">
        <v>21</v>
      </c>
      <c r="C11" s="17" t="s">
        <v>22</v>
      </c>
    </row>
    <row r="12" spans="1:6" ht="26.4">
      <c r="A12" s="16" t="s">
        <v>23</v>
      </c>
      <c r="B12" s="17" t="s">
        <v>24</v>
      </c>
      <c r="C12" s="17" t="s">
        <v>25</v>
      </c>
    </row>
    <row r="13" spans="1:6" ht="39.6">
      <c r="A13" s="16" t="s">
        <v>26</v>
      </c>
      <c r="B13" s="17" t="s">
        <v>27</v>
      </c>
      <c r="C13" s="17" t="s">
        <v>28</v>
      </c>
    </row>
    <row r="15" spans="1:6">
      <c r="A15" s="18" t="s">
        <v>29</v>
      </c>
      <c r="B15" s="18"/>
      <c r="C15" s="18"/>
    </row>
    <row r="16" spans="1:6" ht="26.4">
      <c r="A16" s="19" t="s">
        <v>30</v>
      </c>
      <c r="B16" s="17" t="s">
        <v>31</v>
      </c>
    </row>
    <row r="17" spans="1:3" ht="26.4">
      <c r="A17" s="19" t="s">
        <v>30</v>
      </c>
      <c r="B17" s="17" t="s">
        <v>32</v>
      </c>
    </row>
    <row r="18" spans="1:3" ht="26.4">
      <c r="A18" s="19" t="s">
        <v>30</v>
      </c>
      <c r="B18" s="17" t="s">
        <v>33</v>
      </c>
    </row>
    <row r="19" spans="1:3" ht="26.4">
      <c r="A19" s="19" t="s">
        <v>30</v>
      </c>
      <c r="B19" s="17" t="s">
        <v>34</v>
      </c>
    </row>
    <row r="20" spans="1:3" ht="26.4">
      <c r="A20" s="19" t="s">
        <v>30</v>
      </c>
      <c r="B20" s="17" t="s">
        <v>35</v>
      </c>
    </row>
    <row r="22" spans="1:3">
      <c r="A22" s="18" t="s">
        <v>36</v>
      </c>
      <c r="B22" s="18"/>
      <c r="C22" s="18"/>
    </row>
    <row r="23" spans="1:3">
      <c r="A23" s="20" t="s">
        <v>37</v>
      </c>
      <c r="B23" s="17" t="s">
        <v>38</v>
      </c>
    </row>
    <row r="24" spans="1:3">
      <c r="A24" s="21" t="s">
        <v>39</v>
      </c>
      <c r="B24" s="17" t="s">
        <v>40</v>
      </c>
    </row>
    <row r="25" spans="1:3">
      <c r="A25" s="22" t="s">
        <v>41</v>
      </c>
      <c r="B25" s="17" t="s">
        <v>42</v>
      </c>
    </row>
    <row r="27" spans="1:3">
      <c r="A27" s="23" t="s">
        <v>43</v>
      </c>
      <c r="B27" s="23"/>
      <c r="C27" s="23"/>
    </row>
    <row r="28" spans="1:3">
      <c r="A28" s="15" t="s">
        <v>44</v>
      </c>
      <c r="B28" s="15" t="s">
        <v>45</v>
      </c>
      <c r="C28" s="15" t="s">
        <v>46</v>
      </c>
    </row>
    <row r="29" spans="1:3">
      <c r="A29" s="24" t="s">
        <v>47</v>
      </c>
      <c r="B29" s="17" t="s">
        <v>48</v>
      </c>
      <c r="C29" s="17" t="s">
        <v>49</v>
      </c>
    </row>
    <row r="30" spans="1:3">
      <c r="A30" s="24" t="s">
        <v>50</v>
      </c>
      <c r="B30" s="17" t="s">
        <v>51</v>
      </c>
      <c r="C30" s="17" t="s">
        <v>52</v>
      </c>
    </row>
    <row r="31" spans="1:3" ht="26.4">
      <c r="A31" s="24" t="s">
        <v>53</v>
      </c>
      <c r="B31" s="17" t="s">
        <v>54</v>
      </c>
      <c r="C31" s="17" t="s">
        <v>55</v>
      </c>
    </row>
    <row r="32" spans="1:3" ht="26.4">
      <c r="A32" s="24" t="s">
        <v>56</v>
      </c>
      <c r="B32" s="17" t="s">
        <v>57</v>
      </c>
      <c r="C32" s="17" t="s">
        <v>58</v>
      </c>
    </row>
    <row r="33" spans="1:3" ht="26.4">
      <c r="A33" s="24" t="s">
        <v>59</v>
      </c>
      <c r="B33" s="17" t="s">
        <v>60</v>
      </c>
      <c r="C33" s="17" t="s">
        <v>61</v>
      </c>
    </row>
    <row r="34" spans="1:3" ht="26.4">
      <c r="A34" s="24" t="s">
        <v>62</v>
      </c>
      <c r="B34" s="17" t="s">
        <v>63</v>
      </c>
      <c r="C34" s="17" t="s">
        <v>64</v>
      </c>
    </row>
  </sheetData>
  <sheetProtection algorithmName="SHA-512" hashValue="+/p/DLp6lpIjq7P/PtgwGdBE5apZG08vu2l1Vb7aCnMZni57I3U9hW0jfgswWlDHrajuFCNbgXTYYGiI6aurcQ==" saltValue="eiZ2KoWmwkXnumRU1o7nRA==" spinCount="100000" sheet="1" objects="1" scenarios="1" formatCells="0" formatColumns="0" formatRows="0" insertColumns="0" insertRows="0" sort="0" autoFilter="0" pivotTables="0"/>
  <mergeCells count="7">
    <mergeCell ref="E5:F7"/>
    <mergeCell ref="E8:F8"/>
    <mergeCell ref="A1:C1"/>
    <mergeCell ref="A3:C3"/>
    <mergeCell ref="A15:C15"/>
    <mergeCell ref="A22:C22"/>
    <mergeCell ref="A27:C27"/>
  </mergeCells>
  <hyperlinks>
    <hyperlink ref="E8" r:id="rId1" xr:uid="{AAC97C29-85E4-42E8-8423-B001B24CABFF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G9" sqref="G9"/>
    </sheetView>
  </sheetViews>
  <sheetFormatPr baseColWidth="10" defaultColWidth="8.796875" defaultRowHeight="13.8"/>
  <cols>
    <col min="1" max="1" width="24" style="13" customWidth="1"/>
    <col min="2" max="2" width="46" style="13" customWidth="1"/>
    <col min="3" max="4" width="42" style="13" customWidth="1"/>
    <col min="5" max="5" width="3.3984375" style="13" customWidth="1"/>
    <col min="6" max="6" width="23.69921875" style="13" customWidth="1"/>
    <col min="7" max="7" width="40.3984375" style="13" customWidth="1"/>
    <col min="8" max="16384" width="8.796875" style="13"/>
  </cols>
  <sheetData>
    <row r="1" spans="1:7" ht="24" customHeight="1">
      <c r="A1" s="12" t="s">
        <v>65</v>
      </c>
      <c r="B1" s="12"/>
      <c r="C1" s="12"/>
      <c r="D1" s="12"/>
    </row>
    <row r="3" spans="1:7" ht="14.4" thickBot="1">
      <c r="A3" s="15" t="s">
        <v>66</v>
      </c>
      <c r="B3" s="15" t="s">
        <v>67</v>
      </c>
      <c r="C3" s="15" t="s">
        <v>68</v>
      </c>
      <c r="D3" s="15" t="s">
        <v>69</v>
      </c>
    </row>
    <row r="4" spans="1:7" ht="26.4">
      <c r="A4" s="24" t="s">
        <v>70</v>
      </c>
      <c r="B4" s="17" t="s">
        <v>71</v>
      </c>
      <c r="C4" s="17" t="s">
        <v>72</v>
      </c>
      <c r="D4" s="17" t="s">
        <v>73</v>
      </c>
      <c r="F4" s="25" t="s">
        <v>265</v>
      </c>
      <c r="G4" s="26"/>
    </row>
    <row r="5" spans="1:7" ht="39.6">
      <c r="A5" s="24" t="s">
        <v>74</v>
      </c>
      <c r="B5" s="17" t="s">
        <v>75</v>
      </c>
      <c r="C5" s="17" t="s">
        <v>76</v>
      </c>
      <c r="D5" s="17" t="s">
        <v>77</v>
      </c>
      <c r="F5" s="27"/>
      <c r="G5" s="28"/>
    </row>
    <row r="6" spans="1:7" ht="14.4" thickBot="1">
      <c r="A6" s="24" t="s">
        <v>78</v>
      </c>
      <c r="B6" s="17" t="s">
        <v>79</v>
      </c>
      <c r="C6" s="17" t="s">
        <v>80</v>
      </c>
      <c r="D6" s="17" t="s">
        <v>81</v>
      </c>
      <c r="F6" s="29"/>
      <c r="G6" s="30"/>
    </row>
    <row r="7" spans="1:7" ht="17.399999999999999" thickBot="1">
      <c r="A7" s="24" t="s">
        <v>82</v>
      </c>
      <c r="B7" s="17" t="s">
        <v>83</v>
      </c>
      <c r="C7" s="17" t="s">
        <v>84</v>
      </c>
      <c r="D7" s="17" t="s">
        <v>85</v>
      </c>
      <c r="F7" s="31" t="s">
        <v>266</v>
      </c>
      <c r="G7" s="32"/>
    </row>
    <row r="8" spans="1:7" ht="26.4">
      <c r="A8" s="24" t="s">
        <v>86</v>
      </c>
      <c r="B8" s="17" t="s">
        <v>87</v>
      </c>
      <c r="C8" s="17" t="s">
        <v>88</v>
      </c>
      <c r="D8" s="17" t="s">
        <v>89</v>
      </c>
    </row>
    <row r="9" spans="1:7" ht="26.4">
      <c r="A9" s="24" t="s">
        <v>90</v>
      </c>
      <c r="B9" s="17" t="s">
        <v>91</v>
      </c>
      <c r="C9" s="17" t="s">
        <v>92</v>
      </c>
      <c r="D9" s="17" t="s">
        <v>93</v>
      </c>
    </row>
    <row r="10" spans="1:7" ht="26.4">
      <c r="A10" s="24" t="s">
        <v>94</v>
      </c>
      <c r="B10" s="17" t="s">
        <v>95</v>
      </c>
      <c r="C10" s="17" t="s">
        <v>96</v>
      </c>
      <c r="D10" s="17" t="s">
        <v>97</v>
      </c>
    </row>
    <row r="11" spans="1:7">
      <c r="A11" s="24" t="s">
        <v>98</v>
      </c>
      <c r="B11" s="17" t="s">
        <v>99</v>
      </c>
      <c r="C11" s="17" t="s">
        <v>100</v>
      </c>
      <c r="D11" s="17" t="s">
        <v>101</v>
      </c>
    </row>
    <row r="12" spans="1:7" ht="26.4">
      <c r="A12" s="24" t="s">
        <v>102</v>
      </c>
      <c r="B12" s="17" t="s">
        <v>103</v>
      </c>
      <c r="C12" s="17" t="s">
        <v>104</v>
      </c>
      <c r="D12" s="17" t="s">
        <v>105</v>
      </c>
    </row>
    <row r="13" spans="1:7" ht="26.4">
      <c r="A13" s="24" t="s">
        <v>106</v>
      </c>
      <c r="B13" s="17" t="s">
        <v>107</v>
      </c>
      <c r="C13" s="17" t="s">
        <v>108</v>
      </c>
      <c r="D13" s="17" t="s">
        <v>109</v>
      </c>
    </row>
    <row r="14" spans="1:7" ht="26.4">
      <c r="A14" s="24" t="s">
        <v>110</v>
      </c>
      <c r="B14" s="17" t="s">
        <v>111</v>
      </c>
      <c r="C14" s="17" t="s">
        <v>112</v>
      </c>
      <c r="D14" s="17" t="s">
        <v>113</v>
      </c>
    </row>
    <row r="15" spans="1:7" ht="26.4">
      <c r="A15" s="24" t="s">
        <v>114</v>
      </c>
      <c r="B15" s="17" t="s">
        <v>115</v>
      </c>
      <c r="C15" s="17" t="s">
        <v>116</v>
      </c>
      <c r="D15" s="17" t="s">
        <v>117</v>
      </c>
    </row>
    <row r="16" spans="1:7" ht="26.4">
      <c r="A16" s="24" t="s">
        <v>118</v>
      </c>
      <c r="B16" s="17" t="s">
        <v>119</v>
      </c>
      <c r="C16" s="17" t="s">
        <v>120</v>
      </c>
      <c r="D16" s="17" t="s">
        <v>121</v>
      </c>
    </row>
    <row r="17" spans="1:4" ht="26.4">
      <c r="A17" s="24" t="s">
        <v>122</v>
      </c>
      <c r="B17" s="17" t="s">
        <v>123</v>
      </c>
      <c r="C17" s="17" t="s">
        <v>124</v>
      </c>
      <c r="D17" s="17" t="s">
        <v>125</v>
      </c>
    </row>
    <row r="18" spans="1:4" ht="26.4">
      <c r="A18" s="24" t="s">
        <v>126</v>
      </c>
      <c r="B18" s="17" t="s">
        <v>127</v>
      </c>
      <c r="C18" s="17" t="s">
        <v>128</v>
      </c>
      <c r="D18" s="17" t="s">
        <v>129</v>
      </c>
    </row>
    <row r="19" spans="1:4" ht="26.4">
      <c r="A19" s="24" t="s">
        <v>130</v>
      </c>
      <c r="B19" s="17" t="s">
        <v>131</v>
      </c>
      <c r="C19" s="17" t="s">
        <v>132</v>
      </c>
      <c r="D19" s="17" t="s">
        <v>133</v>
      </c>
    </row>
    <row r="20" spans="1:4" ht="26.4">
      <c r="A20" s="24" t="s">
        <v>50</v>
      </c>
      <c r="B20" s="17" t="s">
        <v>134</v>
      </c>
      <c r="C20" s="17" t="s">
        <v>135</v>
      </c>
      <c r="D20" s="17" t="s">
        <v>136</v>
      </c>
    </row>
    <row r="21" spans="1:4" ht="39.6">
      <c r="A21" s="24" t="s">
        <v>53</v>
      </c>
      <c r="B21" s="17" t="s">
        <v>137</v>
      </c>
      <c r="C21" s="17" t="s">
        <v>138</v>
      </c>
      <c r="D21" s="17" t="s">
        <v>139</v>
      </c>
    </row>
    <row r="22" spans="1:4" ht="26.4">
      <c r="A22" s="24" t="s">
        <v>140</v>
      </c>
      <c r="B22" s="17" t="s">
        <v>141</v>
      </c>
      <c r="C22" s="17" t="s">
        <v>142</v>
      </c>
      <c r="D22" s="17" t="s">
        <v>143</v>
      </c>
    </row>
  </sheetData>
  <sheetProtection algorithmName="SHA-512" hashValue="MpIF22/sV24MxCgYZy7fZc3g6zqA0GXiPTDNptdxy8kjH1usvuyUYAjVphHFOZVWSCSgrb7AkBRWsQuZZAghLQ==" saltValue="esxbLDJgQL1L9Y8W4BP0XA==" spinCount="100000" sheet="1" objects="1" scenarios="1" formatCells="0" formatColumns="0" formatRows="0" insertColumns="0" insertRows="0" insertHyperlinks="0" sort="0" autoFilter="0" pivotTables="0"/>
  <mergeCells count="3">
    <mergeCell ref="A1:D1"/>
    <mergeCell ref="F4:G6"/>
    <mergeCell ref="F7:G7"/>
  </mergeCells>
  <hyperlinks>
    <hyperlink ref="F7" r:id="rId1" xr:uid="{DA241B32-086F-4CC1-86E7-2D14270AD0D2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5"/>
  <sheetViews>
    <sheetView workbookViewId="0">
      <selection activeCell="F23" sqref="F23"/>
    </sheetView>
  </sheetViews>
  <sheetFormatPr baseColWidth="10" defaultColWidth="8.796875" defaultRowHeight="13.8"/>
  <cols>
    <col min="1" max="1" width="28" style="13" customWidth="1"/>
    <col min="2" max="2" width="16" style="13" customWidth="1"/>
    <col min="3" max="3" width="62" style="13" customWidth="1"/>
    <col min="4" max="4" width="8.796875" style="13"/>
    <col min="5" max="6" width="28" style="13" customWidth="1"/>
    <col min="7" max="7" width="8.796875" style="13"/>
    <col min="8" max="8" width="22" style="13" customWidth="1"/>
    <col min="9" max="16384" width="8.796875" style="13"/>
  </cols>
  <sheetData>
    <row r="1" spans="1:8" ht="24" customHeight="1">
      <c r="A1" s="12" t="s">
        <v>144</v>
      </c>
      <c r="B1" s="12"/>
      <c r="C1" s="12"/>
      <c r="D1" s="12"/>
      <c r="E1" s="12"/>
      <c r="F1" s="12"/>
      <c r="G1" s="12"/>
      <c r="H1" s="12"/>
    </row>
    <row r="3" spans="1:8">
      <c r="A3" s="18" t="s">
        <v>145</v>
      </c>
      <c r="B3" s="18"/>
      <c r="C3" s="18"/>
      <c r="E3" s="15" t="s">
        <v>146</v>
      </c>
      <c r="F3" s="15" t="s">
        <v>147</v>
      </c>
      <c r="H3" s="15" t="s">
        <v>148</v>
      </c>
    </row>
    <row r="4" spans="1:8">
      <c r="A4" s="15" t="s">
        <v>149</v>
      </c>
      <c r="B4" s="15" t="s">
        <v>150</v>
      </c>
      <c r="E4" s="33" t="s">
        <v>151</v>
      </c>
      <c r="F4" s="33" t="s">
        <v>152</v>
      </c>
      <c r="H4" s="34" t="s">
        <v>153</v>
      </c>
    </row>
    <row r="5" spans="1:8">
      <c r="A5" s="35" t="s">
        <v>154</v>
      </c>
      <c r="B5" s="33" t="s">
        <v>155</v>
      </c>
      <c r="E5" s="33" t="s">
        <v>156</v>
      </c>
      <c r="F5" s="33" t="s">
        <v>157</v>
      </c>
      <c r="H5" s="34" t="s">
        <v>158</v>
      </c>
    </row>
    <row r="6" spans="1:8">
      <c r="A6" s="35" t="s">
        <v>159</v>
      </c>
      <c r="B6" s="36">
        <v>900</v>
      </c>
      <c r="E6" s="33" t="s">
        <v>160</v>
      </c>
      <c r="F6" s="33" t="s">
        <v>161</v>
      </c>
      <c r="H6" s="34" t="s">
        <v>162</v>
      </c>
    </row>
    <row r="7" spans="1:8">
      <c r="A7" s="35" t="s">
        <v>140</v>
      </c>
      <c r="B7" s="33" t="s">
        <v>163</v>
      </c>
      <c r="E7" s="33" t="s">
        <v>164</v>
      </c>
      <c r="F7" s="33" t="s">
        <v>165</v>
      </c>
      <c r="H7" s="34" t="s">
        <v>166</v>
      </c>
    </row>
    <row r="8" spans="1:8">
      <c r="E8" s="33" t="s">
        <v>167</v>
      </c>
      <c r="F8" s="33" t="s">
        <v>168</v>
      </c>
    </row>
    <row r="9" spans="1:8">
      <c r="A9" s="18" t="s">
        <v>169</v>
      </c>
      <c r="B9" s="18"/>
      <c r="C9" s="18"/>
      <c r="E9" s="33" t="s">
        <v>170</v>
      </c>
      <c r="F9" s="33" t="s">
        <v>171</v>
      </c>
    </row>
    <row r="10" spans="1:8">
      <c r="A10" s="15" t="s">
        <v>172</v>
      </c>
      <c r="B10" s="15" t="s">
        <v>82</v>
      </c>
      <c r="C10" s="15" t="s">
        <v>173</v>
      </c>
      <c r="E10" s="33" t="s">
        <v>174</v>
      </c>
      <c r="F10" s="33" t="s">
        <v>175</v>
      </c>
    </row>
    <row r="11" spans="1:8">
      <c r="A11" s="37" t="s">
        <v>176</v>
      </c>
      <c r="B11" s="38">
        <v>12000</v>
      </c>
      <c r="C11" s="17" t="s">
        <v>177</v>
      </c>
      <c r="E11" s="33"/>
      <c r="F11" s="33" t="s">
        <v>174</v>
      </c>
    </row>
    <row r="12" spans="1:8">
      <c r="A12" s="37" t="s">
        <v>156</v>
      </c>
      <c r="B12" s="38">
        <v>12000</v>
      </c>
      <c r="C12" s="17" t="s">
        <v>178</v>
      </c>
    </row>
    <row r="13" spans="1:8">
      <c r="A13" s="37" t="s">
        <v>179</v>
      </c>
      <c r="B13" s="38">
        <v>15000</v>
      </c>
      <c r="C13" s="17" t="s">
        <v>180</v>
      </c>
    </row>
    <row r="14" spans="1:8">
      <c r="A14" s="37" t="s">
        <v>181</v>
      </c>
      <c r="B14" s="38">
        <v>22500</v>
      </c>
      <c r="C14" s="17" t="s">
        <v>182</v>
      </c>
    </row>
    <row r="15" spans="1:8">
      <c r="A15" s="37" t="s">
        <v>170</v>
      </c>
      <c r="B15" s="38">
        <v>15000</v>
      </c>
      <c r="C15" s="17" t="s">
        <v>183</v>
      </c>
    </row>
    <row r="16" spans="1:8">
      <c r="A16" s="37" t="s">
        <v>184</v>
      </c>
      <c r="B16" s="38">
        <v>18000</v>
      </c>
      <c r="C16" s="17" t="s">
        <v>185</v>
      </c>
    </row>
    <row r="19" spans="1:8" ht="25.65" customHeight="1">
      <c r="A19" s="39" t="s">
        <v>186</v>
      </c>
      <c r="B19" s="39"/>
      <c r="C19" s="39"/>
      <c r="D19" s="39"/>
      <c r="E19" s="39"/>
      <c r="F19" s="39"/>
      <c r="G19" s="39"/>
      <c r="H19" s="39"/>
    </row>
    <row r="21" spans="1:8">
      <c r="A21" s="23" t="s">
        <v>187</v>
      </c>
      <c r="B21" s="23"/>
      <c r="C21" s="23"/>
    </row>
    <row r="22" spans="1:8" ht="27.15" customHeight="1">
      <c r="A22" s="40" t="s">
        <v>188</v>
      </c>
      <c r="B22" s="41" t="str">
        <f>IF(OR(B5="",B7="",ISNUMBER(B6)=FALSE,B6&lt;=0),"REVISAR","OK")</f>
        <v>OK</v>
      </c>
      <c r="C22" s="42" t="s">
        <v>189</v>
      </c>
    </row>
    <row r="23" spans="1:8" ht="27.15" customHeight="1">
      <c r="A23" s="40" t="s">
        <v>190</v>
      </c>
      <c r="B23" s="41" t="str">
        <f>IF(OR(AND(A11="",B11&lt;&gt;""),AND(A11&lt;&gt;"",OR(ISNUMBER(B11)=FALSE,B11&lt;=0,COUNTIF($A$11:$A$16,A11)&gt;1)),AND(A12="",B12&lt;&gt;""),AND(A12&lt;&gt;"",OR(ISNUMBER(B12)=FALSE,B12&lt;=0,COUNTIF($A$11:$A$16,A12)&gt;1)),AND(A13="",B13&lt;&gt;""),AND(A13&lt;&gt;"",OR(ISNUMBER(B13)=FALSE,B13&lt;=0,COUNTIF($A$11:$A$16,A13)&gt;1)),AND(A14="",B14&lt;&gt;""),AND(A14&lt;&gt;"",OR(ISNUMBER(B14)=FALSE,B14&lt;=0,COUNTIF($A$11:$A$16,A14)&gt;1)),AND(A15="",B15&lt;&gt;""),AND(A15&lt;&gt;"",OR(ISNUMBER(B15)=FALSE,B15&lt;=0,COUNTIF($A$11:$A$16,A15)&gt;1)),AND(A16="",B16&lt;&gt;""),AND(A16&lt;&gt;"",OR(ISNUMBER(B16)=FALSE,B16&lt;=0,COUNTIF($A$11:$A$16,A16)&gt;1))),"REVISAR","OK")</f>
        <v>OK</v>
      </c>
      <c r="C23" s="42" t="s">
        <v>191</v>
      </c>
    </row>
    <row r="24" spans="1:8" ht="27.15" customHeight="1">
      <c r="A24" s="40" t="s">
        <v>192</v>
      </c>
      <c r="B24" s="41" t="str">
        <f>IF(OR(COUNTA(E4:E10)=0,AND(E4&lt;&gt;"",COUNTIF($E$4:$E$10,E4)&gt;1),AND(E5&lt;&gt;"",COUNTIF($E$4:$E$10,E5)&gt;1),AND(E6&lt;&gt;"",COUNTIF($E$4:$E$10,E6)&gt;1),AND(E7&lt;&gt;"",COUNTIF($E$4:$E$10,E7)&gt;1),AND(E8&lt;&gt;"",COUNTIF($E$4:$E$10,E8)&gt;1),AND(E9&lt;&gt;"",COUNTIF($E$4:$E$10,E9)&gt;1),AND(E10&lt;&gt;"",COUNTIF($E$4:$E$10,E10)&gt;1)),"REVISAR","OK")</f>
        <v>OK</v>
      </c>
      <c r="C24" s="42" t="s">
        <v>193</v>
      </c>
    </row>
    <row r="25" spans="1:8" ht="27.15" customHeight="1">
      <c r="A25" s="40" t="s">
        <v>194</v>
      </c>
      <c r="B25" s="41" t="str">
        <f>IF(OR(COUNTA(F4:F11)=0,AND(F4&lt;&gt;"",COUNTIF($F$4:$F$11,F4)&gt;1),AND(F5&lt;&gt;"",COUNTIF($F$4:$F$11,F5)&gt;1),AND(F6&lt;&gt;"",COUNTIF($F$4:$F$11,F6)&gt;1),AND(F7&lt;&gt;"",COUNTIF($F$4:$F$11,F7)&gt;1),AND(F8&lt;&gt;"",COUNTIF($F$4:$F$11,F8)&gt;1),AND(F9&lt;&gt;"",COUNTIF($F$4:$F$11,F9)&gt;1),AND(F10&lt;&gt;"",COUNTIF($F$4:$F$11,F10)&gt;1),AND(F11&lt;&gt;"",COUNTIF($F$4:$F$11,F11)&gt;1)),"REVISAR","OK")</f>
        <v>OK</v>
      </c>
      <c r="C25" s="42" t="s">
        <v>195</v>
      </c>
    </row>
  </sheetData>
  <mergeCells count="5">
    <mergeCell ref="A1:H1"/>
    <mergeCell ref="A3:C3"/>
    <mergeCell ref="A9:C9"/>
    <mergeCell ref="A19:H19"/>
    <mergeCell ref="A21:C21"/>
  </mergeCells>
  <conditionalFormatting sqref="B22:B25">
    <cfRule type="expression" dxfId="16" priority="1">
      <formula>B22="OK"</formula>
    </cfRule>
    <cfRule type="expression" dxfId="15" priority="2">
      <formula>B22="REVISAR"</formula>
    </cfRule>
  </conditionalFormatting>
  <dataValidations count="1">
    <dataValidation type="decimal" operator="greaterThan" sqref="B6 B11:B16" xr:uid="{00000000-0002-0000-0200-000000000000}">
      <formula1>0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206"/>
  <sheetViews>
    <sheetView workbookViewId="0">
      <selection sqref="A1:AB1"/>
    </sheetView>
  </sheetViews>
  <sheetFormatPr baseColWidth="10" defaultColWidth="8.796875" defaultRowHeight="13.8"/>
  <cols>
    <col min="1" max="1" width="11" customWidth="1"/>
    <col min="2" max="2" width="12" customWidth="1"/>
    <col min="3" max="4" width="24" customWidth="1"/>
    <col min="5" max="5" width="38" customWidth="1"/>
    <col min="6" max="6" width="12" customWidth="1"/>
    <col min="7" max="7" width="20" customWidth="1"/>
    <col min="8" max="8" width="9" customWidth="1"/>
    <col min="9" max="9" width="20" customWidth="1"/>
    <col min="10" max="10" width="9" customWidth="1"/>
    <col min="11" max="11" width="20" customWidth="1"/>
    <col min="12" max="12" width="9" customWidth="1"/>
    <col min="13" max="13" width="20" customWidth="1"/>
    <col min="14" max="14" width="9" customWidth="1"/>
    <col min="15" max="15" width="20" customWidth="1"/>
    <col min="16" max="16" width="9" customWidth="1"/>
    <col min="17" max="17" width="16" customWidth="1"/>
    <col min="18" max="18" width="15" customWidth="1"/>
    <col min="19" max="19" width="17" customWidth="1"/>
    <col min="20" max="20" width="16" customWidth="1"/>
    <col min="21" max="21" width="17" customWidth="1"/>
    <col min="22" max="22" width="15" customWidth="1"/>
    <col min="23" max="23" width="16" customWidth="1"/>
    <col min="24" max="24" width="17" customWidth="1"/>
    <col min="25" max="25" width="19" customWidth="1"/>
    <col min="26" max="26" width="16" customWidth="1"/>
    <col min="27" max="27" width="38" customWidth="1"/>
    <col min="28" max="28" width="17" customWidth="1"/>
    <col min="29" max="29" width="20" customWidth="1"/>
  </cols>
  <sheetData>
    <row r="1" spans="1:29" ht="24" customHeight="1">
      <c r="A1" s="10" t="s">
        <v>196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</row>
    <row r="3" spans="1:29" ht="22.35" customHeight="1">
      <c r="A3" s="11" t="s">
        <v>197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6" spans="1:29" ht="33.6" customHeight="1">
      <c r="A6" s="1" t="s">
        <v>198</v>
      </c>
      <c r="B6" s="1" t="s">
        <v>199</v>
      </c>
      <c r="C6" s="1" t="s">
        <v>200</v>
      </c>
      <c r="D6" s="1" t="s">
        <v>201</v>
      </c>
      <c r="E6" s="1" t="s">
        <v>202</v>
      </c>
      <c r="F6" s="1" t="s">
        <v>203</v>
      </c>
      <c r="G6" s="1" t="s">
        <v>204</v>
      </c>
      <c r="H6" s="1" t="s">
        <v>205</v>
      </c>
      <c r="I6" s="1" t="s">
        <v>206</v>
      </c>
      <c r="J6" s="1" t="s">
        <v>207</v>
      </c>
      <c r="K6" s="1" t="s">
        <v>208</v>
      </c>
      <c r="L6" s="1" t="s">
        <v>209</v>
      </c>
      <c r="M6" s="1" t="s">
        <v>210</v>
      </c>
      <c r="N6" s="1" t="s">
        <v>211</v>
      </c>
      <c r="O6" s="1" t="s">
        <v>212</v>
      </c>
      <c r="P6" s="1" t="s">
        <v>213</v>
      </c>
      <c r="Q6" s="1" t="s">
        <v>86</v>
      </c>
      <c r="R6" s="1" t="s">
        <v>90</v>
      </c>
      <c r="S6" s="1" t="s">
        <v>214</v>
      </c>
      <c r="T6" s="1" t="s">
        <v>98</v>
      </c>
      <c r="U6" s="1" t="s">
        <v>102</v>
      </c>
      <c r="V6" s="1" t="s">
        <v>106</v>
      </c>
      <c r="W6" s="1" t="s">
        <v>110</v>
      </c>
      <c r="X6" s="1" t="s">
        <v>215</v>
      </c>
      <c r="Y6" s="1" t="s">
        <v>216</v>
      </c>
      <c r="Z6" s="1" t="s">
        <v>114</v>
      </c>
      <c r="AA6" s="1" t="s">
        <v>217</v>
      </c>
      <c r="AB6" s="1" t="s">
        <v>218</v>
      </c>
      <c r="AC6" s="5" t="s">
        <v>219</v>
      </c>
    </row>
    <row r="7" spans="1:29">
      <c r="A7" s="6" t="str">
        <f t="shared" ref="A7:A38" si="0">IF(B7="","","RT-"&amp;TEXT(ROW()-6,"000"))</f>
        <v>RT-001</v>
      </c>
      <c r="B7" s="3">
        <v>46267</v>
      </c>
      <c r="C7" s="2" t="s">
        <v>151</v>
      </c>
      <c r="D7" s="2" t="s">
        <v>152</v>
      </c>
      <c r="E7" s="2" t="s">
        <v>220</v>
      </c>
      <c r="F7" s="4">
        <v>1</v>
      </c>
      <c r="G7" s="2" t="s">
        <v>176</v>
      </c>
      <c r="H7" s="4">
        <v>12</v>
      </c>
      <c r="I7" s="2" t="s">
        <v>156</v>
      </c>
      <c r="J7" s="4">
        <v>8</v>
      </c>
      <c r="K7" s="2" t="s">
        <v>179</v>
      </c>
      <c r="L7" s="4">
        <v>5</v>
      </c>
      <c r="M7" s="2" t="s">
        <v>181</v>
      </c>
      <c r="N7" s="4">
        <v>4</v>
      </c>
      <c r="O7" s="2" t="s">
        <v>170</v>
      </c>
      <c r="P7" s="4">
        <v>6</v>
      </c>
      <c r="Q7" s="8">
        <v>3300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9">
        <f>IF(OR(AC7&lt;&gt;"OK",COUNTIF(Parametros!$B$22:$B$25,"OK")&lt;&gt;4),"",SUMIF(Parametros!$A$11:$A$16,G7,Parametros!$B$11:$B$16)*H7/60+SUMIF(Parametros!$A$11:$A$16,I7,Parametros!$B$11:$B$16)*J7/60+SUMIF(Parametros!$A$11:$A$16,K7,Parametros!$B$11:$B$16)*L7/60+SUMIF(Parametros!$A$11:$A$16,M7,Parametros!$B$11:$B$16)*N7/60+SUMIF(Parametros!$A$11:$A$16,O7,Parametros!$B$11:$B$16)*P7/60)</f>
        <v>8250</v>
      </c>
      <c r="Y7" s="9">
        <f>IF(OR(AC7&lt;&gt;"OK",COUNTIF(Parametros!$B$22:$B$25,"OK")&lt;&gt;4),"",X7+SUM(Q7:U7))</f>
        <v>11550</v>
      </c>
      <c r="Z7" s="9">
        <f>IF(OR(AC7&lt;&gt;"OK",COUNTIF(Parametros!$B$22:$B$25,"OK")&lt;&gt;4),"",Y7+V7)</f>
        <v>11550</v>
      </c>
      <c r="AA7" s="2" t="s">
        <v>221</v>
      </c>
      <c r="AB7" s="2" t="s">
        <v>158</v>
      </c>
      <c r="AC7" s="7" t="str">
        <f>IF(COUNTA(B7:W7)=0,"",IF(OR(B7="",C7="",D7="",F7="",AND(G7="",H7&lt;&gt;""),AND(G7&lt;&gt;"",H7=""),AND(I7="",J7&lt;&gt;""),AND(I7&lt;&gt;"",J7=""),AND(K7="",L7&lt;&gt;""),AND(K7&lt;&gt;"",L7=""),AND(M7="",N7&lt;&gt;""),AND(M7&lt;&gt;"",N7=""),AND(O7="",P7&lt;&gt;""),AND(O7&lt;&gt;"",P7="")),"FALTA INFORMACIÓN",IF(OR(ISNUMBER(B7)=FALSE,B7&lt;=0,COUNTIF(Parametros!$E$4:$E$10,C7)=0,COUNTIF(Parametros!$F$4:$F$11,D7)=0,ISNUMBER(F7)=FALSE,F7&lt;=0,AND(G7&lt;&gt;"",OR(COUNTIF(Parametros!$A$11:$A$16,G7)=0,ISNUMBER(H7)=FALSE,H7&lt;=0)),AND(I7&lt;&gt;"",OR(COUNTIF(Parametros!$A$11:$A$16,I7)=0,ISNUMBER(J7)=FALSE,J7&lt;=0)),AND(K7&lt;&gt;"",OR(COUNTIF(Parametros!$A$11:$A$16,K7)=0,ISNUMBER(L7)=FALSE,L7&lt;=0)),AND(M7&lt;&gt;"",OR(COUNTIF(Parametros!$A$11:$A$16,M7)=0,ISNUMBER(N7)=FALSE,N7&lt;=0)),AND(O7&lt;&gt;"",OR(COUNTIF(Parametros!$A$11:$A$16,O7)=0,ISNUMBER(P7)=FALSE,P7&lt;=0)),COUNT(Q7:W7)&lt;&gt;COUNTA(Q7:W7),MIN(Q7:W7)&lt;0,AND(G7="",I7="",K7="",M7="",O7="",SUM(Q7:U7)=0)),"REVISAR","OK")))</f>
        <v>OK</v>
      </c>
    </row>
    <row r="8" spans="1:29">
      <c r="A8" s="6" t="str">
        <f t="shared" si="0"/>
        <v>RT-002</v>
      </c>
      <c r="B8" s="3">
        <v>46269</v>
      </c>
      <c r="C8" s="2" t="s">
        <v>151</v>
      </c>
      <c r="D8" s="2" t="s">
        <v>152</v>
      </c>
      <c r="E8" s="2" t="s">
        <v>222</v>
      </c>
      <c r="F8" s="4">
        <v>1</v>
      </c>
      <c r="G8" s="2" t="s">
        <v>176</v>
      </c>
      <c r="H8" s="4">
        <v>14</v>
      </c>
      <c r="I8" s="2" t="s">
        <v>156</v>
      </c>
      <c r="J8" s="4">
        <v>8</v>
      </c>
      <c r="K8" s="2" t="s">
        <v>179</v>
      </c>
      <c r="L8" s="4">
        <v>5</v>
      </c>
      <c r="M8" s="2" t="s">
        <v>181</v>
      </c>
      <c r="N8" s="4">
        <v>3</v>
      </c>
      <c r="O8" s="2" t="s">
        <v>170</v>
      </c>
      <c r="P8" s="4">
        <v>5</v>
      </c>
      <c r="Q8" s="8">
        <v>3100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9">
        <f>IF(OR(AC8&lt;&gt;"OK",COUNTIF(Parametros!$B$22:$B$25,"OK")&lt;&gt;4),"",SUMIF(Parametros!$A$11:$A$16,G8,Parametros!$B$11:$B$16)*H8/60+SUMIF(Parametros!$A$11:$A$16,I8,Parametros!$B$11:$B$16)*J8/60+SUMIF(Parametros!$A$11:$A$16,K8,Parametros!$B$11:$B$16)*L8/60+SUMIF(Parametros!$A$11:$A$16,M8,Parametros!$B$11:$B$16)*N8/60+SUMIF(Parametros!$A$11:$A$16,O8,Parametros!$B$11:$B$16)*P8/60)</f>
        <v>8025</v>
      </c>
      <c r="Y8" s="9">
        <f>IF(OR(AC8&lt;&gt;"OK",COUNTIF(Parametros!$B$22:$B$25,"OK")&lt;&gt;4),"",X8+SUM(Q8:U8))</f>
        <v>11125</v>
      </c>
      <c r="Z8" s="9">
        <f>IF(OR(AC8&lt;&gt;"OK",COUNTIF(Parametros!$B$22:$B$25,"OK")&lt;&gt;4),"",Y8+V8)</f>
        <v>11125</v>
      </c>
      <c r="AA8" s="2" t="s">
        <v>223</v>
      </c>
      <c r="AB8" s="2" t="s">
        <v>158</v>
      </c>
      <c r="AC8" s="7" t="str">
        <f>IF(COUNTA(B8:W8)=0,"",IF(OR(B8="",C8="",D8="",F8="",AND(G8="",H8&lt;&gt;""),AND(G8&lt;&gt;"",H8=""),AND(I8="",J8&lt;&gt;""),AND(I8&lt;&gt;"",J8=""),AND(K8="",L8&lt;&gt;""),AND(K8&lt;&gt;"",L8=""),AND(M8="",N8&lt;&gt;""),AND(M8&lt;&gt;"",N8=""),AND(O8="",P8&lt;&gt;""),AND(O8&lt;&gt;"",P8="")),"FALTA INFORMACIÓN",IF(OR(ISNUMBER(B8)=FALSE,B8&lt;=0,COUNTIF(Parametros!$E$4:$E$10,C8)=0,COUNTIF(Parametros!$F$4:$F$11,D8)=0,ISNUMBER(F8)=FALSE,F8&lt;=0,AND(G8&lt;&gt;"",OR(COUNTIF(Parametros!$A$11:$A$16,G8)=0,ISNUMBER(H8)=FALSE,H8&lt;=0)),AND(I8&lt;&gt;"",OR(COUNTIF(Parametros!$A$11:$A$16,I8)=0,ISNUMBER(J8)=FALSE,J8&lt;=0)),AND(K8&lt;&gt;"",OR(COUNTIF(Parametros!$A$11:$A$16,K8)=0,ISNUMBER(L8)=FALSE,L8&lt;=0)),AND(M8&lt;&gt;"",OR(COUNTIF(Parametros!$A$11:$A$16,M8)=0,ISNUMBER(N8)=FALSE,N8&lt;=0)),AND(O8&lt;&gt;"",OR(COUNTIF(Parametros!$A$11:$A$16,O8)=0,ISNUMBER(P8)=FALSE,P8&lt;=0)),COUNT(Q8:W8)&lt;&gt;COUNTA(Q8:W8),MIN(Q8:W8)&lt;0,AND(G8="",I8="",K8="",M8="",O8="",SUM(Q8:U8)=0)),"REVISAR","OK")))</f>
        <v>OK</v>
      </c>
    </row>
    <row r="9" spans="1:29">
      <c r="A9" s="6" t="str">
        <f t="shared" si="0"/>
        <v>RT-003</v>
      </c>
      <c r="B9" s="3">
        <v>46272</v>
      </c>
      <c r="C9" s="2" t="s">
        <v>151</v>
      </c>
      <c r="D9" s="2" t="s">
        <v>152</v>
      </c>
      <c r="E9" s="2" t="s">
        <v>224</v>
      </c>
      <c r="F9" s="4">
        <v>1</v>
      </c>
      <c r="G9" s="2" t="s">
        <v>176</v>
      </c>
      <c r="H9" s="4">
        <v>13</v>
      </c>
      <c r="I9" s="2" t="s">
        <v>156</v>
      </c>
      <c r="J9" s="4">
        <v>7</v>
      </c>
      <c r="K9" s="2" t="s">
        <v>179</v>
      </c>
      <c r="L9" s="4">
        <v>6</v>
      </c>
      <c r="M9" s="2" t="s">
        <v>181</v>
      </c>
      <c r="N9" s="4">
        <v>4</v>
      </c>
      <c r="O9" s="2" t="s">
        <v>170</v>
      </c>
      <c r="P9" s="4">
        <v>6</v>
      </c>
      <c r="Q9" s="8">
        <v>3400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9">
        <f>IF(OR(AC9&lt;&gt;"OK",COUNTIF(Parametros!$B$22:$B$25,"OK")&lt;&gt;4),"",SUMIF(Parametros!$A$11:$A$16,G9,Parametros!$B$11:$B$16)*H9/60+SUMIF(Parametros!$A$11:$A$16,I9,Parametros!$B$11:$B$16)*J9/60+SUMIF(Parametros!$A$11:$A$16,K9,Parametros!$B$11:$B$16)*L9/60+SUMIF(Parametros!$A$11:$A$16,M9,Parametros!$B$11:$B$16)*N9/60+SUMIF(Parametros!$A$11:$A$16,O9,Parametros!$B$11:$B$16)*P9/60)</f>
        <v>8500</v>
      </c>
      <c r="Y9" s="9">
        <f>IF(OR(AC9&lt;&gt;"OK",COUNTIF(Parametros!$B$22:$B$25,"OK")&lt;&gt;4),"",X9+SUM(Q9:U9))</f>
        <v>11900</v>
      </c>
      <c r="Z9" s="9">
        <f>IF(OR(AC9&lt;&gt;"OK",COUNTIF(Parametros!$B$22:$B$25,"OK")&lt;&gt;4),"",Y9+V9)</f>
        <v>11900</v>
      </c>
      <c r="AA9" s="2" t="s">
        <v>225</v>
      </c>
      <c r="AB9" s="2" t="s">
        <v>162</v>
      </c>
      <c r="AC9" s="7" t="str">
        <f>IF(COUNTA(B9:W9)=0,"",IF(OR(B9="",C9="",D9="",F9="",AND(G9="",H9&lt;&gt;""),AND(G9&lt;&gt;"",H9=""),AND(I9="",J9&lt;&gt;""),AND(I9&lt;&gt;"",J9=""),AND(K9="",L9&lt;&gt;""),AND(K9&lt;&gt;"",L9=""),AND(M9="",N9&lt;&gt;""),AND(M9&lt;&gt;"",N9=""),AND(O9="",P9&lt;&gt;""),AND(O9&lt;&gt;"",P9="")),"FALTA INFORMACIÓN",IF(OR(ISNUMBER(B9)=FALSE,B9&lt;=0,COUNTIF(Parametros!$E$4:$E$10,C9)=0,COUNTIF(Parametros!$F$4:$F$11,D9)=0,ISNUMBER(F9)=FALSE,F9&lt;=0,AND(G9&lt;&gt;"",OR(COUNTIF(Parametros!$A$11:$A$16,G9)=0,ISNUMBER(H9)=FALSE,H9&lt;=0)),AND(I9&lt;&gt;"",OR(COUNTIF(Parametros!$A$11:$A$16,I9)=0,ISNUMBER(J9)=FALSE,J9&lt;=0)),AND(K9&lt;&gt;"",OR(COUNTIF(Parametros!$A$11:$A$16,K9)=0,ISNUMBER(L9)=FALSE,L9&lt;=0)),AND(M9&lt;&gt;"",OR(COUNTIF(Parametros!$A$11:$A$16,M9)=0,ISNUMBER(N9)=FALSE,N9&lt;=0)),AND(O9&lt;&gt;"",OR(COUNTIF(Parametros!$A$11:$A$16,O9)=0,ISNUMBER(P9)=FALSE,P9&lt;=0)),COUNT(Q9:W9)&lt;&gt;COUNTA(Q9:W9),MIN(Q9:W9)&lt;0,AND(G9="",I9="",K9="",M9="",O9="",SUM(Q9:U9)=0)),"REVISAR","OK")))</f>
        <v>OK</v>
      </c>
    </row>
    <row r="10" spans="1:29">
      <c r="A10" s="6" t="str">
        <f t="shared" si="0"/>
        <v>RT-004</v>
      </c>
      <c r="B10" s="3">
        <v>46278</v>
      </c>
      <c r="C10" s="2" t="s">
        <v>151</v>
      </c>
      <c r="D10" s="2" t="s">
        <v>152</v>
      </c>
      <c r="E10" s="2" t="s">
        <v>226</v>
      </c>
      <c r="F10" s="4">
        <v>1</v>
      </c>
      <c r="G10" s="2" t="s">
        <v>176</v>
      </c>
      <c r="H10" s="4">
        <v>11</v>
      </c>
      <c r="I10" s="2" t="s">
        <v>156</v>
      </c>
      <c r="J10" s="4">
        <v>9</v>
      </c>
      <c r="K10" s="2" t="s">
        <v>179</v>
      </c>
      <c r="L10" s="4">
        <v>5</v>
      </c>
      <c r="M10" s="2" t="s">
        <v>181</v>
      </c>
      <c r="N10" s="4">
        <v>5</v>
      </c>
      <c r="O10" s="2" t="s">
        <v>170</v>
      </c>
      <c r="P10" s="4">
        <v>7</v>
      </c>
      <c r="Q10" s="8">
        <v>3500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9">
        <f>IF(OR(AC10&lt;&gt;"OK",COUNTIF(Parametros!$B$22:$B$25,"OK")&lt;&gt;4),"",SUMIF(Parametros!$A$11:$A$16,G10,Parametros!$B$11:$B$16)*H10/60+SUMIF(Parametros!$A$11:$A$16,I10,Parametros!$B$11:$B$16)*J10/60+SUMIF(Parametros!$A$11:$A$16,K10,Parametros!$B$11:$B$16)*L10/60+SUMIF(Parametros!$A$11:$A$16,M10,Parametros!$B$11:$B$16)*N10/60+SUMIF(Parametros!$A$11:$A$16,O10,Parametros!$B$11:$B$16)*P10/60)</f>
        <v>8875</v>
      </c>
      <c r="Y10" s="9">
        <f>IF(OR(AC10&lt;&gt;"OK",COUNTIF(Parametros!$B$22:$B$25,"OK")&lt;&gt;4),"",X10+SUM(Q10:U10))</f>
        <v>12375</v>
      </c>
      <c r="Z10" s="9">
        <f>IF(OR(AC10&lt;&gt;"OK",COUNTIF(Parametros!$B$22:$B$25,"OK")&lt;&gt;4),"",Y10+V10)</f>
        <v>12375</v>
      </c>
      <c r="AA10" s="2" t="s">
        <v>227</v>
      </c>
      <c r="AB10" s="2" t="s">
        <v>153</v>
      </c>
      <c r="AC10" s="7" t="str">
        <f>IF(COUNTA(B10:W10)=0,"",IF(OR(B10="",C10="",D10="",F10="",AND(G10="",H10&lt;&gt;""),AND(G10&lt;&gt;"",H10=""),AND(I10="",J10&lt;&gt;""),AND(I10&lt;&gt;"",J10=""),AND(K10="",L10&lt;&gt;""),AND(K10&lt;&gt;"",L10=""),AND(M10="",N10&lt;&gt;""),AND(M10&lt;&gt;"",N10=""),AND(O10="",P10&lt;&gt;""),AND(O10&lt;&gt;"",P10="")),"FALTA INFORMACIÓN",IF(OR(ISNUMBER(B10)=FALSE,B10&lt;=0,COUNTIF(Parametros!$E$4:$E$10,C10)=0,COUNTIF(Parametros!$F$4:$F$11,D10)=0,ISNUMBER(F10)=FALSE,F10&lt;=0,AND(G10&lt;&gt;"",OR(COUNTIF(Parametros!$A$11:$A$16,G10)=0,ISNUMBER(H10)=FALSE,H10&lt;=0)),AND(I10&lt;&gt;"",OR(COUNTIF(Parametros!$A$11:$A$16,I10)=0,ISNUMBER(J10)=FALSE,J10&lt;=0)),AND(K10&lt;&gt;"",OR(COUNTIF(Parametros!$A$11:$A$16,K10)=0,ISNUMBER(L10)=FALSE,L10&lt;=0)),AND(M10&lt;&gt;"",OR(COUNTIF(Parametros!$A$11:$A$16,M10)=0,ISNUMBER(N10)=FALSE,N10&lt;=0)),AND(O10&lt;&gt;"",OR(COUNTIF(Parametros!$A$11:$A$16,O10)=0,ISNUMBER(P10)=FALSE,P10&lt;=0)),COUNT(Q10:W10)&lt;&gt;COUNTA(Q10:W10),MIN(Q10:W10)&lt;0,AND(G10="",I10="",K10="",M10="",O10="",SUM(Q10:U10)=0)),"REVISAR","OK")))</f>
        <v>OK</v>
      </c>
    </row>
    <row r="11" spans="1:29">
      <c r="A11" s="6" t="str">
        <f t="shared" si="0"/>
        <v>RT-005</v>
      </c>
      <c r="B11" s="3">
        <v>46285</v>
      </c>
      <c r="C11" s="2" t="s">
        <v>151</v>
      </c>
      <c r="D11" s="2" t="s">
        <v>152</v>
      </c>
      <c r="E11" s="2" t="s">
        <v>228</v>
      </c>
      <c r="F11" s="4">
        <v>1</v>
      </c>
      <c r="G11" s="2" t="s">
        <v>176</v>
      </c>
      <c r="H11" s="4">
        <v>16</v>
      </c>
      <c r="I11" s="2" t="s">
        <v>156</v>
      </c>
      <c r="J11" s="4">
        <v>7</v>
      </c>
      <c r="K11" s="2" t="s">
        <v>179</v>
      </c>
      <c r="L11" s="4">
        <v>6</v>
      </c>
      <c r="M11" s="2" t="s">
        <v>181</v>
      </c>
      <c r="N11" s="4">
        <v>5</v>
      </c>
      <c r="O11" s="2" t="s">
        <v>170</v>
      </c>
      <c r="P11" s="4">
        <v>8</v>
      </c>
      <c r="Q11" s="8">
        <v>3600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9">
        <f>IF(OR(AC11&lt;&gt;"OK",COUNTIF(Parametros!$B$22:$B$25,"OK")&lt;&gt;4),"",SUMIF(Parametros!$A$11:$A$16,G11,Parametros!$B$11:$B$16)*H11/60+SUMIF(Parametros!$A$11:$A$16,I11,Parametros!$B$11:$B$16)*J11/60+SUMIF(Parametros!$A$11:$A$16,K11,Parametros!$B$11:$B$16)*L11/60+SUMIF(Parametros!$A$11:$A$16,M11,Parametros!$B$11:$B$16)*N11/60+SUMIF(Parametros!$A$11:$A$16,O11,Parametros!$B$11:$B$16)*P11/60)</f>
        <v>9975</v>
      </c>
      <c r="Y11" s="9">
        <f>IF(OR(AC11&lt;&gt;"OK",COUNTIF(Parametros!$B$22:$B$25,"OK")&lt;&gt;4),"",X11+SUM(Q11:U11))</f>
        <v>13575</v>
      </c>
      <c r="Z11" s="9">
        <f>IF(OR(AC11&lt;&gt;"OK",COUNTIF(Parametros!$B$22:$B$25,"OK")&lt;&gt;4),"",Y11+V11)</f>
        <v>13575</v>
      </c>
      <c r="AA11" s="2" t="s">
        <v>229</v>
      </c>
      <c r="AB11" s="2" t="s">
        <v>153</v>
      </c>
      <c r="AC11" s="7" t="str">
        <f>IF(COUNTA(B11:W11)=0,"",IF(OR(B11="",C11="",D11="",F11="",AND(G11="",H11&lt;&gt;""),AND(G11&lt;&gt;"",H11=""),AND(I11="",J11&lt;&gt;""),AND(I11&lt;&gt;"",J11=""),AND(K11="",L11&lt;&gt;""),AND(K11&lt;&gt;"",L11=""),AND(M11="",N11&lt;&gt;""),AND(M11&lt;&gt;"",N11=""),AND(O11="",P11&lt;&gt;""),AND(O11&lt;&gt;"",P11="")),"FALTA INFORMACIÓN",IF(OR(ISNUMBER(B11)=FALSE,B11&lt;=0,COUNTIF(Parametros!$E$4:$E$10,C11)=0,COUNTIF(Parametros!$F$4:$F$11,D11)=0,ISNUMBER(F11)=FALSE,F11&lt;=0,AND(G11&lt;&gt;"",OR(COUNTIF(Parametros!$A$11:$A$16,G11)=0,ISNUMBER(H11)=FALSE,H11&lt;=0)),AND(I11&lt;&gt;"",OR(COUNTIF(Parametros!$A$11:$A$16,I11)=0,ISNUMBER(J11)=FALSE,J11&lt;=0)),AND(K11&lt;&gt;"",OR(COUNTIF(Parametros!$A$11:$A$16,K11)=0,ISNUMBER(L11)=FALSE,L11&lt;=0)),AND(M11&lt;&gt;"",OR(COUNTIF(Parametros!$A$11:$A$16,M11)=0,ISNUMBER(N11)=FALSE,N11&lt;=0)),AND(O11&lt;&gt;"",OR(COUNTIF(Parametros!$A$11:$A$16,O11)=0,ISNUMBER(P11)=FALSE,P11&lt;=0)),COUNT(Q11:W11)&lt;&gt;COUNTA(Q11:W11),MIN(Q11:W11)&lt;0,AND(G11="",I11="",K11="",M11="",O11="",SUM(Q11:U11)=0)),"REVISAR","OK")))</f>
        <v>OK</v>
      </c>
    </row>
    <row r="12" spans="1:29">
      <c r="A12" s="6" t="str">
        <f t="shared" si="0"/>
        <v>RT-006</v>
      </c>
      <c r="B12" s="3">
        <v>46268</v>
      </c>
      <c r="C12" s="2" t="s">
        <v>151</v>
      </c>
      <c r="D12" s="2" t="s">
        <v>157</v>
      </c>
      <c r="E12" s="2" t="s">
        <v>230</v>
      </c>
      <c r="F12" s="4">
        <v>1</v>
      </c>
      <c r="G12" s="2" t="s">
        <v>176</v>
      </c>
      <c r="H12" s="4">
        <v>18</v>
      </c>
      <c r="I12" s="2" t="s">
        <v>156</v>
      </c>
      <c r="J12" s="4">
        <v>10</v>
      </c>
      <c r="K12" s="2" t="s">
        <v>179</v>
      </c>
      <c r="L12" s="4">
        <v>8</v>
      </c>
      <c r="M12" s="2" t="s">
        <v>181</v>
      </c>
      <c r="N12" s="4">
        <v>5</v>
      </c>
      <c r="O12" s="2" t="s">
        <v>170</v>
      </c>
      <c r="P12" s="4">
        <v>6</v>
      </c>
      <c r="Q12" s="8">
        <v>4200</v>
      </c>
      <c r="R12" s="8">
        <v>0</v>
      </c>
      <c r="S12" s="8">
        <v>0</v>
      </c>
      <c r="T12" s="8">
        <v>0</v>
      </c>
      <c r="U12" s="8">
        <v>0</v>
      </c>
      <c r="V12" s="8">
        <v>1200</v>
      </c>
      <c r="W12" s="8">
        <v>0</v>
      </c>
      <c r="X12" s="9">
        <f>IF(OR(AC12&lt;&gt;"OK",COUNTIF(Parametros!$B$22:$B$25,"OK")&lt;&gt;4),"",SUMIF(Parametros!$A$11:$A$16,G12,Parametros!$B$11:$B$16)*H12/60+SUMIF(Parametros!$A$11:$A$16,I12,Parametros!$B$11:$B$16)*J12/60+SUMIF(Parametros!$A$11:$A$16,K12,Parametros!$B$11:$B$16)*L12/60+SUMIF(Parametros!$A$11:$A$16,M12,Parametros!$B$11:$B$16)*N12/60+SUMIF(Parametros!$A$11:$A$16,O12,Parametros!$B$11:$B$16)*P12/60)</f>
        <v>10975</v>
      </c>
      <c r="Y12" s="9">
        <f>IF(OR(AC12&lt;&gt;"OK",COUNTIF(Parametros!$B$22:$B$25,"OK")&lt;&gt;4),"",X12+SUM(Q12:U12))</f>
        <v>15175</v>
      </c>
      <c r="Z12" s="9">
        <f>IF(OR(AC12&lt;&gt;"OK",COUNTIF(Parametros!$B$22:$B$25,"OK")&lt;&gt;4),"",Y12+V12)</f>
        <v>16375</v>
      </c>
      <c r="AA12" s="2" t="s">
        <v>231</v>
      </c>
      <c r="AB12" s="2" t="s">
        <v>158</v>
      </c>
      <c r="AC12" s="7" t="str">
        <f>IF(COUNTA(B12:W12)=0,"",IF(OR(B12="",C12="",D12="",F12="",AND(G12="",H12&lt;&gt;""),AND(G12&lt;&gt;"",H12=""),AND(I12="",J12&lt;&gt;""),AND(I12&lt;&gt;"",J12=""),AND(K12="",L12&lt;&gt;""),AND(K12&lt;&gt;"",L12=""),AND(M12="",N12&lt;&gt;""),AND(M12&lt;&gt;"",N12=""),AND(O12="",P12&lt;&gt;""),AND(O12&lt;&gt;"",P12="")),"FALTA INFORMACIÓN",IF(OR(ISNUMBER(B12)=FALSE,B12&lt;=0,COUNTIF(Parametros!$E$4:$E$10,C12)=0,COUNTIF(Parametros!$F$4:$F$11,D12)=0,ISNUMBER(F12)=FALSE,F12&lt;=0,AND(G12&lt;&gt;"",OR(COUNTIF(Parametros!$A$11:$A$16,G12)=0,ISNUMBER(H12)=FALSE,H12&lt;=0)),AND(I12&lt;&gt;"",OR(COUNTIF(Parametros!$A$11:$A$16,I12)=0,ISNUMBER(J12)=FALSE,J12&lt;=0)),AND(K12&lt;&gt;"",OR(COUNTIF(Parametros!$A$11:$A$16,K12)=0,ISNUMBER(L12)=FALSE,L12&lt;=0)),AND(M12&lt;&gt;"",OR(COUNTIF(Parametros!$A$11:$A$16,M12)=0,ISNUMBER(N12)=FALSE,N12&lt;=0)),AND(O12&lt;&gt;"",OR(COUNTIF(Parametros!$A$11:$A$16,O12)=0,ISNUMBER(P12)=FALSE,P12&lt;=0)),COUNT(Q12:W12)&lt;&gt;COUNTA(Q12:W12),MIN(Q12:W12)&lt;0,AND(G12="",I12="",K12="",M12="",O12="",SUM(Q12:U12)=0)),"REVISAR","OK")))</f>
        <v>OK</v>
      </c>
    </row>
    <row r="13" spans="1:29">
      <c r="A13" s="6" t="str">
        <f t="shared" si="0"/>
        <v>RT-007</v>
      </c>
      <c r="B13" s="3">
        <v>46274</v>
      </c>
      <c r="C13" s="2" t="s">
        <v>151</v>
      </c>
      <c r="D13" s="2" t="s">
        <v>157</v>
      </c>
      <c r="E13" s="2" t="s">
        <v>232</v>
      </c>
      <c r="F13" s="4">
        <v>1</v>
      </c>
      <c r="G13" s="2" t="s">
        <v>176</v>
      </c>
      <c r="H13" s="4">
        <v>20</v>
      </c>
      <c r="I13" s="2" t="s">
        <v>156</v>
      </c>
      <c r="J13" s="4">
        <v>10</v>
      </c>
      <c r="K13" s="2" t="s">
        <v>179</v>
      </c>
      <c r="L13" s="4">
        <v>7</v>
      </c>
      <c r="M13" s="2" t="s">
        <v>181</v>
      </c>
      <c r="N13" s="4">
        <v>6</v>
      </c>
      <c r="O13" s="2" t="s">
        <v>170</v>
      </c>
      <c r="P13" s="4">
        <v>5</v>
      </c>
      <c r="Q13" s="8">
        <v>4800</v>
      </c>
      <c r="R13" s="8">
        <v>0</v>
      </c>
      <c r="S13" s="8">
        <v>0</v>
      </c>
      <c r="T13" s="8">
        <v>0</v>
      </c>
      <c r="U13" s="8">
        <v>0</v>
      </c>
      <c r="V13" s="8">
        <v>1500</v>
      </c>
      <c r="W13" s="8">
        <v>0</v>
      </c>
      <c r="X13" s="9">
        <f>IF(OR(AC13&lt;&gt;"OK",COUNTIF(Parametros!$B$22:$B$25,"OK")&lt;&gt;4),"",SUMIF(Parametros!$A$11:$A$16,G13,Parametros!$B$11:$B$16)*H13/60+SUMIF(Parametros!$A$11:$A$16,I13,Parametros!$B$11:$B$16)*J13/60+SUMIF(Parametros!$A$11:$A$16,K13,Parametros!$B$11:$B$16)*L13/60+SUMIF(Parametros!$A$11:$A$16,M13,Parametros!$B$11:$B$16)*N13/60+SUMIF(Parametros!$A$11:$A$16,O13,Parametros!$B$11:$B$16)*P13/60)</f>
        <v>11250</v>
      </c>
      <c r="Y13" s="9">
        <f>IF(OR(AC13&lt;&gt;"OK",COUNTIF(Parametros!$B$22:$B$25,"OK")&lt;&gt;4),"",X13+SUM(Q13:U13))</f>
        <v>16050</v>
      </c>
      <c r="Z13" s="9">
        <f>IF(OR(AC13&lt;&gt;"OK",COUNTIF(Parametros!$B$22:$B$25,"OK")&lt;&gt;4),"",Y13+V13)</f>
        <v>17550</v>
      </c>
      <c r="AA13" s="2" t="s">
        <v>233</v>
      </c>
      <c r="AB13" s="2" t="s">
        <v>153</v>
      </c>
      <c r="AC13" s="7" t="str">
        <f>IF(COUNTA(B13:W13)=0,"",IF(OR(B13="",C13="",D13="",F13="",AND(G13="",H13&lt;&gt;""),AND(G13&lt;&gt;"",H13=""),AND(I13="",J13&lt;&gt;""),AND(I13&lt;&gt;"",J13=""),AND(K13="",L13&lt;&gt;""),AND(K13&lt;&gt;"",L13=""),AND(M13="",N13&lt;&gt;""),AND(M13&lt;&gt;"",N13=""),AND(O13="",P13&lt;&gt;""),AND(O13&lt;&gt;"",P13="")),"FALTA INFORMACIÓN",IF(OR(ISNUMBER(B13)=FALSE,B13&lt;=0,COUNTIF(Parametros!$E$4:$E$10,C13)=0,COUNTIF(Parametros!$F$4:$F$11,D13)=0,ISNUMBER(F13)=FALSE,F13&lt;=0,AND(G13&lt;&gt;"",OR(COUNTIF(Parametros!$A$11:$A$16,G13)=0,ISNUMBER(H13)=FALSE,H13&lt;=0)),AND(I13&lt;&gt;"",OR(COUNTIF(Parametros!$A$11:$A$16,I13)=0,ISNUMBER(J13)=FALSE,J13&lt;=0)),AND(K13&lt;&gt;"",OR(COUNTIF(Parametros!$A$11:$A$16,K13)=0,ISNUMBER(L13)=FALSE,L13&lt;=0)),AND(M13&lt;&gt;"",OR(COUNTIF(Parametros!$A$11:$A$16,M13)=0,ISNUMBER(N13)=FALSE,N13&lt;=0)),AND(O13&lt;&gt;"",OR(COUNTIF(Parametros!$A$11:$A$16,O13)=0,ISNUMBER(P13)=FALSE,P13&lt;=0)),COUNT(Q13:W13)&lt;&gt;COUNTA(Q13:W13),MIN(Q13:W13)&lt;0,AND(G13="",I13="",K13="",M13="",O13="",SUM(Q13:U13)=0)),"REVISAR","OK")))</f>
        <v>OK</v>
      </c>
    </row>
    <row r="14" spans="1:29">
      <c r="A14" s="6" t="str">
        <f t="shared" si="0"/>
        <v>RT-008</v>
      </c>
      <c r="B14" s="3">
        <v>46281</v>
      </c>
      <c r="C14" s="2" t="s">
        <v>160</v>
      </c>
      <c r="D14" s="2" t="s">
        <v>157</v>
      </c>
      <c r="E14" s="2" t="s">
        <v>234</v>
      </c>
      <c r="F14" s="4">
        <v>1</v>
      </c>
      <c r="G14" s="2" t="s">
        <v>176</v>
      </c>
      <c r="H14" s="4">
        <v>17</v>
      </c>
      <c r="I14" s="2" t="s">
        <v>156</v>
      </c>
      <c r="J14" s="4">
        <v>9</v>
      </c>
      <c r="K14" s="2" t="s">
        <v>179</v>
      </c>
      <c r="L14" s="4">
        <v>9</v>
      </c>
      <c r="M14" s="2" t="s">
        <v>181</v>
      </c>
      <c r="N14" s="4">
        <v>6</v>
      </c>
      <c r="O14" s="2" t="s">
        <v>170</v>
      </c>
      <c r="P14" s="4">
        <v>6</v>
      </c>
      <c r="Q14" s="8">
        <v>3900</v>
      </c>
      <c r="R14" s="8">
        <v>0</v>
      </c>
      <c r="S14" s="8">
        <v>0</v>
      </c>
      <c r="T14" s="8">
        <v>0</v>
      </c>
      <c r="U14" s="8">
        <v>0</v>
      </c>
      <c r="V14" s="8">
        <v>900</v>
      </c>
      <c r="W14" s="8">
        <v>0</v>
      </c>
      <c r="X14" s="9">
        <f>IF(OR(AC14&lt;&gt;"OK",COUNTIF(Parametros!$B$22:$B$25,"OK")&lt;&gt;4),"",SUMIF(Parametros!$A$11:$A$16,G14,Parametros!$B$11:$B$16)*H14/60+SUMIF(Parametros!$A$11:$A$16,I14,Parametros!$B$11:$B$16)*J14/60+SUMIF(Parametros!$A$11:$A$16,K14,Parametros!$B$11:$B$16)*L14/60+SUMIF(Parametros!$A$11:$A$16,M14,Parametros!$B$11:$B$16)*N14/60+SUMIF(Parametros!$A$11:$A$16,O14,Parametros!$B$11:$B$16)*P14/60)</f>
        <v>11200</v>
      </c>
      <c r="Y14" s="9">
        <f>IF(OR(AC14&lt;&gt;"OK",COUNTIF(Parametros!$B$22:$B$25,"OK")&lt;&gt;4),"",X14+SUM(Q14:U14))</f>
        <v>15100</v>
      </c>
      <c r="Z14" s="9">
        <f>IF(OR(AC14&lt;&gt;"OK",COUNTIF(Parametros!$B$22:$B$25,"OK")&lt;&gt;4),"",Y14+V14)</f>
        <v>16000</v>
      </c>
      <c r="AA14" s="2" t="s">
        <v>235</v>
      </c>
      <c r="AB14" s="2" t="s">
        <v>158</v>
      </c>
      <c r="AC14" s="7" t="str">
        <f>IF(COUNTA(B14:W14)=0,"",IF(OR(B14="",C14="",D14="",F14="",AND(G14="",H14&lt;&gt;""),AND(G14&lt;&gt;"",H14=""),AND(I14="",J14&lt;&gt;""),AND(I14&lt;&gt;"",J14=""),AND(K14="",L14&lt;&gt;""),AND(K14&lt;&gt;"",L14=""),AND(M14="",N14&lt;&gt;""),AND(M14&lt;&gt;"",N14=""),AND(O14="",P14&lt;&gt;""),AND(O14&lt;&gt;"",P14="")),"FALTA INFORMACIÓN",IF(OR(ISNUMBER(B14)=FALSE,B14&lt;=0,COUNTIF(Parametros!$E$4:$E$10,C14)=0,COUNTIF(Parametros!$F$4:$F$11,D14)=0,ISNUMBER(F14)=FALSE,F14&lt;=0,AND(G14&lt;&gt;"",OR(COUNTIF(Parametros!$A$11:$A$16,G14)=0,ISNUMBER(H14)=FALSE,H14&lt;=0)),AND(I14&lt;&gt;"",OR(COUNTIF(Parametros!$A$11:$A$16,I14)=0,ISNUMBER(J14)=FALSE,J14&lt;=0)),AND(K14&lt;&gt;"",OR(COUNTIF(Parametros!$A$11:$A$16,K14)=0,ISNUMBER(L14)=FALSE,L14&lt;=0)),AND(M14&lt;&gt;"",OR(COUNTIF(Parametros!$A$11:$A$16,M14)=0,ISNUMBER(N14)=FALSE,N14&lt;=0)),AND(O14&lt;&gt;"",OR(COUNTIF(Parametros!$A$11:$A$16,O14)=0,ISNUMBER(P14)=FALSE,P14&lt;=0)),COUNT(Q14:W14)&lt;&gt;COUNTA(Q14:W14),MIN(Q14:W14)&lt;0,AND(G14="",I14="",K14="",M14="",O14="",SUM(Q14:U14)=0)),"REVISAR","OK")))</f>
        <v>OK</v>
      </c>
    </row>
    <row r="15" spans="1:29">
      <c r="A15" s="6" t="str">
        <f t="shared" si="0"/>
        <v>RT-009</v>
      </c>
      <c r="B15" s="3">
        <v>46290</v>
      </c>
      <c r="C15" s="2" t="s">
        <v>151</v>
      </c>
      <c r="D15" s="2" t="s">
        <v>157</v>
      </c>
      <c r="E15" s="2" t="s">
        <v>236</v>
      </c>
      <c r="F15" s="4">
        <v>1</v>
      </c>
      <c r="G15" s="2" t="s">
        <v>176</v>
      </c>
      <c r="H15" s="4">
        <v>22</v>
      </c>
      <c r="I15" s="2" t="s">
        <v>156</v>
      </c>
      <c r="J15" s="4">
        <v>11</v>
      </c>
      <c r="K15" s="2" t="s">
        <v>179</v>
      </c>
      <c r="L15" s="4">
        <v>8</v>
      </c>
      <c r="M15" s="2" t="s">
        <v>181</v>
      </c>
      <c r="N15" s="4">
        <v>6</v>
      </c>
      <c r="O15" s="2" t="s">
        <v>170</v>
      </c>
      <c r="P15" s="4">
        <v>7</v>
      </c>
      <c r="Q15" s="8">
        <v>5200</v>
      </c>
      <c r="R15" s="8">
        <v>0</v>
      </c>
      <c r="S15" s="8">
        <v>0</v>
      </c>
      <c r="T15" s="8">
        <v>0</v>
      </c>
      <c r="U15" s="8">
        <v>0</v>
      </c>
      <c r="V15" s="8">
        <v>1800</v>
      </c>
      <c r="W15" s="8">
        <v>0</v>
      </c>
      <c r="X15" s="9">
        <f>IF(OR(AC15&lt;&gt;"OK",COUNTIF(Parametros!$B$22:$B$25,"OK")&lt;&gt;4),"",SUMIF(Parametros!$A$11:$A$16,G15,Parametros!$B$11:$B$16)*H15/60+SUMIF(Parametros!$A$11:$A$16,I15,Parametros!$B$11:$B$16)*J15/60+SUMIF(Parametros!$A$11:$A$16,K15,Parametros!$B$11:$B$16)*L15/60+SUMIF(Parametros!$A$11:$A$16,M15,Parametros!$B$11:$B$16)*N15/60+SUMIF(Parametros!$A$11:$A$16,O15,Parametros!$B$11:$B$16)*P15/60)</f>
        <v>12600</v>
      </c>
      <c r="Y15" s="9">
        <f>IF(OR(AC15&lt;&gt;"OK",COUNTIF(Parametros!$B$22:$B$25,"OK")&lt;&gt;4),"",X15+SUM(Q15:U15))</f>
        <v>17800</v>
      </c>
      <c r="Z15" s="9">
        <f>IF(OR(AC15&lt;&gt;"OK",COUNTIF(Parametros!$B$22:$B$25,"OK")&lt;&gt;4),"",Y15+V15)</f>
        <v>19600</v>
      </c>
      <c r="AA15" s="2" t="s">
        <v>237</v>
      </c>
      <c r="AB15" s="2" t="s">
        <v>153</v>
      </c>
      <c r="AC15" s="7" t="str">
        <f>IF(COUNTA(B15:W15)=0,"",IF(OR(B15="",C15="",D15="",F15="",AND(G15="",H15&lt;&gt;""),AND(G15&lt;&gt;"",H15=""),AND(I15="",J15&lt;&gt;""),AND(I15&lt;&gt;"",J15=""),AND(K15="",L15&lt;&gt;""),AND(K15&lt;&gt;"",L15=""),AND(M15="",N15&lt;&gt;""),AND(M15&lt;&gt;"",N15=""),AND(O15="",P15&lt;&gt;""),AND(O15&lt;&gt;"",P15="")),"FALTA INFORMACIÓN",IF(OR(ISNUMBER(B15)=FALSE,B15&lt;=0,COUNTIF(Parametros!$E$4:$E$10,C15)=0,COUNTIF(Parametros!$F$4:$F$11,D15)=0,ISNUMBER(F15)=FALSE,F15&lt;=0,AND(G15&lt;&gt;"",OR(COUNTIF(Parametros!$A$11:$A$16,G15)=0,ISNUMBER(H15)=FALSE,H15&lt;=0)),AND(I15&lt;&gt;"",OR(COUNTIF(Parametros!$A$11:$A$16,I15)=0,ISNUMBER(J15)=FALSE,J15&lt;=0)),AND(K15&lt;&gt;"",OR(COUNTIF(Parametros!$A$11:$A$16,K15)=0,ISNUMBER(L15)=FALSE,L15&lt;=0)),AND(M15&lt;&gt;"",OR(COUNTIF(Parametros!$A$11:$A$16,M15)=0,ISNUMBER(N15)=FALSE,N15&lt;=0)),AND(O15&lt;&gt;"",OR(COUNTIF(Parametros!$A$11:$A$16,O15)=0,ISNUMBER(P15)=FALSE,P15&lt;=0)),COUNT(Q15:W15)&lt;&gt;COUNTA(Q15:W15),MIN(Q15:W15)&lt;0,AND(G15="",I15="",K15="",M15="",O15="",SUM(Q15:U15)=0)),"REVISAR","OK")))</f>
        <v>OK</v>
      </c>
    </row>
    <row r="16" spans="1:29">
      <c r="A16" s="6" t="str">
        <f t="shared" si="0"/>
        <v>RT-010</v>
      </c>
      <c r="B16" s="3">
        <v>46270</v>
      </c>
      <c r="C16" s="2" t="s">
        <v>156</v>
      </c>
      <c r="D16" s="2" t="s">
        <v>161</v>
      </c>
      <c r="E16" s="2" t="s">
        <v>238</v>
      </c>
      <c r="F16" s="4">
        <v>1</v>
      </c>
      <c r="G16" s="2" t="s">
        <v>156</v>
      </c>
      <c r="H16" s="4">
        <v>5</v>
      </c>
      <c r="I16" s="2" t="s">
        <v>179</v>
      </c>
      <c r="J16" s="4">
        <v>2</v>
      </c>
      <c r="K16" s="2" t="s">
        <v>170</v>
      </c>
      <c r="L16" s="4">
        <v>2</v>
      </c>
      <c r="M16" s="2"/>
      <c r="N16" s="4"/>
      <c r="O16" s="2"/>
      <c r="P16" s="4"/>
      <c r="Q16" s="8">
        <v>600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9">
        <f>IF(OR(AC16&lt;&gt;"OK",COUNTIF(Parametros!$B$22:$B$25,"OK")&lt;&gt;4),"",SUMIF(Parametros!$A$11:$A$16,G16,Parametros!$B$11:$B$16)*H16/60+SUMIF(Parametros!$A$11:$A$16,I16,Parametros!$B$11:$B$16)*J16/60+SUMIF(Parametros!$A$11:$A$16,K16,Parametros!$B$11:$B$16)*L16/60+SUMIF(Parametros!$A$11:$A$16,M16,Parametros!$B$11:$B$16)*N16/60+SUMIF(Parametros!$A$11:$A$16,O16,Parametros!$B$11:$B$16)*P16/60)</f>
        <v>2000</v>
      </c>
      <c r="Y16" s="9">
        <f>IF(OR(AC16&lt;&gt;"OK",COUNTIF(Parametros!$B$22:$B$25,"OK")&lt;&gt;4),"",X16+SUM(Q16:U16))</f>
        <v>2600</v>
      </c>
      <c r="Z16" s="9">
        <f>IF(OR(AC16&lt;&gt;"OK",COUNTIF(Parametros!$B$22:$B$25,"OK")&lt;&gt;4),"",Y16+V16)</f>
        <v>2600</v>
      </c>
      <c r="AA16" s="2" t="s">
        <v>239</v>
      </c>
      <c r="AB16" s="2" t="s">
        <v>166</v>
      </c>
      <c r="AC16" s="7" t="str">
        <f>IF(COUNTA(B16:W16)=0,"",IF(OR(B16="",C16="",D16="",F16="",AND(G16="",H16&lt;&gt;""),AND(G16&lt;&gt;"",H16=""),AND(I16="",J16&lt;&gt;""),AND(I16&lt;&gt;"",J16=""),AND(K16="",L16&lt;&gt;""),AND(K16&lt;&gt;"",L16=""),AND(M16="",N16&lt;&gt;""),AND(M16&lt;&gt;"",N16=""),AND(O16="",P16&lt;&gt;""),AND(O16&lt;&gt;"",P16="")),"FALTA INFORMACIÓN",IF(OR(ISNUMBER(B16)=FALSE,B16&lt;=0,COUNTIF(Parametros!$E$4:$E$10,C16)=0,COUNTIF(Parametros!$F$4:$F$11,D16)=0,ISNUMBER(F16)=FALSE,F16&lt;=0,AND(G16&lt;&gt;"",OR(COUNTIF(Parametros!$A$11:$A$16,G16)=0,ISNUMBER(H16)=FALSE,H16&lt;=0)),AND(I16&lt;&gt;"",OR(COUNTIF(Parametros!$A$11:$A$16,I16)=0,ISNUMBER(J16)=FALSE,J16&lt;=0)),AND(K16&lt;&gt;"",OR(COUNTIF(Parametros!$A$11:$A$16,K16)=0,ISNUMBER(L16)=FALSE,L16&lt;=0)),AND(M16&lt;&gt;"",OR(COUNTIF(Parametros!$A$11:$A$16,M16)=0,ISNUMBER(N16)=FALSE,N16&lt;=0)),AND(O16&lt;&gt;"",OR(COUNTIF(Parametros!$A$11:$A$16,O16)=0,ISNUMBER(P16)=FALSE,P16&lt;=0)),COUNT(Q16:W16)&lt;&gt;COUNTA(Q16:W16),MIN(Q16:W16)&lt;0,AND(G16="",I16="",K16="",M16="",O16="",SUM(Q16:U16)=0)),"REVISAR","OK")))</f>
        <v>OK</v>
      </c>
    </row>
    <row r="17" spans="1:29">
      <c r="A17" s="6" t="str">
        <f t="shared" si="0"/>
        <v>RT-011</v>
      </c>
      <c r="B17" s="3">
        <v>46273</v>
      </c>
      <c r="C17" s="2" t="s">
        <v>156</v>
      </c>
      <c r="D17" s="2" t="s">
        <v>161</v>
      </c>
      <c r="E17" s="2" t="s">
        <v>240</v>
      </c>
      <c r="F17" s="4">
        <v>1</v>
      </c>
      <c r="G17" s="2" t="s">
        <v>156</v>
      </c>
      <c r="H17" s="4">
        <v>6</v>
      </c>
      <c r="I17" s="2" t="s">
        <v>179</v>
      </c>
      <c r="J17" s="4">
        <v>2</v>
      </c>
      <c r="K17" s="2" t="s">
        <v>170</v>
      </c>
      <c r="L17" s="4">
        <v>3</v>
      </c>
      <c r="M17" s="2"/>
      <c r="N17" s="4"/>
      <c r="O17" s="2"/>
      <c r="P17" s="4"/>
      <c r="Q17" s="8">
        <v>650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9">
        <f>IF(OR(AC17&lt;&gt;"OK",COUNTIF(Parametros!$B$22:$B$25,"OK")&lt;&gt;4),"",SUMIF(Parametros!$A$11:$A$16,G17,Parametros!$B$11:$B$16)*H17/60+SUMIF(Parametros!$A$11:$A$16,I17,Parametros!$B$11:$B$16)*J17/60+SUMIF(Parametros!$A$11:$A$16,K17,Parametros!$B$11:$B$16)*L17/60+SUMIF(Parametros!$A$11:$A$16,M17,Parametros!$B$11:$B$16)*N17/60+SUMIF(Parametros!$A$11:$A$16,O17,Parametros!$B$11:$B$16)*P17/60)</f>
        <v>2450</v>
      </c>
      <c r="Y17" s="9">
        <f>IF(OR(AC17&lt;&gt;"OK",COUNTIF(Parametros!$B$22:$B$25,"OK")&lt;&gt;4),"",X17+SUM(Q17:U17))</f>
        <v>3100</v>
      </c>
      <c r="Z17" s="9">
        <f>IF(OR(AC17&lt;&gt;"OK",COUNTIF(Parametros!$B$22:$B$25,"OK")&lt;&gt;4),"",Y17+V17)</f>
        <v>3100</v>
      </c>
      <c r="AA17" s="2" t="s">
        <v>241</v>
      </c>
      <c r="AB17" s="2" t="s">
        <v>166</v>
      </c>
      <c r="AC17" s="7" t="str">
        <f>IF(COUNTA(B17:W17)=0,"",IF(OR(B17="",C17="",D17="",F17="",AND(G17="",H17&lt;&gt;""),AND(G17&lt;&gt;"",H17=""),AND(I17="",J17&lt;&gt;""),AND(I17&lt;&gt;"",J17=""),AND(K17="",L17&lt;&gt;""),AND(K17&lt;&gt;"",L17=""),AND(M17="",N17&lt;&gt;""),AND(M17&lt;&gt;"",N17=""),AND(O17="",P17&lt;&gt;""),AND(O17&lt;&gt;"",P17="")),"FALTA INFORMACIÓN",IF(OR(ISNUMBER(B17)=FALSE,B17&lt;=0,COUNTIF(Parametros!$E$4:$E$10,C17)=0,COUNTIF(Parametros!$F$4:$F$11,D17)=0,ISNUMBER(F17)=FALSE,F17&lt;=0,AND(G17&lt;&gt;"",OR(COUNTIF(Parametros!$A$11:$A$16,G17)=0,ISNUMBER(H17)=FALSE,H17&lt;=0)),AND(I17&lt;&gt;"",OR(COUNTIF(Parametros!$A$11:$A$16,I17)=0,ISNUMBER(J17)=FALSE,J17&lt;=0)),AND(K17&lt;&gt;"",OR(COUNTIF(Parametros!$A$11:$A$16,K17)=0,ISNUMBER(L17)=FALSE,L17&lt;=0)),AND(M17&lt;&gt;"",OR(COUNTIF(Parametros!$A$11:$A$16,M17)=0,ISNUMBER(N17)=FALSE,N17&lt;=0)),AND(O17&lt;&gt;"",OR(COUNTIF(Parametros!$A$11:$A$16,O17)=0,ISNUMBER(P17)=FALSE,P17&lt;=0)),COUNT(Q17:W17)&lt;&gt;COUNTA(Q17:W17),MIN(Q17:W17)&lt;0,AND(G17="",I17="",K17="",M17="",O17="",SUM(Q17:U17)=0)),"REVISAR","OK")))</f>
        <v>OK</v>
      </c>
    </row>
    <row r="18" spans="1:29">
      <c r="A18" s="6" t="str">
        <f t="shared" si="0"/>
        <v>RT-012</v>
      </c>
      <c r="B18" s="3">
        <v>46277</v>
      </c>
      <c r="C18" s="2" t="s">
        <v>156</v>
      </c>
      <c r="D18" s="2" t="s">
        <v>161</v>
      </c>
      <c r="E18" s="2" t="s">
        <v>242</v>
      </c>
      <c r="F18" s="4">
        <v>1</v>
      </c>
      <c r="G18" s="2" t="s">
        <v>156</v>
      </c>
      <c r="H18" s="4">
        <v>4</v>
      </c>
      <c r="I18" s="2" t="s">
        <v>179</v>
      </c>
      <c r="J18" s="4">
        <v>2</v>
      </c>
      <c r="K18" s="2" t="s">
        <v>170</v>
      </c>
      <c r="L18" s="4">
        <v>2</v>
      </c>
      <c r="M18" s="2"/>
      <c r="N18" s="4"/>
      <c r="O18" s="2"/>
      <c r="P18" s="4"/>
      <c r="Q18" s="8">
        <v>500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9">
        <f>IF(OR(AC18&lt;&gt;"OK",COUNTIF(Parametros!$B$22:$B$25,"OK")&lt;&gt;4),"",SUMIF(Parametros!$A$11:$A$16,G18,Parametros!$B$11:$B$16)*H18/60+SUMIF(Parametros!$A$11:$A$16,I18,Parametros!$B$11:$B$16)*J18/60+SUMIF(Parametros!$A$11:$A$16,K18,Parametros!$B$11:$B$16)*L18/60+SUMIF(Parametros!$A$11:$A$16,M18,Parametros!$B$11:$B$16)*N18/60+SUMIF(Parametros!$A$11:$A$16,O18,Parametros!$B$11:$B$16)*P18/60)</f>
        <v>1800</v>
      </c>
      <c r="Y18" s="9">
        <f>IF(OR(AC18&lt;&gt;"OK",COUNTIF(Parametros!$B$22:$B$25,"OK")&lt;&gt;4),"",X18+SUM(Q18:U18))</f>
        <v>2300</v>
      </c>
      <c r="Z18" s="9">
        <f>IF(OR(AC18&lt;&gt;"OK",COUNTIF(Parametros!$B$22:$B$25,"OK")&lt;&gt;4),"",Y18+V18)</f>
        <v>2300</v>
      </c>
      <c r="AA18" s="2" t="s">
        <v>243</v>
      </c>
      <c r="AB18" s="2" t="s">
        <v>162</v>
      </c>
      <c r="AC18" s="7" t="str">
        <f>IF(COUNTA(B18:W18)=0,"",IF(OR(B18="",C18="",D18="",F18="",AND(G18="",H18&lt;&gt;""),AND(G18&lt;&gt;"",H18=""),AND(I18="",J18&lt;&gt;""),AND(I18&lt;&gt;"",J18=""),AND(K18="",L18&lt;&gt;""),AND(K18&lt;&gt;"",L18=""),AND(M18="",N18&lt;&gt;""),AND(M18&lt;&gt;"",N18=""),AND(O18="",P18&lt;&gt;""),AND(O18&lt;&gt;"",P18="")),"FALTA INFORMACIÓN",IF(OR(ISNUMBER(B18)=FALSE,B18&lt;=0,COUNTIF(Parametros!$E$4:$E$10,C18)=0,COUNTIF(Parametros!$F$4:$F$11,D18)=0,ISNUMBER(F18)=FALSE,F18&lt;=0,AND(G18&lt;&gt;"",OR(COUNTIF(Parametros!$A$11:$A$16,G18)=0,ISNUMBER(H18)=FALSE,H18&lt;=0)),AND(I18&lt;&gt;"",OR(COUNTIF(Parametros!$A$11:$A$16,I18)=0,ISNUMBER(J18)=FALSE,J18&lt;=0)),AND(K18&lt;&gt;"",OR(COUNTIF(Parametros!$A$11:$A$16,K18)=0,ISNUMBER(L18)=FALSE,L18&lt;=0)),AND(M18&lt;&gt;"",OR(COUNTIF(Parametros!$A$11:$A$16,M18)=0,ISNUMBER(N18)=FALSE,N18&lt;=0)),AND(O18&lt;&gt;"",OR(COUNTIF(Parametros!$A$11:$A$16,O18)=0,ISNUMBER(P18)=FALSE,P18&lt;=0)),COUNT(Q18:W18)&lt;&gt;COUNTA(Q18:W18),MIN(Q18:W18)&lt;0,AND(G18="",I18="",K18="",M18="",O18="",SUM(Q18:U18)=0)),"REVISAR","OK")))</f>
        <v>OK</v>
      </c>
    </row>
    <row r="19" spans="1:29">
      <c r="A19" s="6" t="str">
        <f t="shared" si="0"/>
        <v>RT-013</v>
      </c>
      <c r="B19" s="3">
        <v>46283</v>
      </c>
      <c r="C19" s="2" t="s">
        <v>156</v>
      </c>
      <c r="D19" s="2" t="s">
        <v>161</v>
      </c>
      <c r="E19" s="2" t="s">
        <v>244</v>
      </c>
      <c r="F19" s="4">
        <v>1</v>
      </c>
      <c r="G19" s="2" t="s">
        <v>156</v>
      </c>
      <c r="H19" s="4">
        <v>6</v>
      </c>
      <c r="I19" s="2" t="s">
        <v>179</v>
      </c>
      <c r="J19" s="4">
        <v>3</v>
      </c>
      <c r="K19" s="2" t="s">
        <v>170</v>
      </c>
      <c r="L19" s="4">
        <v>2</v>
      </c>
      <c r="M19" s="2"/>
      <c r="N19" s="4"/>
      <c r="O19" s="2"/>
      <c r="P19" s="4"/>
      <c r="Q19" s="8">
        <v>700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9">
        <f>IF(OR(AC19&lt;&gt;"OK",COUNTIF(Parametros!$B$22:$B$25,"OK")&lt;&gt;4),"",SUMIF(Parametros!$A$11:$A$16,G19,Parametros!$B$11:$B$16)*H19/60+SUMIF(Parametros!$A$11:$A$16,I19,Parametros!$B$11:$B$16)*J19/60+SUMIF(Parametros!$A$11:$A$16,K19,Parametros!$B$11:$B$16)*L19/60+SUMIF(Parametros!$A$11:$A$16,M19,Parametros!$B$11:$B$16)*N19/60+SUMIF(Parametros!$A$11:$A$16,O19,Parametros!$B$11:$B$16)*P19/60)</f>
        <v>2450</v>
      </c>
      <c r="Y19" s="9">
        <f>IF(OR(AC19&lt;&gt;"OK",COUNTIF(Parametros!$B$22:$B$25,"OK")&lt;&gt;4),"",X19+SUM(Q19:U19))</f>
        <v>3150</v>
      </c>
      <c r="Z19" s="9">
        <f>IF(OR(AC19&lt;&gt;"OK",COUNTIF(Parametros!$B$22:$B$25,"OK")&lt;&gt;4),"",Y19+V19)</f>
        <v>3150</v>
      </c>
      <c r="AA19" s="2" t="s">
        <v>245</v>
      </c>
      <c r="AB19" s="2" t="s">
        <v>158</v>
      </c>
      <c r="AC19" s="7" t="str">
        <f>IF(COUNTA(B19:W19)=0,"",IF(OR(B19="",C19="",D19="",F19="",AND(G19="",H19&lt;&gt;""),AND(G19&lt;&gt;"",H19=""),AND(I19="",J19&lt;&gt;""),AND(I19&lt;&gt;"",J19=""),AND(K19="",L19&lt;&gt;""),AND(K19&lt;&gt;"",L19=""),AND(M19="",N19&lt;&gt;""),AND(M19&lt;&gt;"",N19=""),AND(O19="",P19&lt;&gt;""),AND(O19&lt;&gt;"",P19="")),"FALTA INFORMACIÓN",IF(OR(ISNUMBER(B19)=FALSE,B19&lt;=0,COUNTIF(Parametros!$E$4:$E$10,C19)=0,COUNTIF(Parametros!$F$4:$F$11,D19)=0,ISNUMBER(F19)=FALSE,F19&lt;=0,AND(G19&lt;&gt;"",OR(COUNTIF(Parametros!$A$11:$A$16,G19)=0,ISNUMBER(H19)=FALSE,H19&lt;=0)),AND(I19&lt;&gt;"",OR(COUNTIF(Parametros!$A$11:$A$16,I19)=0,ISNUMBER(J19)=FALSE,J19&lt;=0)),AND(K19&lt;&gt;"",OR(COUNTIF(Parametros!$A$11:$A$16,K19)=0,ISNUMBER(L19)=FALSE,L19&lt;=0)),AND(M19&lt;&gt;"",OR(COUNTIF(Parametros!$A$11:$A$16,M19)=0,ISNUMBER(N19)=FALSE,N19&lt;=0)),AND(O19&lt;&gt;"",OR(COUNTIF(Parametros!$A$11:$A$16,O19)=0,ISNUMBER(P19)=FALSE,P19&lt;=0)),COUNT(Q19:W19)&lt;&gt;COUNTA(Q19:W19),MIN(Q19:W19)&lt;0,AND(G19="",I19="",K19="",M19="",O19="",SUM(Q19:U19)=0)),"REVISAR","OK")))</f>
        <v>OK</v>
      </c>
    </row>
    <row r="20" spans="1:29">
      <c r="A20" s="6" t="str">
        <f t="shared" si="0"/>
        <v>RT-014</v>
      </c>
      <c r="B20" s="3">
        <v>46288</v>
      </c>
      <c r="C20" s="2" t="s">
        <v>156</v>
      </c>
      <c r="D20" s="2" t="s">
        <v>161</v>
      </c>
      <c r="E20" s="2" t="s">
        <v>246</v>
      </c>
      <c r="F20" s="4">
        <v>1</v>
      </c>
      <c r="G20" s="2" t="s">
        <v>156</v>
      </c>
      <c r="H20" s="4">
        <v>5</v>
      </c>
      <c r="I20" s="2" t="s">
        <v>179</v>
      </c>
      <c r="J20" s="4">
        <v>3</v>
      </c>
      <c r="K20" s="2" t="s">
        <v>170</v>
      </c>
      <c r="L20" s="4">
        <v>4</v>
      </c>
      <c r="M20" s="2"/>
      <c r="N20" s="4"/>
      <c r="O20" s="2"/>
      <c r="P20" s="4"/>
      <c r="Q20" s="8">
        <v>750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9">
        <f>IF(OR(AC20&lt;&gt;"OK",COUNTIF(Parametros!$B$22:$B$25,"OK")&lt;&gt;4),"",SUMIF(Parametros!$A$11:$A$16,G20,Parametros!$B$11:$B$16)*H20/60+SUMIF(Parametros!$A$11:$A$16,I20,Parametros!$B$11:$B$16)*J20/60+SUMIF(Parametros!$A$11:$A$16,K20,Parametros!$B$11:$B$16)*L20/60+SUMIF(Parametros!$A$11:$A$16,M20,Parametros!$B$11:$B$16)*N20/60+SUMIF(Parametros!$A$11:$A$16,O20,Parametros!$B$11:$B$16)*P20/60)</f>
        <v>2750</v>
      </c>
      <c r="Y20" s="9">
        <f>IF(OR(AC20&lt;&gt;"OK",COUNTIF(Parametros!$B$22:$B$25,"OK")&lt;&gt;4),"",X20+SUM(Q20:U20))</f>
        <v>3500</v>
      </c>
      <c r="Z20" s="9">
        <f>IF(OR(AC20&lt;&gt;"OK",COUNTIF(Parametros!$B$22:$B$25,"OK")&lt;&gt;4),"",Y20+V20)</f>
        <v>3500</v>
      </c>
      <c r="AA20" s="2" t="s">
        <v>247</v>
      </c>
      <c r="AB20" s="2" t="s">
        <v>153</v>
      </c>
      <c r="AC20" s="7" t="str">
        <f>IF(COUNTA(B20:W20)=0,"",IF(OR(B20="",C20="",D20="",F20="",AND(G20="",H20&lt;&gt;""),AND(G20&lt;&gt;"",H20=""),AND(I20="",J20&lt;&gt;""),AND(I20&lt;&gt;"",J20=""),AND(K20="",L20&lt;&gt;""),AND(K20&lt;&gt;"",L20=""),AND(M20="",N20&lt;&gt;""),AND(M20&lt;&gt;"",N20=""),AND(O20="",P20&lt;&gt;""),AND(O20&lt;&gt;"",P20="")),"FALTA INFORMACIÓN",IF(OR(ISNUMBER(B20)=FALSE,B20&lt;=0,COUNTIF(Parametros!$E$4:$E$10,C20)=0,COUNTIF(Parametros!$F$4:$F$11,D20)=0,ISNUMBER(F20)=FALSE,F20&lt;=0,AND(G20&lt;&gt;"",OR(COUNTIF(Parametros!$A$11:$A$16,G20)=0,ISNUMBER(H20)=FALSE,H20&lt;=0)),AND(I20&lt;&gt;"",OR(COUNTIF(Parametros!$A$11:$A$16,I20)=0,ISNUMBER(J20)=FALSE,J20&lt;=0)),AND(K20&lt;&gt;"",OR(COUNTIF(Parametros!$A$11:$A$16,K20)=0,ISNUMBER(L20)=FALSE,L20&lt;=0)),AND(M20&lt;&gt;"",OR(COUNTIF(Parametros!$A$11:$A$16,M20)=0,ISNUMBER(N20)=FALSE,N20&lt;=0)),AND(O20&lt;&gt;"",OR(COUNTIF(Parametros!$A$11:$A$16,O20)=0,ISNUMBER(P20)=FALSE,P20&lt;=0)),COUNT(Q20:W20)&lt;&gt;COUNTA(Q20:W20),MIN(Q20:W20)&lt;0,AND(G20="",I20="",K20="",M20="",O20="",SUM(Q20:U20)=0)),"REVISAR","OK")))</f>
        <v>OK</v>
      </c>
    </row>
    <row r="21" spans="1:29">
      <c r="A21" s="6" t="str">
        <f t="shared" si="0"/>
        <v>RT-015</v>
      </c>
      <c r="B21" s="3">
        <v>46293</v>
      </c>
      <c r="C21" s="2" t="s">
        <v>156</v>
      </c>
      <c r="D21" s="2" t="s">
        <v>161</v>
      </c>
      <c r="E21" s="2" t="s">
        <v>248</v>
      </c>
      <c r="F21" s="4">
        <v>1</v>
      </c>
      <c r="G21" s="2" t="s">
        <v>156</v>
      </c>
      <c r="H21" s="4">
        <v>4</v>
      </c>
      <c r="I21" s="2" t="s">
        <v>179</v>
      </c>
      <c r="J21" s="4">
        <v>2</v>
      </c>
      <c r="K21" s="2" t="s">
        <v>170</v>
      </c>
      <c r="L21" s="4">
        <v>2</v>
      </c>
      <c r="M21" s="2"/>
      <c r="N21" s="4"/>
      <c r="O21" s="2"/>
      <c r="P21" s="4"/>
      <c r="Q21" s="8">
        <v>550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9">
        <f>IF(OR(AC21&lt;&gt;"OK",COUNTIF(Parametros!$B$22:$B$25,"OK")&lt;&gt;4),"",SUMIF(Parametros!$A$11:$A$16,G21,Parametros!$B$11:$B$16)*H21/60+SUMIF(Parametros!$A$11:$A$16,I21,Parametros!$B$11:$B$16)*J21/60+SUMIF(Parametros!$A$11:$A$16,K21,Parametros!$B$11:$B$16)*L21/60+SUMIF(Parametros!$A$11:$A$16,M21,Parametros!$B$11:$B$16)*N21/60+SUMIF(Parametros!$A$11:$A$16,O21,Parametros!$B$11:$B$16)*P21/60)</f>
        <v>1800</v>
      </c>
      <c r="Y21" s="9">
        <f>IF(OR(AC21&lt;&gt;"OK",COUNTIF(Parametros!$B$22:$B$25,"OK")&lt;&gt;4),"",X21+SUM(Q21:U21))</f>
        <v>2350</v>
      </c>
      <c r="Z21" s="9">
        <f>IF(OR(AC21&lt;&gt;"OK",COUNTIF(Parametros!$B$22:$B$25,"OK")&lt;&gt;4),"",Y21+V21)</f>
        <v>2350</v>
      </c>
      <c r="AA21" s="2" t="s">
        <v>249</v>
      </c>
      <c r="AB21" s="2" t="s">
        <v>166</v>
      </c>
      <c r="AC21" s="7" t="str">
        <f>IF(COUNTA(B21:W21)=0,"",IF(OR(B21="",C21="",D21="",F21="",AND(G21="",H21&lt;&gt;""),AND(G21&lt;&gt;"",H21=""),AND(I21="",J21&lt;&gt;""),AND(I21&lt;&gt;"",J21=""),AND(K21="",L21&lt;&gt;""),AND(K21&lt;&gt;"",L21=""),AND(M21="",N21&lt;&gt;""),AND(M21&lt;&gt;"",N21=""),AND(O21="",P21&lt;&gt;""),AND(O21&lt;&gt;"",P21="")),"FALTA INFORMACIÓN",IF(OR(ISNUMBER(B21)=FALSE,B21&lt;=0,COUNTIF(Parametros!$E$4:$E$10,C21)=0,COUNTIF(Parametros!$F$4:$F$11,D21)=0,ISNUMBER(F21)=FALSE,F21&lt;=0,AND(G21&lt;&gt;"",OR(COUNTIF(Parametros!$A$11:$A$16,G21)=0,ISNUMBER(H21)=FALSE,H21&lt;=0)),AND(I21&lt;&gt;"",OR(COUNTIF(Parametros!$A$11:$A$16,I21)=0,ISNUMBER(J21)=FALSE,J21&lt;=0)),AND(K21&lt;&gt;"",OR(COUNTIF(Parametros!$A$11:$A$16,K21)=0,ISNUMBER(L21)=FALSE,L21&lt;=0)),AND(M21&lt;&gt;"",OR(COUNTIF(Parametros!$A$11:$A$16,M21)=0,ISNUMBER(N21)=FALSE,N21&lt;=0)),AND(O21&lt;&gt;"",OR(COUNTIF(Parametros!$A$11:$A$16,O21)=0,ISNUMBER(P21)=FALSE,P21&lt;=0)),COUNT(Q21:W21)&lt;&gt;COUNTA(Q21:W21),MIN(Q21:W21)&lt;0,AND(G21="",I21="",K21="",M21="",O21="",SUM(Q21:U21)=0)),"REVISAR","OK")))</f>
        <v>OK</v>
      </c>
    </row>
    <row r="22" spans="1:29">
      <c r="A22" s="6" t="str">
        <f t="shared" si="0"/>
        <v/>
      </c>
      <c r="B22" s="3"/>
      <c r="C22" s="2"/>
      <c r="D22" s="2"/>
      <c r="E22" s="2"/>
      <c r="F22" s="4"/>
      <c r="G22" s="2"/>
      <c r="H22" s="4"/>
      <c r="I22" s="2"/>
      <c r="J22" s="4"/>
      <c r="K22" s="2"/>
      <c r="L22" s="4"/>
      <c r="M22" s="2"/>
      <c r="N22" s="4"/>
      <c r="O22" s="2"/>
      <c r="P22" s="4"/>
      <c r="Q22" s="8"/>
      <c r="R22" s="8"/>
      <c r="S22" s="8"/>
      <c r="T22" s="8"/>
      <c r="U22" s="8"/>
      <c r="V22" s="8"/>
      <c r="W22" s="8"/>
      <c r="X22" s="9" t="str">
        <f>IF(OR(AC22&lt;&gt;"OK",COUNTIF(Parametros!$B$22:$B$25,"OK")&lt;&gt;4),"",SUMIF(Parametros!$A$11:$A$16,G22,Parametros!$B$11:$B$16)*H22/60+SUMIF(Parametros!$A$11:$A$16,I22,Parametros!$B$11:$B$16)*J22/60+SUMIF(Parametros!$A$11:$A$16,K22,Parametros!$B$11:$B$16)*L22/60+SUMIF(Parametros!$A$11:$A$16,M22,Parametros!$B$11:$B$16)*N22/60+SUMIF(Parametros!$A$11:$A$16,O22,Parametros!$B$11:$B$16)*P22/60)</f>
        <v/>
      </c>
      <c r="Y22" s="9" t="str">
        <f>IF(OR(AC22&lt;&gt;"OK",COUNTIF(Parametros!$B$22:$B$25,"OK")&lt;&gt;4),"",X22+SUM(Q22:U22))</f>
        <v/>
      </c>
      <c r="Z22" s="9" t="str">
        <f>IF(OR(AC22&lt;&gt;"OK",COUNTIF(Parametros!$B$22:$B$25,"OK")&lt;&gt;4),"",Y22+V22)</f>
        <v/>
      </c>
      <c r="AA22" s="2"/>
      <c r="AB22" s="2"/>
      <c r="AC22" s="7" t="str">
        <f>IF(COUNTA(B22:W22)=0,"",IF(OR(B22="",C22="",D22="",F22="",AND(G22="",H22&lt;&gt;""),AND(G22&lt;&gt;"",H22=""),AND(I22="",J22&lt;&gt;""),AND(I22&lt;&gt;"",J22=""),AND(K22="",L22&lt;&gt;""),AND(K22&lt;&gt;"",L22=""),AND(M22="",N22&lt;&gt;""),AND(M22&lt;&gt;"",N22=""),AND(O22="",P22&lt;&gt;""),AND(O22&lt;&gt;"",P22="")),"FALTA INFORMACIÓN",IF(OR(ISNUMBER(B22)=FALSE,B22&lt;=0,COUNTIF(Parametros!$E$4:$E$10,C22)=0,COUNTIF(Parametros!$F$4:$F$11,D22)=0,ISNUMBER(F22)=FALSE,F22&lt;=0,AND(G22&lt;&gt;"",OR(COUNTIF(Parametros!$A$11:$A$16,G22)=0,ISNUMBER(H22)=FALSE,H22&lt;=0)),AND(I22&lt;&gt;"",OR(COUNTIF(Parametros!$A$11:$A$16,I22)=0,ISNUMBER(J22)=FALSE,J22&lt;=0)),AND(K22&lt;&gt;"",OR(COUNTIF(Parametros!$A$11:$A$16,K22)=0,ISNUMBER(L22)=FALSE,L22&lt;=0)),AND(M22&lt;&gt;"",OR(COUNTIF(Parametros!$A$11:$A$16,M22)=0,ISNUMBER(N22)=FALSE,N22&lt;=0)),AND(O22&lt;&gt;"",OR(COUNTIF(Parametros!$A$11:$A$16,O22)=0,ISNUMBER(P22)=FALSE,P22&lt;=0)),COUNT(Q22:W22)&lt;&gt;COUNTA(Q22:W22),MIN(Q22:W22)&lt;0,AND(G22="",I22="",K22="",M22="",O22="",SUM(Q22:U22)=0)),"REVISAR","OK")))</f>
        <v/>
      </c>
    </row>
    <row r="23" spans="1:29">
      <c r="A23" s="6" t="str">
        <f t="shared" si="0"/>
        <v/>
      </c>
      <c r="B23" s="3"/>
      <c r="C23" s="2"/>
      <c r="D23" s="2"/>
      <c r="E23" s="2"/>
      <c r="F23" s="4"/>
      <c r="G23" s="2"/>
      <c r="H23" s="4"/>
      <c r="I23" s="2"/>
      <c r="J23" s="4"/>
      <c r="K23" s="2"/>
      <c r="L23" s="4"/>
      <c r="M23" s="2"/>
      <c r="N23" s="4"/>
      <c r="O23" s="2"/>
      <c r="P23" s="4"/>
      <c r="Q23" s="8"/>
      <c r="R23" s="8"/>
      <c r="S23" s="8"/>
      <c r="T23" s="8"/>
      <c r="U23" s="8"/>
      <c r="V23" s="8"/>
      <c r="W23" s="8"/>
      <c r="X23" s="9" t="str">
        <f>IF(OR(AC23&lt;&gt;"OK",COUNTIF(Parametros!$B$22:$B$25,"OK")&lt;&gt;4),"",SUMIF(Parametros!$A$11:$A$16,G23,Parametros!$B$11:$B$16)*H23/60+SUMIF(Parametros!$A$11:$A$16,I23,Parametros!$B$11:$B$16)*J23/60+SUMIF(Parametros!$A$11:$A$16,K23,Parametros!$B$11:$B$16)*L23/60+SUMIF(Parametros!$A$11:$A$16,M23,Parametros!$B$11:$B$16)*N23/60+SUMIF(Parametros!$A$11:$A$16,O23,Parametros!$B$11:$B$16)*P23/60)</f>
        <v/>
      </c>
      <c r="Y23" s="9" t="str">
        <f>IF(OR(AC23&lt;&gt;"OK",COUNTIF(Parametros!$B$22:$B$25,"OK")&lt;&gt;4),"",X23+SUM(Q23:U23))</f>
        <v/>
      </c>
      <c r="Z23" s="9" t="str">
        <f>IF(OR(AC23&lt;&gt;"OK",COUNTIF(Parametros!$B$22:$B$25,"OK")&lt;&gt;4),"",Y23+V23)</f>
        <v/>
      </c>
      <c r="AA23" s="2"/>
      <c r="AB23" s="2"/>
      <c r="AC23" s="7" t="str">
        <f>IF(COUNTA(B23:W23)=0,"",IF(OR(B23="",C23="",D23="",F23="",AND(G23="",H23&lt;&gt;""),AND(G23&lt;&gt;"",H23=""),AND(I23="",J23&lt;&gt;""),AND(I23&lt;&gt;"",J23=""),AND(K23="",L23&lt;&gt;""),AND(K23&lt;&gt;"",L23=""),AND(M23="",N23&lt;&gt;""),AND(M23&lt;&gt;"",N23=""),AND(O23="",P23&lt;&gt;""),AND(O23&lt;&gt;"",P23="")),"FALTA INFORMACIÓN",IF(OR(ISNUMBER(B23)=FALSE,B23&lt;=0,COUNTIF(Parametros!$E$4:$E$10,C23)=0,COUNTIF(Parametros!$F$4:$F$11,D23)=0,ISNUMBER(F23)=FALSE,F23&lt;=0,AND(G23&lt;&gt;"",OR(COUNTIF(Parametros!$A$11:$A$16,G23)=0,ISNUMBER(H23)=FALSE,H23&lt;=0)),AND(I23&lt;&gt;"",OR(COUNTIF(Parametros!$A$11:$A$16,I23)=0,ISNUMBER(J23)=FALSE,J23&lt;=0)),AND(K23&lt;&gt;"",OR(COUNTIF(Parametros!$A$11:$A$16,K23)=0,ISNUMBER(L23)=FALSE,L23&lt;=0)),AND(M23&lt;&gt;"",OR(COUNTIF(Parametros!$A$11:$A$16,M23)=0,ISNUMBER(N23)=FALSE,N23&lt;=0)),AND(O23&lt;&gt;"",OR(COUNTIF(Parametros!$A$11:$A$16,O23)=0,ISNUMBER(P23)=FALSE,P23&lt;=0)),COUNT(Q23:W23)&lt;&gt;COUNTA(Q23:W23),MIN(Q23:W23)&lt;0,AND(G23="",I23="",K23="",M23="",O23="",SUM(Q23:U23)=0)),"REVISAR","OK")))</f>
        <v/>
      </c>
    </row>
    <row r="24" spans="1:29">
      <c r="A24" s="6" t="str">
        <f t="shared" si="0"/>
        <v/>
      </c>
      <c r="B24" s="3"/>
      <c r="C24" s="2"/>
      <c r="D24" s="2"/>
      <c r="E24" s="2"/>
      <c r="F24" s="4"/>
      <c r="G24" s="2"/>
      <c r="H24" s="4"/>
      <c r="I24" s="2"/>
      <c r="J24" s="4"/>
      <c r="K24" s="2"/>
      <c r="L24" s="4"/>
      <c r="M24" s="2"/>
      <c r="N24" s="4"/>
      <c r="O24" s="2"/>
      <c r="P24" s="4"/>
      <c r="Q24" s="8"/>
      <c r="R24" s="8"/>
      <c r="S24" s="8"/>
      <c r="T24" s="8"/>
      <c r="U24" s="8"/>
      <c r="V24" s="8"/>
      <c r="W24" s="8"/>
      <c r="X24" s="9" t="str">
        <f>IF(OR(AC24&lt;&gt;"OK",COUNTIF(Parametros!$B$22:$B$25,"OK")&lt;&gt;4),"",SUMIF(Parametros!$A$11:$A$16,G24,Parametros!$B$11:$B$16)*H24/60+SUMIF(Parametros!$A$11:$A$16,I24,Parametros!$B$11:$B$16)*J24/60+SUMIF(Parametros!$A$11:$A$16,K24,Parametros!$B$11:$B$16)*L24/60+SUMIF(Parametros!$A$11:$A$16,M24,Parametros!$B$11:$B$16)*N24/60+SUMIF(Parametros!$A$11:$A$16,O24,Parametros!$B$11:$B$16)*P24/60)</f>
        <v/>
      </c>
      <c r="Y24" s="9" t="str">
        <f>IF(OR(AC24&lt;&gt;"OK",COUNTIF(Parametros!$B$22:$B$25,"OK")&lt;&gt;4),"",X24+SUM(Q24:U24))</f>
        <v/>
      </c>
      <c r="Z24" s="9" t="str">
        <f>IF(OR(AC24&lt;&gt;"OK",COUNTIF(Parametros!$B$22:$B$25,"OK")&lt;&gt;4),"",Y24+V24)</f>
        <v/>
      </c>
      <c r="AA24" s="2"/>
      <c r="AB24" s="2"/>
      <c r="AC24" s="7" t="str">
        <f>IF(COUNTA(B24:W24)=0,"",IF(OR(B24="",C24="",D24="",F24="",AND(G24="",H24&lt;&gt;""),AND(G24&lt;&gt;"",H24=""),AND(I24="",J24&lt;&gt;""),AND(I24&lt;&gt;"",J24=""),AND(K24="",L24&lt;&gt;""),AND(K24&lt;&gt;"",L24=""),AND(M24="",N24&lt;&gt;""),AND(M24&lt;&gt;"",N24=""),AND(O24="",P24&lt;&gt;""),AND(O24&lt;&gt;"",P24="")),"FALTA INFORMACIÓN",IF(OR(ISNUMBER(B24)=FALSE,B24&lt;=0,COUNTIF(Parametros!$E$4:$E$10,C24)=0,COUNTIF(Parametros!$F$4:$F$11,D24)=0,ISNUMBER(F24)=FALSE,F24&lt;=0,AND(G24&lt;&gt;"",OR(COUNTIF(Parametros!$A$11:$A$16,G24)=0,ISNUMBER(H24)=FALSE,H24&lt;=0)),AND(I24&lt;&gt;"",OR(COUNTIF(Parametros!$A$11:$A$16,I24)=0,ISNUMBER(J24)=FALSE,J24&lt;=0)),AND(K24&lt;&gt;"",OR(COUNTIF(Parametros!$A$11:$A$16,K24)=0,ISNUMBER(L24)=FALSE,L24&lt;=0)),AND(M24&lt;&gt;"",OR(COUNTIF(Parametros!$A$11:$A$16,M24)=0,ISNUMBER(N24)=FALSE,N24&lt;=0)),AND(O24&lt;&gt;"",OR(COUNTIF(Parametros!$A$11:$A$16,O24)=0,ISNUMBER(P24)=FALSE,P24&lt;=0)),COUNT(Q24:W24)&lt;&gt;COUNTA(Q24:W24),MIN(Q24:W24)&lt;0,AND(G24="",I24="",K24="",M24="",O24="",SUM(Q24:U24)=0)),"REVISAR","OK")))</f>
        <v/>
      </c>
    </row>
    <row r="25" spans="1:29">
      <c r="A25" s="6" t="str">
        <f t="shared" si="0"/>
        <v/>
      </c>
      <c r="B25" s="3"/>
      <c r="C25" s="2"/>
      <c r="D25" s="2"/>
      <c r="E25" s="2"/>
      <c r="F25" s="4"/>
      <c r="G25" s="2"/>
      <c r="H25" s="4"/>
      <c r="I25" s="2"/>
      <c r="J25" s="4"/>
      <c r="K25" s="2"/>
      <c r="L25" s="4"/>
      <c r="M25" s="2"/>
      <c r="N25" s="4"/>
      <c r="O25" s="2"/>
      <c r="P25" s="4"/>
      <c r="Q25" s="8"/>
      <c r="R25" s="8"/>
      <c r="S25" s="8"/>
      <c r="T25" s="8"/>
      <c r="U25" s="8"/>
      <c r="V25" s="8"/>
      <c r="W25" s="8"/>
      <c r="X25" s="9" t="str">
        <f>IF(OR(AC25&lt;&gt;"OK",COUNTIF(Parametros!$B$22:$B$25,"OK")&lt;&gt;4),"",SUMIF(Parametros!$A$11:$A$16,G25,Parametros!$B$11:$B$16)*H25/60+SUMIF(Parametros!$A$11:$A$16,I25,Parametros!$B$11:$B$16)*J25/60+SUMIF(Parametros!$A$11:$A$16,K25,Parametros!$B$11:$B$16)*L25/60+SUMIF(Parametros!$A$11:$A$16,M25,Parametros!$B$11:$B$16)*N25/60+SUMIF(Parametros!$A$11:$A$16,O25,Parametros!$B$11:$B$16)*P25/60)</f>
        <v/>
      </c>
      <c r="Y25" s="9" t="str">
        <f>IF(OR(AC25&lt;&gt;"OK",COUNTIF(Parametros!$B$22:$B$25,"OK")&lt;&gt;4),"",X25+SUM(Q25:U25))</f>
        <v/>
      </c>
      <c r="Z25" s="9" t="str">
        <f>IF(OR(AC25&lt;&gt;"OK",COUNTIF(Parametros!$B$22:$B$25,"OK")&lt;&gt;4),"",Y25+V25)</f>
        <v/>
      </c>
      <c r="AA25" s="2"/>
      <c r="AB25" s="2"/>
      <c r="AC25" s="7" t="str">
        <f>IF(COUNTA(B25:W25)=0,"",IF(OR(B25="",C25="",D25="",F25="",AND(G25="",H25&lt;&gt;""),AND(G25&lt;&gt;"",H25=""),AND(I25="",J25&lt;&gt;""),AND(I25&lt;&gt;"",J25=""),AND(K25="",L25&lt;&gt;""),AND(K25&lt;&gt;"",L25=""),AND(M25="",N25&lt;&gt;""),AND(M25&lt;&gt;"",N25=""),AND(O25="",P25&lt;&gt;""),AND(O25&lt;&gt;"",P25="")),"FALTA INFORMACIÓN",IF(OR(ISNUMBER(B25)=FALSE,B25&lt;=0,COUNTIF(Parametros!$E$4:$E$10,C25)=0,COUNTIF(Parametros!$F$4:$F$11,D25)=0,ISNUMBER(F25)=FALSE,F25&lt;=0,AND(G25&lt;&gt;"",OR(COUNTIF(Parametros!$A$11:$A$16,G25)=0,ISNUMBER(H25)=FALSE,H25&lt;=0)),AND(I25&lt;&gt;"",OR(COUNTIF(Parametros!$A$11:$A$16,I25)=0,ISNUMBER(J25)=FALSE,J25&lt;=0)),AND(K25&lt;&gt;"",OR(COUNTIF(Parametros!$A$11:$A$16,K25)=0,ISNUMBER(L25)=FALSE,L25&lt;=0)),AND(M25&lt;&gt;"",OR(COUNTIF(Parametros!$A$11:$A$16,M25)=0,ISNUMBER(N25)=FALSE,N25&lt;=0)),AND(O25&lt;&gt;"",OR(COUNTIF(Parametros!$A$11:$A$16,O25)=0,ISNUMBER(P25)=FALSE,P25&lt;=0)),COUNT(Q25:W25)&lt;&gt;COUNTA(Q25:W25),MIN(Q25:W25)&lt;0,AND(G25="",I25="",K25="",M25="",O25="",SUM(Q25:U25)=0)),"REVISAR","OK")))</f>
        <v/>
      </c>
    </row>
    <row r="26" spans="1:29">
      <c r="A26" s="6" t="str">
        <f t="shared" si="0"/>
        <v/>
      </c>
      <c r="B26" s="3"/>
      <c r="C26" s="2"/>
      <c r="D26" s="2"/>
      <c r="E26" s="2"/>
      <c r="F26" s="4"/>
      <c r="G26" s="2"/>
      <c r="H26" s="4"/>
      <c r="I26" s="2"/>
      <c r="J26" s="4"/>
      <c r="K26" s="2"/>
      <c r="L26" s="4"/>
      <c r="M26" s="2"/>
      <c r="N26" s="4"/>
      <c r="O26" s="2"/>
      <c r="P26" s="4"/>
      <c r="Q26" s="8"/>
      <c r="R26" s="8"/>
      <c r="S26" s="8"/>
      <c r="T26" s="8"/>
      <c r="U26" s="8"/>
      <c r="V26" s="8"/>
      <c r="W26" s="8"/>
      <c r="X26" s="9" t="str">
        <f>IF(OR(AC26&lt;&gt;"OK",COUNTIF(Parametros!$B$22:$B$25,"OK")&lt;&gt;4),"",SUMIF(Parametros!$A$11:$A$16,G26,Parametros!$B$11:$B$16)*H26/60+SUMIF(Parametros!$A$11:$A$16,I26,Parametros!$B$11:$B$16)*J26/60+SUMIF(Parametros!$A$11:$A$16,K26,Parametros!$B$11:$B$16)*L26/60+SUMIF(Parametros!$A$11:$A$16,M26,Parametros!$B$11:$B$16)*N26/60+SUMIF(Parametros!$A$11:$A$16,O26,Parametros!$B$11:$B$16)*P26/60)</f>
        <v/>
      </c>
      <c r="Y26" s="9" t="str">
        <f>IF(OR(AC26&lt;&gt;"OK",COUNTIF(Parametros!$B$22:$B$25,"OK")&lt;&gt;4),"",X26+SUM(Q26:U26))</f>
        <v/>
      </c>
      <c r="Z26" s="9" t="str">
        <f>IF(OR(AC26&lt;&gt;"OK",COUNTIF(Parametros!$B$22:$B$25,"OK")&lt;&gt;4),"",Y26+V26)</f>
        <v/>
      </c>
      <c r="AA26" s="2"/>
      <c r="AB26" s="2"/>
      <c r="AC26" s="7" t="str">
        <f>IF(COUNTA(B26:W26)=0,"",IF(OR(B26="",C26="",D26="",F26="",AND(G26="",H26&lt;&gt;""),AND(G26&lt;&gt;"",H26=""),AND(I26="",J26&lt;&gt;""),AND(I26&lt;&gt;"",J26=""),AND(K26="",L26&lt;&gt;""),AND(K26&lt;&gt;"",L26=""),AND(M26="",N26&lt;&gt;""),AND(M26&lt;&gt;"",N26=""),AND(O26="",P26&lt;&gt;""),AND(O26&lt;&gt;"",P26="")),"FALTA INFORMACIÓN",IF(OR(ISNUMBER(B26)=FALSE,B26&lt;=0,COUNTIF(Parametros!$E$4:$E$10,C26)=0,COUNTIF(Parametros!$F$4:$F$11,D26)=0,ISNUMBER(F26)=FALSE,F26&lt;=0,AND(G26&lt;&gt;"",OR(COUNTIF(Parametros!$A$11:$A$16,G26)=0,ISNUMBER(H26)=FALSE,H26&lt;=0)),AND(I26&lt;&gt;"",OR(COUNTIF(Parametros!$A$11:$A$16,I26)=0,ISNUMBER(J26)=FALSE,J26&lt;=0)),AND(K26&lt;&gt;"",OR(COUNTIF(Parametros!$A$11:$A$16,K26)=0,ISNUMBER(L26)=FALSE,L26&lt;=0)),AND(M26&lt;&gt;"",OR(COUNTIF(Parametros!$A$11:$A$16,M26)=0,ISNUMBER(N26)=FALSE,N26&lt;=0)),AND(O26&lt;&gt;"",OR(COUNTIF(Parametros!$A$11:$A$16,O26)=0,ISNUMBER(P26)=FALSE,P26&lt;=0)),COUNT(Q26:W26)&lt;&gt;COUNTA(Q26:W26),MIN(Q26:W26)&lt;0,AND(G26="",I26="",K26="",M26="",O26="",SUM(Q26:U26)=0)),"REVISAR","OK")))</f>
        <v/>
      </c>
    </row>
    <row r="27" spans="1:29">
      <c r="A27" s="6" t="str">
        <f t="shared" si="0"/>
        <v/>
      </c>
      <c r="B27" s="3"/>
      <c r="C27" s="2"/>
      <c r="D27" s="2"/>
      <c r="E27" s="2"/>
      <c r="F27" s="4"/>
      <c r="G27" s="2"/>
      <c r="H27" s="4"/>
      <c r="I27" s="2"/>
      <c r="J27" s="4"/>
      <c r="K27" s="2"/>
      <c r="L27" s="4"/>
      <c r="M27" s="2"/>
      <c r="N27" s="4"/>
      <c r="O27" s="2"/>
      <c r="P27" s="4"/>
      <c r="Q27" s="8"/>
      <c r="R27" s="8"/>
      <c r="S27" s="8"/>
      <c r="T27" s="8"/>
      <c r="U27" s="8"/>
      <c r="V27" s="8"/>
      <c r="W27" s="8"/>
      <c r="X27" s="9" t="str">
        <f>IF(OR(AC27&lt;&gt;"OK",COUNTIF(Parametros!$B$22:$B$25,"OK")&lt;&gt;4),"",SUMIF(Parametros!$A$11:$A$16,G27,Parametros!$B$11:$B$16)*H27/60+SUMIF(Parametros!$A$11:$A$16,I27,Parametros!$B$11:$B$16)*J27/60+SUMIF(Parametros!$A$11:$A$16,K27,Parametros!$B$11:$B$16)*L27/60+SUMIF(Parametros!$A$11:$A$16,M27,Parametros!$B$11:$B$16)*N27/60+SUMIF(Parametros!$A$11:$A$16,O27,Parametros!$B$11:$B$16)*P27/60)</f>
        <v/>
      </c>
      <c r="Y27" s="9" t="str">
        <f>IF(OR(AC27&lt;&gt;"OK",COUNTIF(Parametros!$B$22:$B$25,"OK")&lt;&gt;4),"",X27+SUM(Q27:U27))</f>
        <v/>
      </c>
      <c r="Z27" s="9" t="str">
        <f>IF(OR(AC27&lt;&gt;"OK",COUNTIF(Parametros!$B$22:$B$25,"OK")&lt;&gt;4),"",Y27+V27)</f>
        <v/>
      </c>
      <c r="AA27" s="2"/>
      <c r="AB27" s="2"/>
      <c r="AC27" s="7" t="str">
        <f>IF(COUNTA(B27:W27)=0,"",IF(OR(B27="",C27="",D27="",F27="",AND(G27="",H27&lt;&gt;""),AND(G27&lt;&gt;"",H27=""),AND(I27="",J27&lt;&gt;""),AND(I27&lt;&gt;"",J27=""),AND(K27="",L27&lt;&gt;""),AND(K27&lt;&gt;"",L27=""),AND(M27="",N27&lt;&gt;""),AND(M27&lt;&gt;"",N27=""),AND(O27="",P27&lt;&gt;""),AND(O27&lt;&gt;"",P27="")),"FALTA INFORMACIÓN",IF(OR(ISNUMBER(B27)=FALSE,B27&lt;=0,COUNTIF(Parametros!$E$4:$E$10,C27)=0,COUNTIF(Parametros!$F$4:$F$11,D27)=0,ISNUMBER(F27)=FALSE,F27&lt;=0,AND(G27&lt;&gt;"",OR(COUNTIF(Parametros!$A$11:$A$16,G27)=0,ISNUMBER(H27)=FALSE,H27&lt;=0)),AND(I27&lt;&gt;"",OR(COUNTIF(Parametros!$A$11:$A$16,I27)=0,ISNUMBER(J27)=FALSE,J27&lt;=0)),AND(K27&lt;&gt;"",OR(COUNTIF(Parametros!$A$11:$A$16,K27)=0,ISNUMBER(L27)=FALSE,L27&lt;=0)),AND(M27&lt;&gt;"",OR(COUNTIF(Parametros!$A$11:$A$16,M27)=0,ISNUMBER(N27)=FALSE,N27&lt;=0)),AND(O27&lt;&gt;"",OR(COUNTIF(Parametros!$A$11:$A$16,O27)=0,ISNUMBER(P27)=FALSE,P27&lt;=0)),COUNT(Q27:W27)&lt;&gt;COUNTA(Q27:W27),MIN(Q27:W27)&lt;0,AND(G27="",I27="",K27="",M27="",O27="",SUM(Q27:U27)=0)),"REVISAR","OK")))</f>
        <v/>
      </c>
    </row>
    <row r="28" spans="1:29">
      <c r="A28" s="6" t="str">
        <f t="shared" si="0"/>
        <v/>
      </c>
      <c r="B28" s="3"/>
      <c r="C28" s="2"/>
      <c r="D28" s="2"/>
      <c r="E28" s="2"/>
      <c r="F28" s="4"/>
      <c r="G28" s="2"/>
      <c r="H28" s="4"/>
      <c r="I28" s="2"/>
      <c r="J28" s="4"/>
      <c r="K28" s="2"/>
      <c r="L28" s="4"/>
      <c r="M28" s="2"/>
      <c r="N28" s="4"/>
      <c r="O28" s="2"/>
      <c r="P28" s="4"/>
      <c r="Q28" s="8"/>
      <c r="R28" s="8"/>
      <c r="S28" s="8"/>
      <c r="T28" s="8"/>
      <c r="U28" s="8"/>
      <c r="V28" s="8"/>
      <c r="W28" s="8"/>
      <c r="X28" s="9" t="str">
        <f>IF(OR(AC28&lt;&gt;"OK",COUNTIF(Parametros!$B$22:$B$25,"OK")&lt;&gt;4),"",SUMIF(Parametros!$A$11:$A$16,G28,Parametros!$B$11:$B$16)*H28/60+SUMIF(Parametros!$A$11:$A$16,I28,Parametros!$B$11:$B$16)*J28/60+SUMIF(Parametros!$A$11:$A$16,K28,Parametros!$B$11:$B$16)*L28/60+SUMIF(Parametros!$A$11:$A$16,M28,Parametros!$B$11:$B$16)*N28/60+SUMIF(Parametros!$A$11:$A$16,O28,Parametros!$B$11:$B$16)*P28/60)</f>
        <v/>
      </c>
      <c r="Y28" s="9" t="str">
        <f>IF(OR(AC28&lt;&gt;"OK",COUNTIF(Parametros!$B$22:$B$25,"OK")&lt;&gt;4),"",X28+SUM(Q28:U28))</f>
        <v/>
      </c>
      <c r="Z28" s="9" t="str">
        <f>IF(OR(AC28&lt;&gt;"OK",COUNTIF(Parametros!$B$22:$B$25,"OK")&lt;&gt;4),"",Y28+V28)</f>
        <v/>
      </c>
      <c r="AA28" s="2"/>
      <c r="AB28" s="2"/>
      <c r="AC28" s="7" t="str">
        <f>IF(COUNTA(B28:W28)=0,"",IF(OR(B28="",C28="",D28="",F28="",AND(G28="",H28&lt;&gt;""),AND(G28&lt;&gt;"",H28=""),AND(I28="",J28&lt;&gt;""),AND(I28&lt;&gt;"",J28=""),AND(K28="",L28&lt;&gt;""),AND(K28&lt;&gt;"",L28=""),AND(M28="",N28&lt;&gt;""),AND(M28&lt;&gt;"",N28=""),AND(O28="",P28&lt;&gt;""),AND(O28&lt;&gt;"",P28="")),"FALTA INFORMACIÓN",IF(OR(ISNUMBER(B28)=FALSE,B28&lt;=0,COUNTIF(Parametros!$E$4:$E$10,C28)=0,COUNTIF(Parametros!$F$4:$F$11,D28)=0,ISNUMBER(F28)=FALSE,F28&lt;=0,AND(G28&lt;&gt;"",OR(COUNTIF(Parametros!$A$11:$A$16,G28)=0,ISNUMBER(H28)=FALSE,H28&lt;=0)),AND(I28&lt;&gt;"",OR(COUNTIF(Parametros!$A$11:$A$16,I28)=0,ISNUMBER(J28)=FALSE,J28&lt;=0)),AND(K28&lt;&gt;"",OR(COUNTIF(Parametros!$A$11:$A$16,K28)=0,ISNUMBER(L28)=FALSE,L28&lt;=0)),AND(M28&lt;&gt;"",OR(COUNTIF(Parametros!$A$11:$A$16,M28)=0,ISNUMBER(N28)=FALSE,N28&lt;=0)),AND(O28&lt;&gt;"",OR(COUNTIF(Parametros!$A$11:$A$16,O28)=0,ISNUMBER(P28)=FALSE,P28&lt;=0)),COUNT(Q28:W28)&lt;&gt;COUNTA(Q28:W28),MIN(Q28:W28)&lt;0,AND(G28="",I28="",K28="",M28="",O28="",SUM(Q28:U28)=0)),"REVISAR","OK")))</f>
        <v/>
      </c>
    </row>
    <row r="29" spans="1:29">
      <c r="A29" s="6" t="str">
        <f t="shared" si="0"/>
        <v/>
      </c>
      <c r="B29" s="3"/>
      <c r="C29" s="2"/>
      <c r="D29" s="2"/>
      <c r="E29" s="2"/>
      <c r="F29" s="4"/>
      <c r="G29" s="2"/>
      <c r="H29" s="4"/>
      <c r="I29" s="2"/>
      <c r="J29" s="4"/>
      <c r="K29" s="2"/>
      <c r="L29" s="4"/>
      <c r="M29" s="2"/>
      <c r="N29" s="4"/>
      <c r="O29" s="2"/>
      <c r="P29" s="4"/>
      <c r="Q29" s="8"/>
      <c r="R29" s="8"/>
      <c r="S29" s="8"/>
      <c r="T29" s="8"/>
      <c r="U29" s="8"/>
      <c r="V29" s="8"/>
      <c r="W29" s="8"/>
      <c r="X29" s="9" t="str">
        <f>IF(OR(AC29&lt;&gt;"OK",COUNTIF(Parametros!$B$22:$B$25,"OK")&lt;&gt;4),"",SUMIF(Parametros!$A$11:$A$16,G29,Parametros!$B$11:$B$16)*H29/60+SUMIF(Parametros!$A$11:$A$16,I29,Parametros!$B$11:$B$16)*J29/60+SUMIF(Parametros!$A$11:$A$16,K29,Parametros!$B$11:$B$16)*L29/60+SUMIF(Parametros!$A$11:$A$16,M29,Parametros!$B$11:$B$16)*N29/60+SUMIF(Parametros!$A$11:$A$16,O29,Parametros!$B$11:$B$16)*P29/60)</f>
        <v/>
      </c>
      <c r="Y29" s="9" t="str">
        <f>IF(OR(AC29&lt;&gt;"OK",COUNTIF(Parametros!$B$22:$B$25,"OK")&lt;&gt;4),"",X29+SUM(Q29:U29))</f>
        <v/>
      </c>
      <c r="Z29" s="9" t="str">
        <f>IF(OR(AC29&lt;&gt;"OK",COUNTIF(Parametros!$B$22:$B$25,"OK")&lt;&gt;4),"",Y29+V29)</f>
        <v/>
      </c>
      <c r="AA29" s="2"/>
      <c r="AB29" s="2"/>
      <c r="AC29" s="7" t="str">
        <f>IF(COUNTA(B29:W29)=0,"",IF(OR(B29="",C29="",D29="",F29="",AND(G29="",H29&lt;&gt;""),AND(G29&lt;&gt;"",H29=""),AND(I29="",J29&lt;&gt;""),AND(I29&lt;&gt;"",J29=""),AND(K29="",L29&lt;&gt;""),AND(K29&lt;&gt;"",L29=""),AND(M29="",N29&lt;&gt;""),AND(M29&lt;&gt;"",N29=""),AND(O29="",P29&lt;&gt;""),AND(O29&lt;&gt;"",P29="")),"FALTA INFORMACIÓN",IF(OR(ISNUMBER(B29)=FALSE,B29&lt;=0,COUNTIF(Parametros!$E$4:$E$10,C29)=0,COUNTIF(Parametros!$F$4:$F$11,D29)=0,ISNUMBER(F29)=FALSE,F29&lt;=0,AND(G29&lt;&gt;"",OR(COUNTIF(Parametros!$A$11:$A$16,G29)=0,ISNUMBER(H29)=FALSE,H29&lt;=0)),AND(I29&lt;&gt;"",OR(COUNTIF(Parametros!$A$11:$A$16,I29)=0,ISNUMBER(J29)=FALSE,J29&lt;=0)),AND(K29&lt;&gt;"",OR(COUNTIF(Parametros!$A$11:$A$16,K29)=0,ISNUMBER(L29)=FALSE,L29&lt;=0)),AND(M29&lt;&gt;"",OR(COUNTIF(Parametros!$A$11:$A$16,M29)=0,ISNUMBER(N29)=FALSE,N29&lt;=0)),AND(O29&lt;&gt;"",OR(COUNTIF(Parametros!$A$11:$A$16,O29)=0,ISNUMBER(P29)=FALSE,P29&lt;=0)),COUNT(Q29:W29)&lt;&gt;COUNTA(Q29:W29),MIN(Q29:W29)&lt;0,AND(G29="",I29="",K29="",M29="",O29="",SUM(Q29:U29)=0)),"REVISAR","OK")))</f>
        <v/>
      </c>
    </row>
    <row r="30" spans="1:29">
      <c r="A30" s="6" t="str">
        <f t="shared" si="0"/>
        <v/>
      </c>
      <c r="B30" s="3"/>
      <c r="C30" s="2"/>
      <c r="D30" s="2"/>
      <c r="E30" s="2"/>
      <c r="F30" s="4"/>
      <c r="G30" s="2"/>
      <c r="H30" s="4"/>
      <c r="I30" s="2"/>
      <c r="J30" s="4"/>
      <c r="K30" s="2"/>
      <c r="L30" s="4"/>
      <c r="M30" s="2"/>
      <c r="N30" s="4"/>
      <c r="O30" s="2"/>
      <c r="P30" s="4"/>
      <c r="Q30" s="8"/>
      <c r="R30" s="8"/>
      <c r="S30" s="8"/>
      <c r="T30" s="8"/>
      <c r="U30" s="8"/>
      <c r="V30" s="8"/>
      <c r="W30" s="8"/>
      <c r="X30" s="9" t="str">
        <f>IF(OR(AC30&lt;&gt;"OK",COUNTIF(Parametros!$B$22:$B$25,"OK")&lt;&gt;4),"",SUMIF(Parametros!$A$11:$A$16,G30,Parametros!$B$11:$B$16)*H30/60+SUMIF(Parametros!$A$11:$A$16,I30,Parametros!$B$11:$B$16)*J30/60+SUMIF(Parametros!$A$11:$A$16,K30,Parametros!$B$11:$B$16)*L30/60+SUMIF(Parametros!$A$11:$A$16,M30,Parametros!$B$11:$B$16)*N30/60+SUMIF(Parametros!$A$11:$A$16,O30,Parametros!$B$11:$B$16)*P30/60)</f>
        <v/>
      </c>
      <c r="Y30" s="9" t="str">
        <f>IF(OR(AC30&lt;&gt;"OK",COUNTIF(Parametros!$B$22:$B$25,"OK")&lt;&gt;4),"",X30+SUM(Q30:U30))</f>
        <v/>
      </c>
      <c r="Z30" s="9" t="str">
        <f>IF(OR(AC30&lt;&gt;"OK",COUNTIF(Parametros!$B$22:$B$25,"OK")&lt;&gt;4),"",Y30+V30)</f>
        <v/>
      </c>
      <c r="AA30" s="2"/>
      <c r="AB30" s="2"/>
      <c r="AC30" s="7" t="str">
        <f>IF(COUNTA(B30:W30)=0,"",IF(OR(B30="",C30="",D30="",F30="",AND(G30="",H30&lt;&gt;""),AND(G30&lt;&gt;"",H30=""),AND(I30="",J30&lt;&gt;""),AND(I30&lt;&gt;"",J30=""),AND(K30="",L30&lt;&gt;""),AND(K30&lt;&gt;"",L30=""),AND(M30="",N30&lt;&gt;""),AND(M30&lt;&gt;"",N30=""),AND(O30="",P30&lt;&gt;""),AND(O30&lt;&gt;"",P30="")),"FALTA INFORMACIÓN",IF(OR(ISNUMBER(B30)=FALSE,B30&lt;=0,COUNTIF(Parametros!$E$4:$E$10,C30)=0,COUNTIF(Parametros!$F$4:$F$11,D30)=0,ISNUMBER(F30)=FALSE,F30&lt;=0,AND(G30&lt;&gt;"",OR(COUNTIF(Parametros!$A$11:$A$16,G30)=0,ISNUMBER(H30)=FALSE,H30&lt;=0)),AND(I30&lt;&gt;"",OR(COUNTIF(Parametros!$A$11:$A$16,I30)=0,ISNUMBER(J30)=FALSE,J30&lt;=0)),AND(K30&lt;&gt;"",OR(COUNTIF(Parametros!$A$11:$A$16,K30)=0,ISNUMBER(L30)=FALSE,L30&lt;=0)),AND(M30&lt;&gt;"",OR(COUNTIF(Parametros!$A$11:$A$16,M30)=0,ISNUMBER(N30)=FALSE,N30&lt;=0)),AND(O30&lt;&gt;"",OR(COUNTIF(Parametros!$A$11:$A$16,O30)=0,ISNUMBER(P30)=FALSE,P30&lt;=0)),COUNT(Q30:W30)&lt;&gt;COUNTA(Q30:W30),MIN(Q30:W30)&lt;0,AND(G30="",I30="",K30="",M30="",O30="",SUM(Q30:U30)=0)),"REVISAR","OK")))</f>
        <v/>
      </c>
    </row>
    <row r="31" spans="1:29">
      <c r="A31" s="6" t="str">
        <f t="shared" si="0"/>
        <v/>
      </c>
      <c r="B31" s="3"/>
      <c r="C31" s="2"/>
      <c r="D31" s="2"/>
      <c r="E31" s="2"/>
      <c r="F31" s="4"/>
      <c r="G31" s="2"/>
      <c r="H31" s="4"/>
      <c r="I31" s="2"/>
      <c r="J31" s="4"/>
      <c r="K31" s="2"/>
      <c r="L31" s="4"/>
      <c r="M31" s="2"/>
      <c r="N31" s="4"/>
      <c r="O31" s="2"/>
      <c r="P31" s="4"/>
      <c r="Q31" s="8"/>
      <c r="R31" s="8"/>
      <c r="S31" s="8"/>
      <c r="T31" s="8"/>
      <c r="U31" s="8"/>
      <c r="V31" s="8"/>
      <c r="W31" s="8"/>
      <c r="X31" s="9" t="str">
        <f>IF(OR(AC31&lt;&gt;"OK",COUNTIF(Parametros!$B$22:$B$25,"OK")&lt;&gt;4),"",SUMIF(Parametros!$A$11:$A$16,G31,Parametros!$B$11:$B$16)*H31/60+SUMIF(Parametros!$A$11:$A$16,I31,Parametros!$B$11:$B$16)*J31/60+SUMIF(Parametros!$A$11:$A$16,K31,Parametros!$B$11:$B$16)*L31/60+SUMIF(Parametros!$A$11:$A$16,M31,Parametros!$B$11:$B$16)*N31/60+SUMIF(Parametros!$A$11:$A$16,O31,Parametros!$B$11:$B$16)*P31/60)</f>
        <v/>
      </c>
      <c r="Y31" s="9" t="str">
        <f>IF(OR(AC31&lt;&gt;"OK",COUNTIF(Parametros!$B$22:$B$25,"OK")&lt;&gt;4),"",X31+SUM(Q31:U31))</f>
        <v/>
      </c>
      <c r="Z31" s="9" t="str">
        <f>IF(OR(AC31&lt;&gt;"OK",COUNTIF(Parametros!$B$22:$B$25,"OK")&lt;&gt;4),"",Y31+V31)</f>
        <v/>
      </c>
      <c r="AA31" s="2"/>
      <c r="AB31" s="2"/>
      <c r="AC31" s="7" t="str">
        <f>IF(COUNTA(B31:W31)=0,"",IF(OR(B31="",C31="",D31="",F31="",AND(G31="",H31&lt;&gt;""),AND(G31&lt;&gt;"",H31=""),AND(I31="",J31&lt;&gt;""),AND(I31&lt;&gt;"",J31=""),AND(K31="",L31&lt;&gt;""),AND(K31&lt;&gt;"",L31=""),AND(M31="",N31&lt;&gt;""),AND(M31&lt;&gt;"",N31=""),AND(O31="",P31&lt;&gt;""),AND(O31&lt;&gt;"",P31="")),"FALTA INFORMACIÓN",IF(OR(ISNUMBER(B31)=FALSE,B31&lt;=0,COUNTIF(Parametros!$E$4:$E$10,C31)=0,COUNTIF(Parametros!$F$4:$F$11,D31)=0,ISNUMBER(F31)=FALSE,F31&lt;=0,AND(G31&lt;&gt;"",OR(COUNTIF(Parametros!$A$11:$A$16,G31)=0,ISNUMBER(H31)=FALSE,H31&lt;=0)),AND(I31&lt;&gt;"",OR(COUNTIF(Parametros!$A$11:$A$16,I31)=0,ISNUMBER(J31)=FALSE,J31&lt;=0)),AND(K31&lt;&gt;"",OR(COUNTIF(Parametros!$A$11:$A$16,K31)=0,ISNUMBER(L31)=FALSE,L31&lt;=0)),AND(M31&lt;&gt;"",OR(COUNTIF(Parametros!$A$11:$A$16,M31)=0,ISNUMBER(N31)=FALSE,N31&lt;=0)),AND(O31&lt;&gt;"",OR(COUNTIF(Parametros!$A$11:$A$16,O31)=0,ISNUMBER(P31)=FALSE,P31&lt;=0)),COUNT(Q31:W31)&lt;&gt;COUNTA(Q31:W31),MIN(Q31:W31)&lt;0,AND(G31="",I31="",K31="",M31="",O31="",SUM(Q31:U31)=0)),"REVISAR","OK")))</f>
        <v/>
      </c>
    </row>
    <row r="32" spans="1:29">
      <c r="A32" s="6" t="str">
        <f t="shared" si="0"/>
        <v/>
      </c>
      <c r="B32" s="3"/>
      <c r="C32" s="2"/>
      <c r="D32" s="2"/>
      <c r="E32" s="2"/>
      <c r="F32" s="4"/>
      <c r="G32" s="2"/>
      <c r="H32" s="4"/>
      <c r="I32" s="2"/>
      <c r="J32" s="4"/>
      <c r="K32" s="2"/>
      <c r="L32" s="4"/>
      <c r="M32" s="2"/>
      <c r="N32" s="4"/>
      <c r="O32" s="2"/>
      <c r="P32" s="4"/>
      <c r="Q32" s="8"/>
      <c r="R32" s="8"/>
      <c r="S32" s="8"/>
      <c r="T32" s="8"/>
      <c r="U32" s="8"/>
      <c r="V32" s="8"/>
      <c r="W32" s="8"/>
      <c r="X32" s="9" t="str">
        <f>IF(OR(AC32&lt;&gt;"OK",COUNTIF(Parametros!$B$22:$B$25,"OK")&lt;&gt;4),"",SUMIF(Parametros!$A$11:$A$16,G32,Parametros!$B$11:$B$16)*H32/60+SUMIF(Parametros!$A$11:$A$16,I32,Parametros!$B$11:$B$16)*J32/60+SUMIF(Parametros!$A$11:$A$16,K32,Parametros!$B$11:$B$16)*L32/60+SUMIF(Parametros!$A$11:$A$16,M32,Parametros!$B$11:$B$16)*N32/60+SUMIF(Parametros!$A$11:$A$16,O32,Parametros!$B$11:$B$16)*P32/60)</f>
        <v/>
      </c>
      <c r="Y32" s="9" t="str">
        <f>IF(OR(AC32&lt;&gt;"OK",COUNTIF(Parametros!$B$22:$B$25,"OK")&lt;&gt;4),"",X32+SUM(Q32:U32))</f>
        <v/>
      </c>
      <c r="Z32" s="9" t="str">
        <f>IF(OR(AC32&lt;&gt;"OK",COUNTIF(Parametros!$B$22:$B$25,"OK")&lt;&gt;4),"",Y32+V32)</f>
        <v/>
      </c>
      <c r="AA32" s="2"/>
      <c r="AB32" s="2"/>
      <c r="AC32" s="7" t="str">
        <f>IF(COUNTA(B32:W32)=0,"",IF(OR(B32="",C32="",D32="",F32="",AND(G32="",H32&lt;&gt;""),AND(G32&lt;&gt;"",H32=""),AND(I32="",J32&lt;&gt;""),AND(I32&lt;&gt;"",J32=""),AND(K32="",L32&lt;&gt;""),AND(K32&lt;&gt;"",L32=""),AND(M32="",N32&lt;&gt;""),AND(M32&lt;&gt;"",N32=""),AND(O32="",P32&lt;&gt;""),AND(O32&lt;&gt;"",P32="")),"FALTA INFORMACIÓN",IF(OR(ISNUMBER(B32)=FALSE,B32&lt;=0,COUNTIF(Parametros!$E$4:$E$10,C32)=0,COUNTIF(Parametros!$F$4:$F$11,D32)=0,ISNUMBER(F32)=FALSE,F32&lt;=0,AND(G32&lt;&gt;"",OR(COUNTIF(Parametros!$A$11:$A$16,G32)=0,ISNUMBER(H32)=FALSE,H32&lt;=0)),AND(I32&lt;&gt;"",OR(COUNTIF(Parametros!$A$11:$A$16,I32)=0,ISNUMBER(J32)=FALSE,J32&lt;=0)),AND(K32&lt;&gt;"",OR(COUNTIF(Parametros!$A$11:$A$16,K32)=0,ISNUMBER(L32)=FALSE,L32&lt;=0)),AND(M32&lt;&gt;"",OR(COUNTIF(Parametros!$A$11:$A$16,M32)=0,ISNUMBER(N32)=FALSE,N32&lt;=0)),AND(O32&lt;&gt;"",OR(COUNTIF(Parametros!$A$11:$A$16,O32)=0,ISNUMBER(P32)=FALSE,P32&lt;=0)),COUNT(Q32:W32)&lt;&gt;COUNTA(Q32:W32),MIN(Q32:W32)&lt;0,AND(G32="",I32="",K32="",M32="",O32="",SUM(Q32:U32)=0)),"REVISAR","OK")))</f>
        <v/>
      </c>
    </row>
    <row r="33" spans="1:29">
      <c r="A33" s="6" t="str">
        <f t="shared" si="0"/>
        <v/>
      </c>
      <c r="B33" s="3"/>
      <c r="C33" s="2"/>
      <c r="D33" s="2"/>
      <c r="E33" s="2"/>
      <c r="F33" s="4"/>
      <c r="G33" s="2"/>
      <c r="H33" s="4"/>
      <c r="I33" s="2"/>
      <c r="J33" s="4"/>
      <c r="K33" s="2"/>
      <c r="L33" s="4"/>
      <c r="M33" s="2"/>
      <c r="N33" s="4"/>
      <c r="O33" s="2"/>
      <c r="P33" s="4"/>
      <c r="Q33" s="8"/>
      <c r="R33" s="8"/>
      <c r="S33" s="8"/>
      <c r="T33" s="8"/>
      <c r="U33" s="8"/>
      <c r="V33" s="8"/>
      <c r="W33" s="8"/>
      <c r="X33" s="9" t="str">
        <f>IF(OR(AC33&lt;&gt;"OK",COUNTIF(Parametros!$B$22:$B$25,"OK")&lt;&gt;4),"",SUMIF(Parametros!$A$11:$A$16,G33,Parametros!$B$11:$B$16)*H33/60+SUMIF(Parametros!$A$11:$A$16,I33,Parametros!$B$11:$B$16)*J33/60+SUMIF(Parametros!$A$11:$A$16,K33,Parametros!$B$11:$B$16)*L33/60+SUMIF(Parametros!$A$11:$A$16,M33,Parametros!$B$11:$B$16)*N33/60+SUMIF(Parametros!$A$11:$A$16,O33,Parametros!$B$11:$B$16)*P33/60)</f>
        <v/>
      </c>
      <c r="Y33" s="9" t="str">
        <f>IF(OR(AC33&lt;&gt;"OK",COUNTIF(Parametros!$B$22:$B$25,"OK")&lt;&gt;4),"",X33+SUM(Q33:U33))</f>
        <v/>
      </c>
      <c r="Z33" s="9" t="str">
        <f>IF(OR(AC33&lt;&gt;"OK",COUNTIF(Parametros!$B$22:$B$25,"OK")&lt;&gt;4),"",Y33+V33)</f>
        <v/>
      </c>
      <c r="AA33" s="2"/>
      <c r="AB33" s="2"/>
      <c r="AC33" s="7" t="str">
        <f>IF(COUNTA(B33:W33)=0,"",IF(OR(B33="",C33="",D33="",F33="",AND(G33="",H33&lt;&gt;""),AND(G33&lt;&gt;"",H33=""),AND(I33="",J33&lt;&gt;""),AND(I33&lt;&gt;"",J33=""),AND(K33="",L33&lt;&gt;""),AND(K33&lt;&gt;"",L33=""),AND(M33="",N33&lt;&gt;""),AND(M33&lt;&gt;"",N33=""),AND(O33="",P33&lt;&gt;""),AND(O33&lt;&gt;"",P33="")),"FALTA INFORMACIÓN",IF(OR(ISNUMBER(B33)=FALSE,B33&lt;=0,COUNTIF(Parametros!$E$4:$E$10,C33)=0,COUNTIF(Parametros!$F$4:$F$11,D33)=0,ISNUMBER(F33)=FALSE,F33&lt;=0,AND(G33&lt;&gt;"",OR(COUNTIF(Parametros!$A$11:$A$16,G33)=0,ISNUMBER(H33)=FALSE,H33&lt;=0)),AND(I33&lt;&gt;"",OR(COUNTIF(Parametros!$A$11:$A$16,I33)=0,ISNUMBER(J33)=FALSE,J33&lt;=0)),AND(K33&lt;&gt;"",OR(COUNTIF(Parametros!$A$11:$A$16,K33)=0,ISNUMBER(L33)=FALSE,L33&lt;=0)),AND(M33&lt;&gt;"",OR(COUNTIF(Parametros!$A$11:$A$16,M33)=0,ISNUMBER(N33)=FALSE,N33&lt;=0)),AND(O33&lt;&gt;"",OR(COUNTIF(Parametros!$A$11:$A$16,O33)=0,ISNUMBER(P33)=FALSE,P33&lt;=0)),COUNT(Q33:W33)&lt;&gt;COUNTA(Q33:W33),MIN(Q33:W33)&lt;0,AND(G33="",I33="",K33="",M33="",O33="",SUM(Q33:U33)=0)),"REVISAR","OK")))</f>
        <v/>
      </c>
    </row>
    <row r="34" spans="1:29">
      <c r="A34" s="6" t="str">
        <f t="shared" si="0"/>
        <v/>
      </c>
      <c r="B34" s="3"/>
      <c r="C34" s="2"/>
      <c r="D34" s="2"/>
      <c r="E34" s="2"/>
      <c r="F34" s="4"/>
      <c r="G34" s="2"/>
      <c r="H34" s="4"/>
      <c r="I34" s="2"/>
      <c r="J34" s="4"/>
      <c r="K34" s="2"/>
      <c r="L34" s="4"/>
      <c r="M34" s="2"/>
      <c r="N34" s="4"/>
      <c r="O34" s="2"/>
      <c r="P34" s="4"/>
      <c r="Q34" s="8"/>
      <c r="R34" s="8"/>
      <c r="S34" s="8"/>
      <c r="T34" s="8"/>
      <c r="U34" s="8"/>
      <c r="V34" s="8"/>
      <c r="W34" s="8"/>
      <c r="X34" s="9" t="str">
        <f>IF(OR(AC34&lt;&gt;"OK",COUNTIF(Parametros!$B$22:$B$25,"OK")&lt;&gt;4),"",SUMIF(Parametros!$A$11:$A$16,G34,Parametros!$B$11:$B$16)*H34/60+SUMIF(Parametros!$A$11:$A$16,I34,Parametros!$B$11:$B$16)*J34/60+SUMIF(Parametros!$A$11:$A$16,K34,Parametros!$B$11:$B$16)*L34/60+SUMIF(Parametros!$A$11:$A$16,M34,Parametros!$B$11:$B$16)*N34/60+SUMIF(Parametros!$A$11:$A$16,O34,Parametros!$B$11:$B$16)*P34/60)</f>
        <v/>
      </c>
      <c r="Y34" s="9" t="str">
        <f>IF(OR(AC34&lt;&gt;"OK",COUNTIF(Parametros!$B$22:$B$25,"OK")&lt;&gt;4),"",X34+SUM(Q34:U34))</f>
        <v/>
      </c>
      <c r="Z34" s="9" t="str">
        <f>IF(OR(AC34&lt;&gt;"OK",COUNTIF(Parametros!$B$22:$B$25,"OK")&lt;&gt;4),"",Y34+V34)</f>
        <v/>
      </c>
      <c r="AA34" s="2"/>
      <c r="AB34" s="2"/>
      <c r="AC34" s="7" t="str">
        <f>IF(COUNTA(B34:W34)=0,"",IF(OR(B34="",C34="",D34="",F34="",AND(G34="",H34&lt;&gt;""),AND(G34&lt;&gt;"",H34=""),AND(I34="",J34&lt;&gt;""),AND(I34&lt;&gt;"",J34=""),AND(K34="",L34&lt;&gt;""),AND(K34&lt;&gt;"",L34=""),AND(M34="",N34&lt;&gt;""),AND(M34&lt;&gt;"",N34=""),AND(O34="",P34&lt;&gt;""),AND(O34&lt;&gt;"",P34="")),"FALTA INFORMACIÓN",IF(OR(ISNUMBER(B34)=FALSE,B34&lt;=0,COUNTIF(Parametros!$E$4:$E$10,C34)=0,COUNTIF(Parametros!$F$4:$F$11,D34)=0,ISNUMBER(F34)=FALSE,F34&lt;=0,AND(G34&lt;&gt;"",OR(COUNTIF(Parametros!$A$11:$A$16,G34)=0,ISNUMBER(H34)=FALSE,H34&lt;=0)),AND(I34&lt;&gt;"",OR(COUNTIF(Parametros!$A$11:$A$16,I34)=0,ISNUMBER(J34)=FALSE,J34&lt;=0)),AND(K34&lt;&gt;"",OR(COUNTIF(Parametros!$A$11:$A$16,K34)=0,ISNUMBER(L34)=FALSE,L34&lt;=0)),AND(M34&lt;&gt;"",OR(COUNTIF(Parametros!$A$11:$A$16,M34)=0,ISNUMBER(N34)=FALSE,N34&lt;=0)),AND(O34&lt;&gt;"",OR(COUNTIF(Parametros!$A$11:$A$16,O34)=0,ISNUMBER(P34)=FALSE,P34&lt;=0)),COUNT(Q34:W34)&lt;&gt;COUNTA(Q34:W34),MIN(Q34:W34)&lt;0,AND(G34="",I34="",K34="",M34="",O34="",SUM(Q34:U34)=0)),"REVISAR","OK")))</f>
        <v/>
      </c>
    </row>
    <row r="35" spans="1:29">
      <c r="A35" s="6" t="str">
        <f t="shared" si="0"/>
        <v/>
      </c>
      <c r="B35" s="3"/>
      <c r="C35" s="2"/>
      <c r="D35" s="2"/>
      <c r="E35" s="2"/>
      <c r="F35" s="4"/>
      <c r="G35" s="2"/>
      <c r="H35" s="4"/>
      <c r="I35" s="2"/>
      <c r="J35" s="4"/>
      <c r="K35" s="2"/>
      <c r="L35" s="4"/>
      <c r="M35" s="2"/>
      <c r="N35" s="4"/>
      <c r="O35" s="2"/>
      <c r="P35" s="4"/>
      <c r="Q35" s="8"/>
      <c r="R35" s="8"/>
      <c r="S35" s="8"/>
      <c r="T35" s="8"/>
      <c r="U35" s="8"/>
      <c r="V35" s="8"/>
      <c r="W35" s="8"/>
      <c r="X35" s="9" t="str">
        <f>IF(OR(AC35&lt;&gt;"OK",COUNTIF(Parametros!$B$22:$B$25,"OK")&lt;&gt;4),"",SUMIF(Parametros!$A$11:$A$16,G35,Parametros!$B$11:$B$16)*H35/60+SUMIF(Parametros!$A$11:$A$16,I35,Parametros!$B$11:$B$16)*J35/60+SUMIF(Parametros!$A$11:$A$16,K35,Parametros!$B$11:$B$16)*L35/60+SUMIF(Parametros!$A$11:$A$16,M35,Parametros!$B$11:$B$16)*N35/60+SUMIF(Parametros!$A$11:$A$16,O35,Parametros!$B$11:$B$16)*P35/60)</f>
        <v/>
      </c>
      <c r="Y35" s="9" t="str">
        <f>IF(OR(AC35&lt;&gt;"OK",COUNTIF(Parametros!$B$22:$B$25,"OK")&lt;&gt;4),"",X35+SUM(Q35:U35))</f>
        <v/>
      </c>
      <c r="Z35" s="9" t="str">
        <f>IF(OR(AC35&lt;&gt;"OK",COUNTIF(Parametros!$B$22:$B$25,"OK")&lt;&gt;4),"",Y35+V35)</f>
        <v/>
      </c>
      <c r="AA35" s="2"/>
      <c r="AB35" s="2"/>
      <c r="AC35" s="7" t="str">
        <f>IF(COUNTA(B35:W35)=0,"",IF(OR(B35="",C35="",D35="",F35="",AND(G35="",H35&lt;&gt;""),AND(G35&lt;&gt;"",H35=""),AND(I35="",J35&lt;&gt;""),AND(I35&lt;&gt;"",J35=""),AND(K35="",L35&lt;&gt;""),AND(K35&lt;&gt;"",L35=""),AND(M35="",N35&lt;&gt;""),AND(M35&lt;&gt;"",N35=""),AND(O35="",P35&lt;&gt;""),AND(O35&lt;&gt;"",P35="")),"FALTA INFORMACIÓN",IF(OR(ISNUMBER(B35)=FALSE,B35&lt;=0,COUNTIF(Parametros!$E$4:$E$10,C35)=0,COUNTIF(Parametros!$F$4:$F$11,D35)=0,ISNUMBER(F35)=FALSE,F35&lt;=0,AND(G35&lt;&gt;"",OR(COUNTIF(Parametros!$A$11:$A$16,G35)=0,ISNUMBER(H35)=FALSE,H35&lt;=0)),AND(I35&lt;&gt;"",OR(COUNTIF(Parametros!$A$11:$A$16,I35)=0,ISNUMBER(J35)=FALSE,J35&lt;=0)),AND(K35&lt;&gt;"",OR(COUNTIF(Parametros!$A$11:$A$16,K35)=0,ISNUMBER(L35)=FALSE,L35&lt;=0)),AND(M35&lt;&gt;"",OR(COUNTIF(Parametros!$A$11:$A$16,M35)=0,ISNUMBER(N35)=FALSE,N35&lt;=0)),AND(O35&lt;&gt;"",OR(COUNTIF(Parametros!$A$11:$A$16,O35)=0,ISNUMBER(P35)=FALSE,P35&lt;=0)),COUNT(Q35:W35)&lt;&gt;COUNTA(Q35:W35),MIN(Q35:W35)&lt;0,AND(G35="",I35="",K35="",M35="",O35="",SUM(Q35:U35)=0)),"REVISAR","OK")))</f>
        <v/>
      </c>
    </row>
    <row r="36" spans="1:29">
      <c r="A36" s="6" t="str">
        <f t="shared" si="0"/>
        <v/>
      </c>
      <c r="B36" s="3"/>
      <c r="C36" s="2"/>
      <c r="D36" s="2"/>
      <c r="E36" s="2"/>
      <c r="F36" s="4"/>
      <c r="G36" s="2"/>
      <c r="H36" s="4"/>
      <c r="I36" s="2"/>
      <c r="J36" s="4"/>
      <c r="K36" s="2"/>
      <c r="L36" s="4"/>
      <c r="M36" s="2"/>
      <c r="N36" s="4"/>
      <c r="O36" s="2"/>
      <c r="P36" s="4"/>
      <c r="Q36" s="8"/>
      <c r="R36" s="8"/>
      <c r="S36" s="8"/>
      <c r="T36" s="8"/>
      <c r="U36" s="8"/>
      <c r="V36" s="8"/>
      <c r="W36" s="8"/>
      <c r="X36" s="9" t="str">
        <f>IF(OR(AC36&lt;&gt;"OK",COUNTIF(Parametros!$B$22:$B$25,"OK")&lt;&gt;4),"",SUMIF(Parametros!$A$11:$A$16,G36,Parametros!$B$11:$B$16)*H36/60+SUMIF(Parametros!$A$11:$A$16,I36,Parametros!$B$11:$B$16)*J36/60+SUMIF(Parametros!$A$11:$A$16,K36,Parametros!$B$11:$B$16)*L36/60+SUMIF(Parametros!$A$11:$A$16,M36,Parametros!$B$11:$B$16)*N36/60+SUMIF(Parametros!$A$11:$A$16,O36,Parametros!$B$11:$B$16)*P36/60)</f>
        <v/>
      </c>
      <c r="Y36" s="9" t="str">
        <f>IF(OR(AC36&lt;&gt;"OK",COUNTIF(Parametros!$B$22:$B$25,"OK")&lt;&gt;4),"",X36+SUM(Q36:U36))</f>
        <v/>
      </c>
      <c r="Z36" s="9" t="str">
        <f>IF(OR(AC36&lt;&gt;"OK",COUNTIF(Parametros!$B$22:$B$25,"OK")&lt;&gt;4),"",Y36+V36)</f>
        <v/>
      </c>
      <c r="AA36" s="2"/>
      <c r="AB36" s="2"/>
      <c r="AC36" s="7" t="str">
        <f>IF(COUNTA(B36:W36)=0,"",IF(OR(B36="",C36="",D36="",F36="",AND(G36="",H36&lt;&gt;""),AND(G36&lt;&gt;"",H36=""),AND(I36="",J36&lt;&gt;""),AND(I36&lt;&gt;"",J36=""),AND(K36="",L36&lt;&gt;""),AND(K36&lt;&gt;"",L36=""),AND(M36="",N36&lt;&gt;""),AND(M36&lt;&gt;"",N36=""),AND(O36="",P36&lt;&gt;""),AND(O36&lt;&gt;"",P36="")),"FALTA INFORMACIÓN",IF(OR(ISNUMBER(B36)=FALSE,B36&lt;=0,COUNTIF(Parametros!$E$4:$E$10,C36)=0,COUNTIF(Parametros!$F$4:$F$11,D36)=0,ISNUMBER(F36)=FALSE,F36&lt;=0,AND(G36&lt;&gt;"",OR(COUNTIF(Parametros!$A$11:$A$16,G36)=0,ISNUMBER(H36)=FALSE,H36&lt;=0)),AND(I36&lt;&gt;"",OR(COUNTIF(Parametros!$A$11:$A$16,I36)=0,ISNUMBER(J36)=FALSE,J36&lt;=0)),AND(K36&lt;&gt;"",OR(COUNTIF(Parametros!$A$11:$A$16,K36)=0,ISNUMBER(L36)=FALSE,L36&lt;=0)),AND(M36&lt;&gt;"",OR(COUNTIF(Parametros!$A$11:$A$16,M36)=0,ISNUMBER(N36)=FALSE,N36&lt;=0)),AND(O36&lt;&gt;"",OR(COUNTIF(Parametros!$A$11:$A$16,O36)=0,ISNUMBER(P36)=FALSE,P36&lt;=0)),COUNT(Q36:W36)&lt;&gt;COUNTA(Q36:W36),MIN(Q36:W36)&lt;0,AND(G36="",I36="",K36="",M36="",O36="",SUM(Q36:U36)=0)),"REVISAR","OK")))</f>
        <v/>
      </c>
    </row>
    <row r="37" spans="1:29">
      <c r="A37" s="6" t="str">
        <f t="shared" si="0"/>
        <v/>
      </c>
      <c r="B37" s="3"/>
      <c r="C37" s="2"/>
      <c r="D37" s="2"/>
      <c r="E37" s="2"/>
      <c r="F37" s="4"/>
      <c r="G37" s="2"/>
      <c r="H37" s="4"/>
      <c r="I37" s="2"/>
      <c r="J37" s="4"/>
      <c r="K37" s="2"/>
      <c r="L37" s="4"/>
      <c r="M37" s="2"/>
      <c r="N37" s="4"/>
      <c r="O37" s="2"/>
      <c r="P37" s="4"/>
      <c r="Q37" s="8"/>
      <c r="R37" s="8"/>
      <c r="S37" s="8"/>
      <c r="T37" s="8"/>
      <c r="U37" s="8"/>
      <c r="V37" s="8"/>
      <c r="W37" s="8"/>
      <c r="X37" s="9" t="str">
        <f>IF(OR(AC37&lt;&gt;"OK",COUNTIF(Parametros!$B$22:$B$25,"OK")&lt;&gt;4),"",SUMIF(Parametros!$A$11:$A$16,G37,Parametros!$B$11:$B$16)*H37/60+SUMIF(Parametros!$A$11:$A$16,I37,Parametros!$B$11:$B$16)*J37/60+SUMIF(Parametros!$A$11:$A$16,K37,Parametros!$B$11:$B$16)*L37/60+SUMIF(Parametros!$A$11:$A$16,M37,Parametros!$B$11:$B$16)*N37/60+SUMIF(Parametros!$A$11:$A$16,O37,Parametros!$B$11:$B$16)*P37/60)</f>
        <v/>
      </c>
      <c r="Y37" s="9" t="str">
        <f>IF(OR(AC37&lt;&gt;"OK",COUNTIF(Parametros!$B$22:$B$25,"OK")&lt;&gt;4),"",X37+SUM(Q37:U37))</f>
        <v/>
      </c>
      <c r="Z37" s="9" t="str">
        <f>IF(OR(AC37&lt;&gt;"OK",COUNTIF(Parametros!$B$22:$B$25,"OK")&lt;&gt;4),"",Y37+V37)</f>
        <v/>
      </c>
      <c r="AA37" s="2"/>
      <c r="AB37" s="2"/>
      <c r="AC37" s="7" t="str">
        <f>IF(COUNTA(B37:W37)=0,"",IF(OR(B37="",C37="",D37="",F37="",AND(G37="",H37&lt;&gt;""),AND(G37&lt;&gt;"",H37=""),AND(I37="",J37&lt;&gt;""),AND(I37&lt;&gt;"",J37=""),AND(K37="",L37&lt;&gt;""),AND(K37&lt;&gt;"",L37=""),AND(M37="",N37&lt;&gt;""),AND(M37&lt;&gt;"",N37=""),AND(O37="",P37&lt;&gt;""),AND(O37&lt;&gt;"",P37="")),"FALTA INFORMACIÓN",IF(OR(ISNUMBER(B37)=FALSE,B37&lt;=0,COUNTIF(Parametros!$E$4:$E$10,C37)=0,COUNTIF(Parametros!$F$4:$F$11,D37)=0,ISNUMBER(F37)=FALSE,F37&lt;=0,AND(G37&lt;&gt;"",OR(COUNTIF(Parametros!$A$11:$A$16,G37)=0,ISNUMBER(H37)=FALSE,H37&lt;=0)),AND(I37&lt;&gt;"",OR(COUNTIF(Parametros!$A$11:$A$16,I37)=0,ISNUMBER(J37)=FALSE,J37&lt;=0)),AND(K37&lt;&gt;"",OR(COUNTIF(Parametros!$A$11:$A$16,K37)=0,ISNUMBER(L37)=FALSE,L37&lt;=0)),AND(M37&lt;&gt;"",OR(COUNTIF(Parametros!$A$11:$A$16,M37)=0,ISNUMBER(N37)=FALSE,N37&lt;=0)),AND(O37&lt;&gt;"",OR(COUNTIF(Parametros!$A$11:$A$16,O37)=0,ISNUMBER(P37)=FALSE,P37&lt;=0)),COUNT(Q37:W37)&lt;&gt;COUNTA(Q37:W37),MIN(Q37:W37)&lt;0,AND(G37="",I37="",K37="",M37="",O37="",SUM(Q37:U37)=0)),"REVISAR","OK")))</f>
        <v/>
      </c>
    </row>
    <row r="38" spans="1:29">
      <c r="A38" s="6" t="str">
        <f t="shared" si="0"/>
        <v/>
      </c>
      <c r="B38" s="3"/>
      <c r="C38" s="2"/>
      <c r="D38" s="2"/>
      <c r="E38" s="2"/>
      <c r="F38" s="4"/>
      <c r="G38" s="2"/>
      <c r="H38" s="4"/>
      <c r="I38" s="2"/>
      <c r="J38" s="4"/>
      <c r="K38" s="2"/>
      <c r="L38" s="4"/>
      <c r="M38" s="2"/>
      <c r="N38" s="4"/>
      <c r="O38" s="2"/>
      <c r="P38" s="4"/>
      <c r="Q38" s="8"/>
      <c r="R38" s="8"/>
      <c r="S38" s="8"/>
      <c r="T38" s="8"/>
      <c r="U38" s="8"/>
      <c r="V38" s="8"/>
      <c r="W38" s="8"/>
      <c r="X38" s="9" t="str">
        <f>IF(OR(AC38&lt;&gt;"OK",COUNTIF(Parametros!$B$22:$B$25,"OK")&lt;&gt;4),"",SUMIF(Parametros!$A$11:$A$16,G38,Parametros!$B$11:$B$16)*H38/60+SUMIF(Parametros!$A$11:$A$16,I38,Parametros!$B$11:$B$16)*J38/60+SUMIF(Parametros!$A$11:$A$16,K38,Parametros!$B$11:$B$16)*L38/60+SUMIF(Parametros!$A$11:$A$16,M38,Parametros!$B$11:$B$16)*N38/60+SUMIF(Parametros!$A$11:$A$16,O38,Parametros!$B$11:$B$16)*P38/60)</f>
        <v/>
      </c>
      <c r="Y38" s="9" t="str">
        <f>IF(OR(AC38&lt;&gt;"OK",COUNTIF(Parametros!$B$22:$B$25,"OK")&lt;&gt;4),"",X38+SUM(Q38:U38))</f>
        <v/>
      </c>
      <c r="Z38" s="9" t="str">
        <f>IF(OR(AC38&lt;&gt;"OK",COUNTIF(Parametros!$B$22:$B$25,"OK")&lt;&gt;4),"",Y38+V38)</f>
        <v/>
      </c>
      <c r="AA38" s="2"/>
      <c r="AB38" s="2"/>
      <c r="AC38" s="7" t="str">
        <f>IF(COUNTA(B38:W38)=0,"",IF(OR(B38="",C38="",D38="",F38="",AND(G38="",H38&lt;&gt;""),AND(G38&lt;&gt;"",H38=""),AND(I38="",J38&lt;&gt;""),AND(I38&lt;&gt;"",J38=""),AND(K38="",L38&lt;&gt;""),AND(K38&lt;&gt;"",L38=""),AND(M38="",N38&lt;&gt;""),AND(M38&lt;&gt;"",N38=""),AND(O38="",P38&lt;&gt;""),AND(O38&lt;&gt;"",P38="")),"FALTA INFORMACIÓN",IF(OR(ISNUMBER(B38)=FALSE,B38&lt;=0,COUNTIF(Parametros!$E$4:$E$10,C38)=0,COUNTIF(Parametros!$F$4:$F$11,D38)=0,ISNUMBER(F38)=FALSE,F38&lt;=0,AND(G38&lt;&gt;"",OR(COUNTIF(Parametros!$A$11:$A$16,G38)=0,ISNUMBER(H38)=FALSE,H38&lt;=0)),AND(I38&lt;&gt;"",OR(COUNTIF(Parametros!$A$11:$A$16,I38)=0,ISNUMBER(J38)=FALSE,J38&lt;=0)),AND(K38&lt;&gt;"",OR(COUNTIF(Parametros!$A$11:$A$16,K38)=0,ISNUMBER(L38)=FALSE,L38&lt;=0)),AND(M38&lt;&gt;"",OR(COUNTIF(Parametros!$A$11:$A$16,M38)=0,ISNUMBER(N38)=FALSE,N38&lt;=0)),AND(O38&lt;&gt;"",OR(COUNTIF(Parametros!$A$11:$A$16,O38)=0,ISNUMBER(P38)=FALSE,P38&lt;=0)),COUNT(Q38:W38)&lt;&gt;COUNTA(Q38:W38),MIN(Q38:W38)&lt;0,AND(G38="",I38="",K38="",M38="",O38="",SUM(Q38:U38)=0)),"REVISAR","OK")))</f>
        <v/>
      </c>
    </row>
    <row r="39" spans="1:29">
      <c r="A39" s="6" t="str">
        <f t="shared" ref="A39:A70" si="1">IF(B39="","","RT-"&amp;TEXT(ROW()-6,"000"))</f>
        <v/>
      </c>
      <c r="B39" s="3"/>
      <c r="C39" s="2"/>
      <c r="D39" s="2"/>
      <c r="E39" s="2"/>
      <c r="F39" s="4"/>
      <c r="G39" s="2"/>
      <c r="H39" s="4"/>
      <c r="I39" s="2"/>
      <c r="J39" s="4"/>
      <c r="K39" s="2"/>
      <c r="L39" s="4"/>
      <c r="M39" s="2"/>
      <c r="N39" s="4"/>
      <c r="O39" s="2"/>
      <c r="P39" s="4"/>
      <c r="Q39" s="8"/>
      <c r="R39" s="8"/>
      <c r="S39" s="8"/>
      <c r="T39" s="8"/>
      <c r="U39" s="8"/>
      <c r="V39" s="8"/>
      <c r="W39" s="8"/>
      <c r="X39" s="9" t="str">
        <f>IF(OR(AC39&lt;&gt;"OK",COUNTIF(Parametros!$B$22:$B$25,"OK")&lt;&gt;4),"",SUMIF(Parametros!$A$11:$A$16,G39,Parametros!$B$11:$B$16)*H39/60+SUMIF(Parametros!$A$11:$A$16,I39,Parametros!$B$11:$B$16)*J39/60+SUMIF(Parametros!$A$11:$A$16,K39,Parametros!$B$11:$B$16)*L39/60+SUMIF(Parametros!$A$11:$A$16,M39,Parametros!$B$11:$B$16)*N39/60+SUMIF(Parametros!$A$11:$A$16,O39,Parametros!$B$11:$B$16)*P39/60)</f>
        <v/>
      </c>
      <c r="Y39" s="9" t="str">
        <f>IF(OR(AC39&lt;&gt;"OK",COUNTIF(Parametros!$B$22:$B$25,"OK")&lt;&gt;4),"",X39+SUM(Q39:U39))</f>
        <v/>
      </c>
      <c r="Z39" s="9" t="str">
        <f>IF(OR(AC39&lt;&gt;"OK",COUNTIF(Parametros!$B$22:$B$25,"OK")&lt;&gt;4),"",Y39+V39)</f>
        <v/>
      </c>
      <c r="AA39" s="2"/>
      <c r="AB39" s="2"/>
      <c r="AC39" s="7" t="str">
        <f>IF(COUNTA(B39:W39)=0,"",IF(OR(B39="",C39="",D39="",F39="",AND(G39="",H39&lt;&gt;""),AND(G39&lt;&gt;"",H39=""),AND(I39="",J39&lt;&gt;""),AND(I39&lt;&gt;"",J39=""),AND(K39="",L39&lt;&gt;""),AND(K39&lt;&gt;"",L39=""),AND(M39="",N39&lt;&gt;""),AND(M39&lt;&gt;"",N39=""),AND(O39="",P39&lt;&gt;""),AND(O39&lt;&gt;"",P39="")),"FALTA INFORMACIÓN",IF(OR(ISNUMBER(B39)=FALSE,B39&lt;=0,COUNTIF(Parametros!$E$4:$E$10,C39)=0,COUNTIF(Parametros!$F$4:$F$11,D39)=0,ISNUMBER(F39)=FALSE,F39&lt;=0,AND(G39&lt;&gt;"",OR(COUNTIF(Parametros!$A$11:$A$16,G39)=0,ISNUMBER(H39)=FALSE,H39&lt;=0)),AND(I39&lt;&gt;"",OR(COUNTIF(Parametros!$A$11:$A$16,I39)=0,ISNUMBER(J39)=FALSE,J39&lt;=0)),AND(K39&lt;&gt;"",OR(COUNTIF(Parametros!$A$11:$A$16,K39)=0,ISNUMBER(L39)=FALSE,L39&lt;=0)),AND(M39&lt;&gt;"",OR(COUNTIF(Parametros!$A$11:$A$16,M39)=0,ISNUMBER(N39)=FALSE,N39&lt;=0)),AND(O39&lt;&gt;"",OR(COUNTIF(Parametros!$A$11:$A$16,O39)=0,ISNUMBER(P39)=FALSE,P39&lt;=0)),COUNT(Q39:W39)&lt;&gt;COUNTA(Q39:W39),MIN(Q39:W39)&lt;0,AND(G39="",I39="",K39="",M39="",O39="",SUM(Q39:U39)=0)),"REVISAR","OK")))</f>
        <v/>
      </c>
    </row>
    <row r="40" spans="1:29">
      <c r="A40" s="6" t="str">
        <f t="shared" si="1"/>
        <v/>
      </c>
      <c r="B40" s="3"/>
      <c r="C40" s="2"/>
      <c r="D40" s="2"/>
      <c r="E40" s="2"/>
      <c r="F40" s="4"/>
      <c r="G40" s="2"/>
      <c r="H40" s="4"/>
      <c r="I40" s="2"/>
      <c r="J40" s="4"/>
      <c r="K40" s="2"/>
      <c r="L40" s="4"/>
      <c r="M40" s="2"/>
      <c r="N40" s="4"/>
      <c r="O40" s="2"/>
      <c r="P40" s="4"/>
      <c r="Q40" s="8"/>
      <c r="R40" s="8"/>
      <c r="S40" s="8"/>
      <c r="T40" s="8"/>
      <c r="U40" s="8"/>
      <c r="V40" s="8"/>
      <c r="W40" s="8"/>
      <c r="X40" s="9" t="str">
        <f>IF(OR(AC40&lt;&gt;"OK",COUNTIF(Parametros!$B$22:$B$25,"OK")&lt;&gt;4),"",SUMIF(Parametros!$A$11:$A$16,G40,Parametros!$B$11:$B$16)*H40/60+SUMIF(Parametros!$A$11:$A$16,I40,Parametros!$B$11:$B$16)*J40/60+SUMIF(Parametros!$A$11:$A$16,K40,Parametros!$B$11:$B$16)*L40/60+SUMIF(Parametros!$A$11:$A$16,M40,Parametros!$B$11:$B$16)*N40/60+SUMIF(Parametros!$A$11:$A$16,O40,Parametros!$B$11:$B$16)*P40/60)</f>
        <v/>
      </c>
      <c r="Y40" s="9" t="str">
        <f>IF(OR(AC40&lt;&gt;"OK",COUNTIF(Parametros!$B$22:$B$25,"OK")&lt;&gt;4),"",X40+SUM(Q40:U40))</f>
        <v/>
      </c>
      <c r="Z40" s="9" t="str">
        <f>IF(OR(AC40&lt;&gt;"OK",COUNTIF(Parametros!$B$22:$B$25,"OK")&lt;&gt;4),"",Y40+V40)</f>
        <v/>
      </c>
      <c r="AA40" s="2"/>
      <c r="AB40" s="2"/>
      <c r="AC40" s="7" t="str">
        <f>IF(COUNTA(B40:W40)=0,"",IF(OR(B40="",C40="",D40="",F40="",AND(G40="",H40&lt;&gt;""),AND(G40&lt;&gt;"",H40=""),AND(I40="",J40&lt;&gt;""),AND(I40&lt;&gt;"",J40=""),AND(K40="",L40&lt;&gt;""),AND(K40&lt;&gt;"",L40=""),AND(M40="",N40&lt;&gt;""),AND(M40&lt;&gt;"",N40=""),AND(O40="",P40&lt;&gt;""),AND(O40&lt;&gt;"",P40="")),"FALTA INFORMACIÓN",IF(OR(ISNUMBER(B40)=FALSE,B40&lt;=0,COUNTIF(Parametros!$E$4:$E$10,C40)=0,COUNTIF(Parametros!$F$4:$F$11,D40)=0,ISNUMBER(F40)=FALSE,F40&lt;=0,AND(G40&lt;&gt;"",OR(COUNTIF(Parametros!$A$11:$A$16,G40)=0,ISNUMBER(H40)=FALSE,H40&lt;=0)),AND(I40&lt;&gt;"",OR(COUNTIF(Parametros!$A$11:$A$16,I40)=0,ISNUMBER(J40)=FALSE,J40&lt;=0)),AND(K40&lt;&gt;"",OR(COUNTIF(Parametros!$A$11:$A$16,K40)=0,ISNUMBER(L40)=FALSE,L40&lt;=0)),AND(M40&lt;&gt;"",OR(COUNTIF(Parametros!$A$11:$A$16,M40)=0,ISNUMBER(N40)=FALSE,N40&lt;=0)),AND(O40&lt;&gt;"",OR(COUNTIF(Parametros!$A$11:$A$16,O40)=0,ISNUMBER(P40)=FALSE,P40&lt;=0)),COUNT(Q40:W40)&lt;&gt;COUNTA(Q40:W40),MIN(Q40:W40)&lt;0,AND(G40="",I40="",K40="",M40="",O40="",SUM(Q40:U40)=0)),"REVISAR","OK")))</f>
        <v/>
      </c>
    </row>
    <row r="41" spans="1:29">
      <c r="A41" s="6" t="str">
        <f t="shared" si="1"/>
        <v/>
      </c>
      <c r="B41" s="3"/>
      <c r="C41" s="2"/>
      <c r="D41" s="2"/>
      <c r="E41" s="2"/>
      <c r="F41" s="4"/>
      <c r="G41" s="2"/>
      <c r="H41" s="4"/>
      <c r="I41" s="2"/>
      <c r="J41" s="4"/>
      <c r="K41" s="2"/>
      <c r="L41" s="4"/>
      <c r="M41" s="2"/>
      <c r="N41" s="4"/>
      <c r="O41" s="2"/>
      <c r="P41" s="4"/>
      <c r="Q41" s="8"/>
      <c r="R41" s="8"/>
      <c r="S41" s="8"/>
      <c r="T41" s="8"/>
      <c r="U41" s="8"/>
      <c r="V41" s="8"/>
      <c r="W41" s="8"/>
      <c r="X41" s="9" t="str">
        <f>IF(OR(AC41&lt;&gt;"OK",COUNTIF(Parametros!$B$22:$B$25,"OK")&lt;&gt;4),"",SUMIF(Parametros!$A$11:$A$16,G41,Parametros!$B$11:$B$16)*H41/60+SUMIF(Parametros!$A$11:$A$16,I41,Parametros!$B$11:$B$16)*J41/60+SUMIF(Parametros!$A$11:$A$16,K41,Parametros!$B$11:$B$16)*L41/60+SUMIF(Parametros!$A$11:$A$16,M41,Parametros!$B$11:$B$16)*N41/60+SUMIF(Parametros!$A$11:$A$16,O41,Parametros!$B$11:$B$16)*P41/60)</f>
        <v/>
      </c>
      <c r="Y41" s="9" t="str">
        <f>IF(OR(AC41&lt;&gt;"OK",COUNTIF(Parametros!$B$22:$B$25,"OK")&lt;&gt;4),"",X41+SUM(Q41:U41))</f>
        <v/>
      </c>
      <c r="Z41" s="9" t="str">
        <f>IF(OR(AC41&lt;&gt;"OK",COUNTIF(Parametros!$B$22:$B$25,"OK")&lt;&gt;4),"",Y41+V41)</f>
        <v/>
      </c>
      <c r="AA41" s="2"/>
      <c r="AB41" s="2"/>
      <c r="AC41" s="7" t="str">
        <f>IF(COUNTA(B41:W41)=0,"",IF(OR(B41="",C41="",D41="",F41="",AND(G41="",H41&lt;&gt;""),AND(G41&lt;&gt;"",H41=""),AND(I41="",J41&lt;&gt;""),AND(I41&lt;&gt;"",J41=""),AND(K41="",L41&lt;&gt;""),AND(K41&lt;&gt;"",L41=""),AND(M41="",N41&lt;&gt;""),AND(M41&lt;&gt;"",N41=""),AND(O41="",P41&lt;&gt;""),AND(O41&lt;&gt;"",P41="")),"FALTA INFORMACIÓN",IF(OR(ISNUMBER(B41)=FALSE,B41&lt;=0,COUNTIF(Parametros!$E$4:$E$10,C41)=0,COUNTIF(Parametros!$F$4:$F$11,D41)=0,ISNUMBER(F41)=FALSE,F41&lt;=0,AND(G41&lt;&gt;"",OR(COUNTIF(Parametros!$A$11:$A$16,G41)=0,ISNUMBER(H41)=FALSE,H41&lt;=0)),AND(I41&lt;&gt;"",OR(COUNTIF(Parametros!$A$11:$A$16,I41)=0,ISNUMBER(J41)=FALSE,J41&lt;=0)),AND(K41&lt;&gt;"",OR(COUNTIF(Parametros!$A$11:$A$16,K41)=0,ISNUMBER(L41)=FALSE,L41&lt;=0)),AND(M41&lt;&gt;"",OR(COUNTIF(Parametros!$A$11:$A$16,M41)=0,ISNUMBER(N41)=FALSE,N41&lt;=0)),AND(O41&lt;&gt;"",OR(COUNTIF(Parametros!$A$11:$A$16,O41)=0,ISNUMBER(P41)=FALSE,P41&lt;=0)),COUNT(Q41:W41)&lt;&gt;COUNTA(Q41:W41),MIN(Q41:W41)&lt;0,AND(G41="",I41="",K41="",M41="",O41="",SUM(Q41:U41)=0)),"REVISAR","OK")))</f>
        <v/>
      </c>
    </row>
    <row r="42" spans="1:29">
      <c r="A42" s="6" t="str">
        <f t="shared" si="1"/>
        <v/>
      </c>
      <c r="B42" s="3"/>
      <c r="C42" s="2"/>
      <c r="D42" s="2"/>
      <c r="E42" s="2"/>
      <c r="F42" s="4"/>
      <c r="G42" s="2"/>
      <c r="H42" s="4"/>
      <c r="I42" s="2"/>
      <c r="J42" s="4"/>
      <c r="K42" s="2"/>
      <c r="L42" s="4"/>
      <c r="M42" s="2"/>
      <c r="N42" s="4"/>
      <c r="O42" s="2"/>
      <c r="P42" s="4"/>
      <c r="Q42" s="8"/>
      <c r="R42" s="8"/>
      <c r="S42" s="8"/>
      <c r="T42" s="8"/>
      <c r="U42" s="8"/>
      <c r="V42" s="8"/>
      <c r="W42" s="8"/>
      <c r="X42" s="9" t="str">
        <f>IF(OR(AC42&lt;&gt;"OK",COUNTIF(Parametros!$B$22:$B$25,"OK")&lt;&gt;4),"",SUMIF(Parametros!$A$11:$A$16,G42,Parametros!$B$11:$B$16)*H42/60+SUMIF(Parametros!$A$11:$A$16,I42,Parametros!$B$11:$B$16)*J42/60+SUMIF(Parametros!$A$11:$A$16,K42,Parametros!$B$11:$B$16)*L42/60+SUMIF(Parametros!$A$11:$A$16,M42,Parametros!$B$11:$B$16)*N42/60+SUMIF(Parametros!$A$11:$A$16,O42,Parametros!$B$11:$B$16)*P42/60)</f>
        <v/>
      </c>
      <c r="Y42" s="9" t="str">
        <f>IF(OR(AC42&lt;&gt;"OK",COUNTIF(Parametros!$B$22:$B$25,"OK")&lt;&gt;4),"",X42+SUM(Q42:U42))</f>
        <v/>
      </c>
      <c r="Z42" s="9" t="str">
        <f>IF(OR(AC42&lt;&gt;"OK",COUNTIF(Parametros!$B$22:$B$25,"OK")&lt;&gt;4),"",Y42+V42)</f>
        <v/>
      </c>
      <c r="AA42" s="2"/>
      <c r="AB42" s="2"/>
      <c r="AC42" s="7" t="str">
        <f>IF(COUNTA(B42:W42)=0,"",IF(OR(B42="",C42="",D42="",F42="",AND(G42="",H42&lt;&gt;""),AND(G42&lt;&gt;"",H42=""),AND(I42="",J42&lt;&gt;""),AND(I42&lt;&gt;"",J42=""),AND(K42="",L42&lt;&gt;""),AND(K42&lt;&gt;"",L42=""),AND(M42="",N42&lt;&gt;""),AND(M42&lt;&gt;"",N42=""),AND(O42="",P42&lt;&gt;""),AND(O42&lt;&gt;"",P42="")),"FALTA INFORMACIÓN",IF(OR(ISNUMBER(B42)=FALSE,B42&lt;=0,COUNTIF(Parametros!$E$4:$E$10,C42)=0,COUNTIF(Parametros!$F$4:$F$11,D42)=0,ISNUMBER(F42)=FALSE,F42&lt;=0,AND(G42&lt;&gt;"",OR(COUNTIF(Parametros!$A$11:$A$16,G42)=0,ISNUMBER(H42)=FALSE,H42&lt;=0)),AND(I42&lt;&gt;"",OR(COUNTIF(Parametros!$A$11:$A$16,I42)=0,ISNUMBER(J42)=FALSE,J42&lt;=0)),AND(K42&lt;&gt;"",OR(COUNTIF(Parametros!$A$11:$A$16,K42)=0,ISNUMBER(L42)=FALSE,L42&lt;=0)),AND(M42&lt;&gt;"",OR(COUNTIF(Parametros!$A$11:$A$16,M42)=0,ISNUMBER(N42)=FALSE,N42&lt;=0)),AND(O42&lt;&gt;"",OR(COUNTIF(Parametros!$A$11:$A$16,O42)=0,ISNUMBER(P42)=FALSE,P42&lt;=0)),COUNT(Q42:W42)&lt;&gt;COUNTA(Q42:W42),MIN(Q42:W42)&lt;0,AND(G42="",I42="",K42="",M42="",O42="",SUM(Q42:U42)=0)),"REVISAR","OK")))</f>
        <v/>
      </c>
    </row>
    <row r="43" spans="1:29">
      <c r="A43" s="6" t="str">
        <f t="shared" si="1"/>
        <v/>
      </c>
      <c r="B43" s="3"/>
      <c r="C43" s="2"/>
      <c r="D43" s="2"/>
      <c r="E43" s="2"/>
      <c r="F43" s="4"/>
      <c r="G43" s="2"/>
      <c r="H43" s="4"/>
      <c r="I43" s="2"/>
      <c r="J43" s="4"/>
      <c r="K43" s="2"/>
      <c r="L43" s="4"/>
      <c r="M43" s="2"/>
      <c r="N43" s="4"/>
      <c r="O43" s="2"/>
      <c r="P43" s="4"/>
      <c r="Q43" s="8"/>
      <c r="R43" s="8"/>
      <c r="S43" s="8"/>
      <c r="T43" s="8"/>
      <c r="U43" s="8"/>
      <c r="V43" s="8"/>
      <c r="W43" s="8"/>
      <c r="X43" s="9" t="str">
        <f>IF(OR(AC43&lt;&gt;"OK",COUNTIF(Parametros!$B$22:$B$25,"OK")&lt;&gt;4),"",SUMIF(Parametros!$A$11:$A$16,G43,Parametros!$B$11:$B$16)*H43/60+SUMIF(Parametros!$A$11:$A$16,I43,Parametros!$B$11:$B$16)*J43/60+SUMIF(Parametros!$A$11:$A$16,K43,Parametros!$B$11:$B$16)*L43/60+SUMIF(Parametros!$A$11:$A$16,M43,Parametros!$B$11:$B$16)*N43/60+SUMIF(Parametros!$A$11:$A$16,O43,Parametros!$B$11:$B$16)*P43/60)</f>
        <v/>
      </c>
      <c r="Y43" s="9" t="str">
        <f>IF(OR(AC43&lt;&gt;"OK",COUNTIF(Parametros!$B$22:$B$25,"OK")&lt;&gt;4),"",X43+SUM(Q43:U43))</f>
        <v/>
      </c>
      <c r="Z43" s="9" t="str">
        <f>IF(OR(AC43&lt;&gt;"OK",COUNTIF(Parametros!$B$22:$B$25,"OK")&lt;&gt;4),"",Y43+V43)</f>
        <v/>
      </c>
      <c r="AA43" s="2"/>
      <c r="AB43" s="2"/>
      <c r="AC43" s="7" t="str">
        <f>IF(COUNTA(B43:W43)=0,"",IF(OR(B43="",C43="",D43="",F43="",AND(G43="",H43&lt;&gt;""),AND(G43&lt;&gt;"",H43=""),AND(I43="",J43&lt;&gt;""),AND(I43&lt;&gt;"",J43=""),AND(K43="",L43&lt;&gt;""),AND(K43&lt;&gt;"",L43=""),AND(M43="",N43&lt;&gt;""),AND(M43&lt;&gt;"",N43=""),AND(O43="",P43&lt;&gt;""),AND(O43&lt;&gt;"",P43="")),"FALTA INFORMACIÓN",IF(OR(ISNUMBER(B43)=FALSE,B43&lt;=0,COUNTIF(Parametros!$E$4:$E$10,C43)=0,COUNTIF(Parametros!$F$4:$F$11,D43)=0,ISNUMBER(F43)=FALSE,F43&lt;=0,AND(G43&lt;&gt;"",OR(COUNTIF(Parametros!$A$11:$A$16,G43)=0,ISNUMBER(H43)=FALSE,H43&lt;=0)),AND(I43&lt;&gt;"",OR(COUNTIF(Parametros!$A$11:$A$16,I43)=0,ISNUMBER(J43)=FALSE,J43&lt;=0)),AND(K43&lt;&gt;"",OR(COUNTIF(Parametros!$A$11:$A$16,K43)=0,ISNUMBER(L43)=FALSE,L43&lt;=0)),AND(M43&lt;&gt;"",OR(COUNTIF(Parametros!$A$11:$A$16,M43)=0,ISNUMBER(N43)=FALSE,N43&lt;=0)),AND(O43&lt;&gt;"",OR(COUNTIF(Parametros!$A$11:$A$16,O43)=0,ISNUMBER(P43)=FALSE,P43&lt;=0)),COUNT(Q43:W43)&lt;&gt;COUNTA(Q43:W43),MIN(Q43:W43)&lt;0,AND(G43="",I43="",K43="",M43="",O43="",SUM(Q43:U43)=0)),"REVISAR","OK")))</f>
        <v/>
      </c>
    </row>
    <row r="44" spans="1:29">
      <c r="A44" s="6" t="str">
        <f t="shared" si="1"/>
        <v/>
      </c>
      <c r="B44" s="3"/>
      <c r="C44" s="2"/>
      <c r="D44" s="2"/>
      <c r="E44" s="2"/>
      <c r="F44" s="4"/>
      <c r="G44" s="2"/>
      <c r="H44" s="4"/>
      <c r="I44" s="2"/>
      <c r="J44" s="4"/>
      <c r="K44" s="2"/>
      <c r="L44" s="4"/>
      <c r="M44" s="2"/>
      <c r="N44" s="4"/>
      <c r="O44" s="2"/>
      <c r="P44" s="4"/>
      <c r="Q44" s="8"/>
      <c r="R44" s="8"/>
      <c r="S44" s="8"/>
      <c r="T44" s="8"/>
      <c r="U44" s="8"/>
      <c r="V44" s="8"/>
      <c r="W44" s="8"/>
      <c r="X44" s="9" t="str">
        <f>IF(OR(AC44&lt;&gt;"OK",COUNTIF(Parametros!$B$22:$B$25,"OK")&lt;&gt;4),"",SUMIF(Parametros!$A$11:$A$16,G44,Parametros!$B$11:$B$16)*H44/60+SUMIF(Parametros!$A$11:$A$16,I44,Parametros!$B$11:$B$16)*J44/60+SUMIF(Parametros!$A$11:$A$16,K44,Parametros!$B$11:$B$16)*L44/60+SUMIF(Parametros!$A$11:$A$16,M44,Parametros!$B$11:$B$16)*N44/60+SUMIF(Parametros!$A$11:$A$16,O44,Parametros!$B$11:$B$16)*P44/60)</f>
        <v/>
      </c>
      <c r="Y44" s="9" t="str">
        <f>IF(OR(AC44&lt;&gt;"OK",COUNTIF(Parametros!$B$22:$B$25,"OK")&lt;&gt;4),"",X44+SUM(Q44:U44))</f>
        <v/>
      </c>
      <c r="Z44" s="9" t="str">
        <f>IF(OR(AC44&lt;&gt;"OK",COUNTIF(Parametros!$B$22:$B$25,"OK")&lt;&gt;4),"",Y44+V44)</f>
        <v/>
      </c>
      <c r="AA44" s="2"/>
      <c r="AB44" s="2"/>
      <c r="AC44" s="7" t="str">
        <f>IF(COUNTA(B44:W44)=0,"",IF(OR(B44="",C44="",D44="",F44="",AND(G44="",H44&lt;&gt;""),AND(G44&lt;&gt;"",H44=""),AND(I44="",J44&lt;&gt;""),AND(I44&lt;&gt;"",J44=""),AND(K44="",L44&lt;&gt;""),AND(K44&lt;&gt;"",L44=""),AND(M44="",N44&lt;&gt;""),AND(M44&lt;&gt;"",N44=""),AND(O44="",P44&lt;&gt;""),AND(O44&lt;&gt;"",P44="")),"FALTA INFORMACIÓN",IF(OR(ISNUMBER(B44)=FALSE,B44&lt;=0,COUNTIF(Parametros!$E$4:$E$10,C44)=0,COUNTIF(Parametros!$F$4:$F$11,D44)=0,ISNUMBER(F44)=FALSE,F44&lt;=0,AND(G44&lt;&gt;"",OR(COUNTIF(Parametros!$A$11:$A$16,G44)=0,ISNUMBER(H44)=FALSE,H44&lt;=0)),AND(I44&lt;&gt;"",OR(COUNTIF(Parametros!$A$11:$A$16,I44)=0,ISNUMBER(J44)=FALSE,J44&lt;=0)),AND(K44&lt;&gt;"",OR(COUNTIF(Parametros!$A$11:$A$16,K44)=0,ISNUMBER(L44)=FALSE,L44&lt;=0)),AND(M44&lt;&gt;"",OR(COUNTIF(Parametros!$A$11:$A$16,M44)=0,ISNUMBER(N44)=FALSE,N44&lt;=0)),AND(O44&lt;&gt;"",OR(COUNTIF(Parametros!$A$11:$A$16,O44)=0,ISNUMBER(P44)=FALSE,P44&lt;=0)),COUNT(Q44:W44)&lt;&gt;COUNTA(Q44:W44),MIN(Q44:W44)&lt;0,AND(G44="",I44="",K44="",M44="",O44="",SUM(Q44:U44)=0)),"REVISAR","OK")))</f>
        <v/>
      </c>
    </row>
    <row r="45" spans="1:29">
      <c r="A45" s="6" t="str">
        <f t="shared" si="1"/>
        <v/>
      </c>
      <c r="B45" s="3"/>
      <c r="C45" s="2"/>
      <c r="D45" s="2"/>
      <c r="E45" s="2"/>
      <c r="F45" s="4"/>
      <c r="G45" s="2"/>
      <c r="H45" s="4"/>
      <c r="I45" s="2"/>
      <c r="J45" s="4"/>
      <c r="K45" s="2"/>
      <c r="L45" s="4"/>
      <c r="M45" s="2"/>
      <c r="N45" s="4"/>
      <c r="O45" s="2"/>
      <c r="P45" s="4"/>
      <c r="Q45" s="8"/>
      <c r="R45" s="8"/>
      <c r="S45" s="8"/>
      <c r="T45" s="8"/>
      <c r="U45" s="8"/>
      <c r="V45" s="8"/>
      <c r="W45" s="8"/>
      <c r="X45" s="9" t="str">
        <f>IF(OR(AC45&lt;&gt;"OK",COUNTIF(Parametros!$B$22:$B$25,"OK")&lt;&gt;4),"",SUMIF(Parametros!$A$11:$A$16,G45,Parametros!$B$11:$B$16)*H45/60+SUMIF(Parametros!$A$11:$A$16,I45,Parametros!$B$11:$B$16)*J45/60+SUMIF(Parametros!$A$11:$A$16,K45,Parametros!$B$11:$B$16)*L45/60+SUMIF(Parametros!$A$11:$A$16,M45,Parametros!$B$11:$B$16)*N45/60+SUMIF(Parametros!$A$11:$A$16,O45,Parametros!$B$11:$B$16)*P45/60)</f>
        <v/>
      </c>
      <c r="Y45" s="9" t="str">
        <f>IF(OR(AC45&lt;&gt;"OK",COUNTIF(Parametros!$B$22:$B$25,"OK")&lt;&gt;4),"",X45+SUM(Q45:U45))</f>
        <v/>
      </c>
      <c r="Z45" s="9" t="str">
        <f>IF(OR(AC45&lt;&gt;"OK",COUNTIF(Parametros!$B$22:$B$25,"OK")&lt;&gt;4),"",Y45+V45)</f>
        <v/>
      </c>
      <c r="AA45" s="2"/>
      <c r="AB45" s="2"/>
      <c r="AC45" s="7" t="str">
        <f>IF(COUNTA(B45:W45)=0,"",IF(OR(B45="",C45="",D45="",F45="",AND(G45="",H45&lt;&gt;""),AND(G45&lt;&gt;"",H45=""),AND(I45="",J45&lt;&gt;""),AND(I45&lt;&gt;"",J45=""),AND(K45="",L45&lt;&gt;""),AND(K45&lt;&gt;"",L45=""),AND(M45="",N45&lt;&gt;""),AND(M45&lt;&gt;"",N45=""),AND(O45="",P45&lt;&gt;""),AND(O45&lt;&gt;"",P45="")),"FALTA INFORMACIÓN",IF(OR(ISNUMBER(B45)=FALSE,B45&lt;=0,COUNTIF(Parametros!$E$4:$E$10,C45)=0,COUNTIF(Parametros!$F$4:$F$11,D45)=0,ISNUMBER(F45)=FALSE,F45&lt;=0,AND(G45&lt;&gt;"",OR(COUNTIF(Parametros!$A$11:$A$16,G45)=0,ISNUMBER(H45)=FALSE,H45&lt;=0)),AND(I45&lt;&gt;"",OR(COUNTIF(Parametros!$A$11:$A$16,I45)=0,ISNUMBER(J45)=FALSE,J45&lt;=0)),AND(K45&lt;&gt;"",OR(COUNTIF(Parametros!$A$11:$A$16,K45)=0,ISNUMBER(L45)=FALSE,L45&lt;=0)),AND(M45&lt;&gt;"",OR(COUNTIF(Parametros!$A$11:$A$16,M45)=0,ISNUMBER(N45)=FALSE,N45&lt;=0)),AND(O45&lt;&gt;"",OR(COUNTIF(Parametros!$A$11:$A$16,O45)=0,ISNUMBER(P45)=FALSE,P45&lt;=0)),COUNT(Q45:W45)&lt;&gt;COUNTA(Q45:W45),MIN(Q45:W45)&lt;0,AND(G45="",I45="",K45="",M45="",O45="",SUM(Q45:U45)=0)),"REVISAR","OK")))</f>
        <v/>
      </c>
    </row>
    <row r="46" spans="1:29">
      <c r="A46" s="6" t="str">
        <f t="shared" si="1"/>
        <v/>
      </c>
      <c r="B46" s="3"/>
      <c r="C46" s="2"/>
      <c r="D46" s="2"/>
      <c r="E46" s="2"/>
      <c r="F46" s="4"/>
      <c r="G46" s="2"/>
      <c r="H46" s="4"/>
      <c r="I46" s="2"/>
      <c r="J46" s="4"/>
      <c r="K46" s="2"/>
      <c r="L46" s="4"/>
      <c r="M46" s="2"/>
      <c r="N46" s="4"/>
      <c r="O46" s="2"/>
      <c r="P46" s="4"/>
      <c r="Q46" s="8"/>
      <c r="R46" s="8"/>
      <c r="S46" s="8"/>
      <c r="T46" s="8"/>
      <c r="U46" s="8"/>
      <c r="V46" s="8"/>
      <c r="W46" s="8"/>
      <c r="X46" s="9" t="str">
        <f>IF(OR(AC46&lt;&gt;"OK",COUNTIF(Parametros!$B$22:$B$25,"OK")&lt;&gt;4),"",SUMIF(Parametros!$A$11:$A$16,G46,Parametros!$B$11:$B$16)*H46/60+SUMIF(Parametros!$A$11:$A$16,I46,Parametros!$B$11:$B$16)*J46/60+SUMIF(Parametros!$A$11:$A$16,K46,Parametros!$B$11:$B$16)*L46/60+SUMIF(Parametros!$A$11:$A$16,M46,Parametros!$B$11:$B$16)*N46/60+SUMIF(Parametros!$A$11:$A$16,O46,Parametros!$B$11:$B$16)*P46/60)</f>
        <v/>
      </c>
      <c r="Y46" s="9" t="str">
        <f>IF(OR(AC46&lt;&gt;"OK",COUNTIF(Parametros!$B$22:$B$25,"OK")&lt;&gt;4),"",X46+SUM(Q46:U46))</f>
        <v/>
      </c>
      <c r="Z46" s="9" t="str">
        <f>IF(OR(AC46&lt;&gt;"OK",COUNTIF(Parametros!$B$22:$B$25,"OK")&lt;&gt;4),"",Y46+V46)</f>
        <v/>
      </c>
      <c r="AA46" s="2"/>
      <c r="AB46" s="2"/>
      <c r="AC46" s="7" t="str">
        <f>IF(COUNTA(B46:W46)=0,"",IF(OR(B46="",C46="",D46="",F46="",AND(G46="",H46&lt;&gt;""),AND(G46&lt;&gt;"",H46=""),AND(I46="",J46&lt;&gt;""),AND(I46&lt;&gt;"",J46=""),AND(K46="",L46&lt;&gt;""),AND(K46&lt;&gt;"",L46=""),AND(M46="",N46&lt;&gt;""),AND(M46&lt;&gt;"",N46=""),AND(O46="",P46&lt;&gt;""),AND(O46&lt;&gt;"",P46="")),"FALTA INFORMACIÓN",IF(OR(ISNUMBER(B46)=FALSE,B46&lt;=0,COUNTIF(Parametros!$E$4:$E$10,C46)=0,COUNTIF(Parametros!$F$4:$F$11,D46)=0,ISNUMBER(F46)=FALSE,F46&lt;=0,AND(G46&lt;&gt;"",OR(COUNTIF(Parametros!$A$11:$A$16,G46)=0,ISNUMBER(H46)=FALSE,H46&lt;=0)),AND(I46&lt;&gt;"",OR(COUNTIF(Parametros!$A$11:$A$16,I46)=0,ISNUMBER(J46)=FALSE,J46&lt;=0)),AND(K46&lt;&gt;"",OR(COUNTIF(Parametros!$A$11:$A$16,K46)=0,ISNUMBER(L46)=FALSE,L46&lt;=0)),AND(M46&lt;&gt;"",OR(COUNTIF(Parametros!$A$11:$A$16,M46)=0,ISNUMBER(N46)=FALSE,N46&lt;=0)),AND(O46&lt;&gt;"",OR(COUNTIF(Parametros!$A$11:$A$16,O46)=0,ISNUMBER(P46)=FALSE,P46&lt;=0)),COUNT(Q46:W46)&lt;&gt;COUNTA(Q46:W46),MIN(Q46:W46)&lt;0,AND(G46="",I46="",K46="",M46="",O46="",SUM(Q46:U46)=0)),"REVISAR","OK")))</f>
        <v/>
      </c>
    </row>
    <row r="47" spans="1:29">
      <c r="A47" s="6" t="str">
        <f t="shared" si="1"/>
        <v/>
      </c>
      <c r="B47" s="3"/>
      <c r="C47" s="2"/>
      <c r="D47" s="2"/>
      <c r="E47" s="2"/>
      <c r="F47" s="4"/>
      <c r="G47" s="2"/>
      <c r="H47" s="4"/>
      <c r="I47" s="2"/>
      <c r="J47" s="4"/>
      <c r="K47" s="2"/>
      <c r="L47" s="4"/>
      <c r="M47" s="2"/>
      <c r="N47" s="4"/>
      <c r="O47" s="2"/>
      <c r="P47" s="4"/>
      <c r="Q47" s="8"/>
      <c r="R47" s="8"/>
      <c r="S47" s="8"/>
      <c r="T47" s="8"/>
      <c r="U47" s="8"/>
      <c r="V47" s="8"/>
      <c r="W47" s="8"/>
      <c r="X47" s="9" t="str">
        <f>IF(OR(AC47&lt;&gt;"OK",COUNTIF(Parametros!$B$22:$B$25,"OK")&lt;&gt;4),"",SUMIF(Parametros!$A$11:$A$16,G47,Parametros!$B$11:$B$16)*H47/60+SUMIF(Parametros!$A$11:$A$16,I47,Parametros!$B$11:$B$16)*J47/60+SUMIF(Parametros!$A$11:$A$16,K47,Parametros!$B$11:$B$16)*L47/60+SUMIF(Parametros!$A$11:$A$16,M47,Parametros!$B$11:$B$16)*N47/60+SUMIF(Parametros!$A$11:$A$16,O47,Parametros!$B$11:$B$16)*P47/60)</f>
        <v/>
      </c>
      <c r="Y47" s="9" t="str">
        <f>IF(OR(AC47&lt;&gt;"OK",COUNTIF(Parametros!$B$22:$B$25,"OK")&lt;&gt;4),"",X47+SUM(Q47:U47))</f>
        <v/>
      </c>
      <c r="Z47" s="9" t="str">
        <f>IF(OR(AC47&lt;&gt;"OK",COUNTIF(Parametros!$B$22:$B$25,"OK")&lt;&gt;4),"",Y47+V47)</f>
        <v/>
      </c>
      <c r="AA47" s="2"/>
      <c r="AB47" s="2"/>
      <c r="AC47" s="7" t="str">
        <f>IF(COUNTA(B47:W47)=0,"",IF(OR(B47="",C47="",D47="",F47="",AND(G47="",H47&lt;&gt;""),AND(G47&lt;&gt;"",H47=""),AND(I47="",J47&lt;&gt;""),AND(I47&lt;&gt;"",J47=""),AND(K47="",L47&lt;&gt;""),AND(K47&lt;&gt;"",L47=""),AND(M47="",N47&lt;&gt;""),AND(M47&lt;&gt;"",N47=""),AND(O47="",P47&lt;&gt;""),AND(O47&lt;&gt;"",P47="")),"FALTA INFORMACIÓN",IF(OR(ISNUMBER(B47)=FALSE,B47&lt;=0,COUNTIF(Parametros!$E$4:$E$10,C47)=0,COUNTIF(Parametros!$F$4:$F$11,D47)=0,ISNUMBER(F47)=FALSE,F47&lt;=0,AND(G47&lt;&gt;"",OR(COUNTIF(Parametros!$A$11:$A$16,G47)=0,ISNUMBER(H47)=FALSE,H47&lt;=0)),AND(I47&lt;&gt;"",OR(COUNTIF(Parametros!$A$11:$A$16,I47)=0,ISNUMBER(J47)=FALSE,J47&lt;=0)),AND(K47&lt;&gt;"",OR(COUNTIF(Parametros!$A$11:$A$16,K47)=0,ISNUMBER(L47)=FALSE,L47&lt;=0)),AND(M47&lt;&gt;"",OR(COUNTIF(Parametros!$A$11:$A$16,M47)=0,ISNUMBER(N47)=FALSE,N47&lt;=0)),AND(O47&lt;&gt;"",OR(COUNTIF(Parametros!$A$11:$A$16,O47)=0,ISNUMBER(P47)=FALSE,P47&lt;=0)),COUNT(Q47:W47)&lt;&gt;COUNTA(Q47:W47),MIN(Q47:W47)&lt;0,AND(G47="",I47="",K47="",M47="",O47="",SUM(Q47:U47)=0)),"REVISAR","OK")))</f>
        <v/>
      </c>
    </row>
    <row r="48" spans="1:29">
      <c r="A48" s="6" t="str">
        <f t="shared" si="1"/>
        <v/>
      </c>
      <c r="B48" s="3"/>
      <c r="C48" s="2"/>
      <c r="D48" s="2"/>
      <c r="E48" s="2"/>
      <c r="F48" s="4"/>
      <c r="G48" s="2"/>
      <c r="H48" s="4"/>
      <c r="I48" s="2"/>
      <c r="J48" s="4"/>
      <c r="K48" s="2"/>
      <c r="L48" s="4"/>
      <c r="M48" s="2"/>
      <c r="N48" s="4"/>
      <c r="O48" s="2"/>
      <c r="P48" s="4"/>
      <c r="Q48" s="8"/>
      <c r="R48" s="8"/>
      <c r="S48" s="8"/>
      <c r="T48" s="8"/>
      <c r="U48" s="8"/>
      <c r="V48" s="8"/>
      <c r="W48" s="8"/>
      <c r="X48" s="9" t="str">
        <f>IF(OR(AC48&lt;&gt;"OK",COUNTIF(Parametros!$B$22:$B$25,"OK")&lt;&gt;4),"",SUMIF(Parametros!$A$11:$A$16,G48,Parametros!$B$11:$B$16)*H48/60+SUMIF(Parametros!$A$11:$A$16,I48,Parametros!$B$11:$B$16)*J48/60+SUMIF(Parametros!$A$11:$A$16,K48,Parametros!$B$11:$B$16)*L48/60+SUMIF(Parametros!$A$11:$A$16,M48,Parametros!$B$11:$B$16)*N48/60+SUMIF(Parametros!$A$11:$A$16,O48,Parametros!$B$11:$B$16)*P48/60)</f>
        <v/>
      </c>
      <c r="Y48" s="9" t="str">
        <f>IF(OR(AC48&lt;&gt;"OK",COUNTIF(Parametros!$B$22:$B$25,"OK")&lt;&gt;4),"",X48+SUM(Q48:U48))</f>
        <v/>
      </c>
      <c r="Z48" s="9" t="str">
        <f>IF(OR(AC48&lt;&gt;"OK",COUNTIF(Parametros!$B$22:$B$25,"OK")&lt;&gt;4),"",Y48+V48)</f>
        <v/>
      </c>
      <c r="AA48" s="2"/>
      <c r="AB48" s="2"/>
      <c r="AC48" s="7" t="str">
        <f>IF(COUNTA(B48:W48)=0,"",IF(OR(B48="",C48="",D48="",F48="",AND(G48="",H48&lt;&gt;""),AND(G48&lt;&gt;"",H48=""),AND(I48="",J48&lt;&gt;""),AND(I48&lt;&gt;"",J48=""),AND(K48="",L48&lt;&gt;""),AND(K48&lt;&gt;"",L48=""),AND(M48="",N48&lt;&gt;""),AND(M48&lt;&gt;"",N48=""),AND(O48="",P48&lt;&gt;""),AND(O48&lt;&gt;"",P48="")),"FALTA INFORMACIÓN",IF(OR(ISNUMBER(B48)=FALSE,B48&lt;=0,COUNTIF(Parametros!$E$4:$E$10,C48)=0,COUNTIF(Parametros!$F$4:$F$11,D48)=0,ISNUMBER(F48)=FALSE,F48&lt;=0,AND(G48&lt;&gt;"",OR(COUNTIF(Parametros!$A$11:$A$16,G48)=0,ISNUMBER(H48)=FALSE,H48&lt;=0)),AND(I48&lt;&gt;"",OR(COUNTIF(Parametros!$A$11:$A$16,I48)=0,ISNUMBER(J48)=FALSE,J48&lt;=0)),AND(K48&lt;&gt;"",OR(COUNTIF(Parametros!$A$11:$A$16,K48)=0,ISNUMBER(L48)=FALSE,L48&lt;=0)),AND(M48&lt;&gt;"",OR(COUNTIF(Parametros!$A$11:$A$16,M48)=0,ISNUMBER(N48)=FALSE,N48&lt;=0)),AND(O48&lt;&gt;"",OR(COUNTIF(Parametros!$A$11:$A$16,O48)=0,ISNUMBER(P48)=FALSE,P48&lt;=0)),COUNT(Q48:W48)&lt;&gt;COUNTA(Q48:W48),MIN(Q48:W48)&lt;0,AND(G48="",I48="",K48="",M48="",O48="",SUM(Q48:U48)=0)),"REVISAR","OK")))</f>
        <v/>
      </c>
    </row>
    <row r="49" spans="1:29">
      <c r="A49" s="6" t="str">
        <f t="shared" si="1"/>
        <v/>
      </c>
      <c r="B49" s="3"/>
      <c r="C49" s="2"/>
      <c r="D49" s="2"/>
      <c r="E49" s="2"/>
      <c r="F49" s="4"/>
      <c r="G49" s="2"/>
      <c r="H49" s="4"/>
      <c r="I49" s="2"/>
      <c r="J49" s="4"/>
      <c r="K49" s="2"/>
      <c r="L49" s="4"/>
      <c r="M49" s="2"/>
      <c r="N49" s="4"/>
      <c r="O49" s="2"/>
      <c r="P49" s="4"/>
      <c r="Q49" s="8"/>
      <c r="R49" s="8"/>
      <c r="S49" s="8"/>
      <c r="T49" s="8"/>
      <c r="U49" s="8"/>
      <c r="V49" s="8"/>
      <c r="W49" s="8"/>
      <c r="X49" s="9" t="str">
        <f>IF(OR(AC49&lt;&gt;"OK",COUNTIF(Parametros!$B$22:$B$25,"OK")&lt;&gt;4),"",SUMIF(Parametros!$A$11:$A$16,G49,Parametros!$B$11:$B$16)*H49/60+SUMIF(Parametros!$A$11:$A$16,I49,Parametros!$B$11:$B$16)*J49/60+SUMIF(Parametros!$A$11:$A$16,K49,Parametros!$B$11:$B$16)*L49/60+SUMIF(Parametros!$A$11:$A$16,M49,Parametros!$B$11:$B$16)*N49/60+SUMIF(Parametros!$A$11:$A$16,O49,Parametros!$B$11:$B$16)*P49/60)</f>
        <v/>
      </c>
      <c r="Y49" s="9" t="str">
        <f>IF(OR(AC49&lt;&gt;"OK",COUNTIF(Parametros!$B$22:$B$25,"OK")&lt;&gt;4),"",X49+SUM(Q49:U49))</f>
        <v/>
      </c>
      <c r="Z49" s="9" t="str">
        <f>IF(OR(AC49&lt;&gt;"OK",COUNTIF(Parametros!$B$22:$B$25,"OK")&lt;&gt;4),"",Y49+V49)</f>
        <v/>
      </c>
      <c r="AA49" s="2"/>
      <c r="AB49" s="2"/>
      <c r="AC49" s="7" t="str">
        <f>IF(COUNTA(B49:W49)=0,"",IF(OR(B49="",C49="",D49="",F49="",AND(G49="",H49&lt;&gt;""),AND(G49&lt;&gt;"",H49=""),AND(I49="",J49&lt;&gt;""),AND(I49&lt;&gt;"",J49=""),AND(K49="",L49&lt;&gt;""),AND(K49&lt;&gt;"",L49=""),AND(M49="",N49&lt;&gt;""),AND(M49&lt;&gt;"",N49=""),AND(O49="",P49&lt;&gt;""),AND(O49&lt;&gt;"",P49="")),"FALTA INFORMACIÓN",IF(OR(ISNUMBER(B49)=FALSE,B49&lt;=0,COUNTIF(Parametros!$E$4:$E$10,C49)=0,COUNTIF(Parametros!$F$4:$F$11,D49)=0,ISNUMBER(F49)=FALSE,F49&lt;=0,AND(G49&lt;&gt;"",OR(COUNTIF(Parametros!$A$11:$A$16,G49)=0,ISNUMBER(H49)=FALSE,H49&lt;=0)),AND(I49&lt;&gt;"",OR(COUNTIF(Parametros!$A$11:$A$16,I49)=0,ISNUMBER(J49)=FALSE,J49&lt;=0)),AND(K49&lt;&gt;"",OR(COUNTIF(Parametros!$A$11:$A$16,K49)=0,ISNUMBER(L49)=FALSE,L49&lt;=0)),AND(M49&lt;&gt;"",OR(COUNTIF(Parametros!$A$11:$A$16,M49)=0,ISNUMBER(N49)=FALSE,N49&lt;=0)),AND(O49&lt;&gt;"",OR(COUNTIF(Parametros!$A$11:$A$16,O49)=0,ISNUMBER(P49)=FALSE,P49&lt;=0)),COUNT(Q49:W49)&lt;&gt;COUNTA(Q49:W49),MIN(Q49:W49)&lt;0,AND(G49="",I49="",K49="",M49="",O49="",SUM(Q49:U49)=0)),"REVISAR","OK")))</f>
        <v/>
      </c>
    </row>
    <row r="50" spans="1:29">
      <c r="A50" s="6" t="str">
        <f t="shared" si="1"/>
        <v/>
      </c>
      <c r="B50" s="3"/>
      <c r="C50" s="2"/>
      <c r="D50" s="2"/>
      <c r="E50" s="2"/>
      <c r="F50" s="4"/>
      <c r="G50" s="2"/>
      <c r="H50" s="4"/>
      <c r="I50" s="2"/>
      <c r="J50" s="4"/>
      <c r="K50" s="2"/>
      <c r="L50" s="4"/>
      <c r="M50" s="2"/>
      <c r="N50" s="4"/>
      <c r="O50" s="2"/>
      <c r="P50" s="4"/>
      <c r="Q50" s="8"/>
      <c r="R50" s="8"/>
      <c r="S50" s="8"/>
      <c r="T50" s="8"/>
      <c r="U50" s="8"/>
      <c r="V50" s="8"/>
      <c r="W50" s="8"/>
      <c r="X50" s="9" t="str">
        <f>IF(OR(AC50&lt;&gt;"OK",COUNTIF(Parametros!$B$22:$B$25,"OK")&lt;&gt;4),"",SUMIF(Parametros!$A$11:$A$16,G50,Parametros!$B$11:$B$16)*H50/60+SUMIF(Parametros!$A$11:$A$16,I50,Parametros!$B$11:$B$16)*J50/60+SUMIF(Parametros!$A$11:$A$16,K50,Parametros!$B$11:$B$16)*L50/60+SUMIF(Parametros!$A$11:$A$16,M50,Parametros!$B$11:$B$16)*N50/60+SUMIF(Parametros!$A$11:$A$16,O50,Parametros!$B$11:$B$16)*P50/60)</f>
        <v/>
      </c>
      <c r="Y50" s="9" t="str">
        <f>IF(OR(AC50&lt;&gt;"OK",COUNTIF(Parametros!$B$22:$B$25,"OK")&lt;&gt;4),"",X50+SUM(Q50:U50))</f>
        <v/>
      </c>
      <c r="Z50" s="9" t="str">
        <f>IF(OR(AC50&lt;&gt;"OK",COUNTIF(Parametros!$B$22:$B$25,"OK")&lt;&gt;4),"",Y50+V50)</f>
        <v/>
      </c>
      <c r="AA50" s="2"/>
      <c r="AB50" s="2"/>
      <c r="AC50" s="7" t="str">
        <f>IF(COUNTA(B50:W50)=0,"",IF(OR(B50="",C50="",D50="",F50="",AND(G50="",H50&lt;&gt;""),AND(G50&lt;&gt;"",H50=""),AND(I50="",J50&lt;&gt;""),AND(I50&lt;&gt;"",J50=""),AND(K50="",L50&lt;&gt;""),AND(K50&lt;&gt;"",L50=""),AND(M50="",N50&lt;&gt;""),AND(M50&lt;&gt;"",N50=""),AND(O50="",P50&lt;&gt;""),AND(O50&lt;&gt;"",P50="")),"FALTA INFORMACIÓN",IF(OR(ISNUMBER(B50)=FALSE,B50&lt;=0,COUNTIF(Parametros!$E$4:$E$10,C50)=0,COUNTIF(Parametros!$F$4:$F$11,D50)=0,ISNUMBER(F50)=FALSE,F50&lt;=0,AND(G50&lt;&gt;"",OR(COUNTIF(Parametros!$A$11:$A$16,G50)=0,ISNUMBER(H50)=FALSE,H50&lt;=0)),AND(I50&lt;&gt;"",OR(COUNTIF(Parametros!$A$11:$A$16,I50)=0,ISNUMBER(J50)=FALSE,J50&lt;=0)),AND(K50&lt;&gt;"",OR(COUNTIF(Parametros!$A$11:$A$16,K50)=0,ISNUMBER(L50)=FALSE,L50&lt;=0)),AND(M50&lt;&gt;"",OR(COUNTIF(Parametros!$A$11:$A$16,M50)=0,ISNUMBER(N50)=FALSE,N50&lt;=0)),AND(O50&lt;&gt;"",OR(COUNTIF(Parametros!$A$11:$A$16,O50)=0,ISNUMBER(P50)=FALSE,P50&lt;=0)),COUNT(Q50:W50)&lt;&gt;COUNTA(Q50:W50),MIN(Q50:W50)&lt;0,AND(G50="",I50="",K50="",M50="",O50="",SUM(Q50:U50)=0)),"REVISAR","OK")))</f>
        <v/>
      </c>
    </row>
    <row r="51" spans="1:29">
      <c r="A51" s="6" t="str">
        <f t="shared" si="1"/>
        <v/>
      </c>
      <c r="B51" s="3"/>
      <c r="C51" s="2"/>
      <c r="D51" s="2"/>
      <c r="E51" s="2"/>
      <c r="F51" s="4"/>
      <c r="G51" s="2"/>
      <c r="H51" s="4"/>
      <c r="I51" s="2"/>
      <c r="J51" s="4"/>
      <c r="K51" s="2"/>
      <c r="L51" s="4"/>
      <c r="M51" s="2"/>
      <c r="N51" s="4"/>
      <c r="O51" s="2"/>
      <c r="P51" s="4"/>
      <c r="Q51" s="8"/>
      <c r="R51" s="8"/>
      <c r="S51" s="8"/>
      <c r="T51" s="8"/>
      <c r="U51" s="8"/>
      <c r="V51" s="8"/>
      <c r="W51" s="8"/>
      <c r="X51" s="9" t="str">
        <f>IF(OR(AC51&lt;&gt;"OK",COUNTIF(Parametros!$B$22:$B$25,"OK")&lt;&gt;4),"",SUMIF(Parametros!$A$11:$A$16,G51,Parametros!$B$11:$B$16)*H51/60+SUMIF(Parametros!$A$11:$A$16,I51,Parametros!$B$11:$B$16)*J51/60+SUMIF(Parametros!$A$11:$A$16,K51,Parametros!$B$11:$B$16)*L51/60+SUMIF(Parametros!$A$11:$A$16,M51,Parametros!$B$11:$B$16)*N51/60+SUMIF(Parametros!$A$11:$A$16,O51,Parametros!$B$11:$B$16)*P51/60)</f>
        <v/>
      </c>
      <c r="Y51" s="9" t="str">
        <f>IF(OR(AC51&lt;&gt;"OK",COUNTIF(Parametros!$B$22:$B$25,"OK")&lt;&gt;4),"",X51+SUM(Q51:U51))</f>
        <v/>
      </c>
      <c r="Z51" s="9" t="str">
        <f>IF(OR(AC51&lt;&gt;"OK",COUNTIF(Parametros!$B$22:$B$25,"OK")&lt;&gt;4),"",Y51+V51)</f>
        <v/>
      </c>
      <c r="AA51" s="2"/>
      <c r="AB51" s="2"/>
      <c r="AC51" s="7" t="str">
        <f>IF(COUNTA(B51:W51)=0,"",IF(OR(B51="",C51="",D51="",F51="",AND(G51="",H51&lt;&gt;""),AND(G51&lt;&gt;"",H51=""),AND(I51="",J51&lt;&gt;""),AND(I51&lt;&gt;"",J51=""),AND(K51="",L51&lt;&gt;""),AND(K51&lt;&gt;"",L51=""),AND(M51="",N51&lt;&gt;""),AND(M51&lt;&gt;"",N51=""),AND(O51="",P51&lt;&gt;""),AND(O51&lt;&gt;"",P51="")),"FALTA INFORMACIÓN",IF(OR(ISNUMBER(B51)=FALSE,B51&lt;=0,COUNTIF(Parametros!$E$4:$E$10,C51)=0,COUNTIF(Parametros!$F$4:$F$11,D51)=0,ISNUMBER(F51)=FALSE,F51&lt;=0,AND(G51&lt;&gt;"",OR(COUNTIF(Parametros!$A$11:$A$16,G51)=0,ISNUMBER(H51)=FALSE,H51&lt;=0)),AND(I51&lt;&gt;"",OR(COUNTIF(Parametros!$A$11:$A$16,I51)=0,ISNUMBER(J51)=FALSE,J51&lt;=0)),AND(K51&lt;&gt;"",OR(COUNTIF(Parametros!$A$11:$A$16,K51)=0,ISNUMBER(L51)=FALSE,L51&lt;=0)),AND(M51&lt;&gt;"",OR(COUNTIF(Parametros!$A$11:$A$16,M51)=0,ISNUMBER(N51)=FALSE,N51&lt;=0)),AND(O51&lt;&gt;"",OR(COUNTIF(Parametros!$A$11:$A$16,O51)=0,ISNUMBER(P51)=FALSE,P51&lt;=0)),COUNT(Q51:W51)&lt;&gt;COUNTA(Q51:W51),MIN(Q51:W51)&lt;0,AND(G51="",I51="",K51="",M51="",O51="",SUM(Q51:U51)=0)),"REVISAR","OK")))</f>
        <v/>
      </c>
    </row>
    <row r="52" spans="1:29">
      <c r="A52" s="6" t="str">
        <f t="shared" si="1"/>
        <v/>
      </c>
      <c r="B52" s="3"/>
      <c r="C52" s="2"/>
      <c r="D52" s="2"/>
      <c r="E52" s="2"/>
      <c r="F52" s="4"/>
      <c r="G52" s="2"/>
      <c r="H52" s="4"/>
      <c r="I52" s="2"/>
      <c r="J52" s="4"/>
      <c r="K52" s="2"/>
      <c r="L52" s="4"/>
      <c r="M52" s="2"/>
      <c r="N52" s="4"/>
      <c r="O52" s="2"/>
      <c r="P52" s="4"/>
      <c r="Q52" s="8"/>
      <c r="R52" s="8"/>
      <c r="S52" s="8"/>
      <c r="T52" s="8"/>
      <c r="U52" s="8"/>
      <c r="V52" s="8"/>
      <c r="W52" s="8"/>
      <c r="X52" s="9" t="str">
        <f>IF(OR(AC52&lt;&gt;"OK",COUNTIF(Parametros!$B$22:$B$25,"OK")&lt;&gt;4),"",SUMIF(Parametros!$A$11:$A$16,G52,Parametros!$B$11:$B$16)*H52/60+SUMIF(Parametros!$A$11:$A$16,I52,Parametros!$B$11:$B$16)*J52/60+SUMIF(Parametros!$A$11:$A$16,K52,Parametros!$B$11:$B$16)*L52/60+SUMIF(Parametros!$A$11:$A$16,M52,Parametros!$B$11:$B$16)*N52/60+SUMIF(Parametros!$A$11:$A$16,O52,Parametros!$B$11:$B$16)*P52/60)</f>
        <v/>
      </c>
      <c r="Y52" s="9" t="str">
        <f>IF(OR(AC52&lt;&gt;"OK",COUNTIF(Parametros!$B$22:$B$25,"OK")&lt;&gt;4),"",X52+SUM(Q52:U52))</f>
        <v/>
      </c>
      <c r="Z52" s="9" t="str">
        <f>IF(OR(AC52&lt;&gt;"OK",COUNTIF(Parametros!$B$22:$B$25,"OK")&lt;&gt;4),"",Y52+V52)</f>
        <v/>
      </c>
      <c r="AA52" s="2"/>
      <c r="AB52" s="2"/>
      <c r="AC52" s="7" t="str">
        <f>IF(COUNTA(B52:W52)=0,"",IF(OR(B52="",C52="",D52="",F52="",AND(G52="",H52&lt;&gt;""),AND(G52&lt;&gt;"",H52=""),AND(I52="",J52&lt;&gt;""),AND(I52&lt;&gt;"",J52=""),AND(K52="",L52&lt;&gt;""),AND(K52&lt;&gt;"",L52=""),AND(M52="",N52&lt;&gt;""),AND(M52&lt;&gt;"",N52=""),AND(O52="",P52&lt;&gt;""),AND(O52&lt;&gt;"",P52="")),"FALTA INFORMACIÓN",IF(OR(ISNUMBER(B52)=FALSE,B52&lt;=0,COUNTIF(Parametros!$E$4:$E$10,C52)=0,COUNTIF(Parametros!$F$4:$F$11,D52)=0,ISNUMBER(F52)=FALSE,F52&lt;=0,AND(G52&lt;&gt;"",OR(COUNTIF(Parametros!$A$11:$A$16,G52)=0,ISNUMBER(H52)=FALSE,H52&lt;=0)),AND(I52&lt;&gt;"",OR(COUNTIF(Parametros!$A$11:$A$16,I52)=0,ISNUMBER(J52)=FALSE,J52&lt;=0)),AND(K52&lt;&gt;"",OR(COUNTIF(Parametros!$A$11:$A$16,K52)=0,ISNUMBER(L52)=FALSE,L52&lt;=0)),AND(M52&lt;&gt;"",OR(COUNTIF(Parametros!$A$11:$A$16,M52)=0,ISNUMBER(N52)=FALSE,N52&lt;=0)),AND(O52&lt;&gt;"",OR(COUNTIF(Parametros!$A$11:$A$16,O52)=0,ISNUMBER(P52)=FALSE,P52&lt;=0)),COUNT(Q52:W52)&lt;&gt;COUNTA(Q52:W52),MIN(Q52:W52)&lt;0,AND(G52="",I52="",K52="",M52="",O52="",SUM(Q52:U52)=0)),"REVISAR","OK")))</f>
        <v/>
      </c>
    </row>
    <row r="53" spans="1:29">
      <c r="A53" s="6" t="str">
        <f t="shared" si="1"/>
        <v/>
      </c>
      <c r="B53" s="3"/>
      <c r="C53" s="2"/>
      <c r="D53" s="2"/>
      <c r="E53" s="2"/>
      <c r="F53" s="4"/>
      <c r="G53" s="2"/>
      <c r="H53" s="4"/>
      <c r="I53" s="2"/>
      <c r="J53" s="4"/>
      <c r="K53" s="2"/>
      <c r="L53" s="4"/>
      <c r="M53" s="2"/>
      <c r="N53" s="4"/>
      <c r="O53" s="2"/>
      <c r="P53" s="4"/>
      <c r="Q53" s="8"/>
      <c r="R53" s="8"/>
      <c r="S53" s="8"/>
      <c r="T53" s="8"/>
      <c r="U53" s="8"/>
      <c r="V53" s="8"/>
      <c r="W53" s="8"/>
      <c r="X53" s="9" t="str">
        <f>IF(OR(AC53&lt;&gt;"OK",COUNTIF(Parametros!$B$22:$B$25,"OK")&lt;&gt;4),"",SUMIF(Parametros!$A$11:$A$16,G53,Parametros!$B$11:$B$16)*H53/60+SUMIF(Parametros!$A$11:$A$16,I53,Parametros!$B$11:$B$16)*J53/60+SUMIF(Parametros!$A$11:$A$16,K53,Parametros!$B$11:$B$16)*L53/60+SUMIF(Parametros!$A$11:$A$16,M53,Parametros!$B$11:$B$16)*N53/60+SUMIF(Parametros!$A$11:$A$16,O53,Parametros!$B$11:$B$16)*P53/60)</f>
        <v/>
      </c>
      <c r="Y53" s="9" t="str">
        <f>IF(OR(AC53&lt;&gt;"OK",COUNTIF(Parametros!$B$22:$B$25,"OK")&lt;&gt;4),"",X53+SUM(Q53:U53))</f>
        <v/>
      </c>
      <c r="Z53" s="9" t="str">
        <f>IF(OR(AC53&lt;&gt;"OK",COUNTIF(Parametros!$B$22:$B$25,"OK")&lt;&gt;4),"",Y53+V53)</f>
        <v/>
      </c>
      <c r="AA53" s="2"/>
      <c r="AB53" s="2"/>
      <c r="AC53" s="7" t="str">
        <f>IF(COUNTA(B53:W53)=0,"",IF(OR(B53="",C53="",D53="",F53="",AND(G53="",H53&lt;&gt;""),AND(G53&lt;&gt;"",H53=""),AND(I53="",J53&lt;&gt;""),AND(I53&lt;&gt;"",J53=""),AND(K53="",L53&lt;&gt;""),AND(K53&lt;&gt;"",L53=""),AND(M53="",N53&lt;&gt;""),AND(M53&lt;&gt;"",N53=""),AND(O53="",P53&lt;&gt;""),AND(O53&lt;&gt;"",P53="")),"FALTA INFORMACIÓN",IF(OR(ISNUMBER(B53)=FALSE,B53&lt;=0,COUNTIF(Parametros!$E$4:$E$10,C53)=0,COUNTIF(Parametros!$F$4:$F$11,D53)=0,ISNUMBER(F53)=FALSE,F53&lt;=0,AND(G53&lt;&gt;"",OR(COUNTIF(Parametros!$A$11:$A$16,G53)=0,ISNUMBER(H53)=FALSE,H53&lt;=0)),AND(I53&lt;&gt;"",OR(COUNTIF(Parametros!$A$11:$A$16,I53)=0,ISNUMBER(J53)=FALSE,J53&lt;=0)),AND(K53&lt;&gt;"",OR(COUNTIF(Parametros!$A$11:$A$16,K53)=0,ISNUMBER(L53)=FALSE,L53&lt;=0)),AND(M53&lt;&gt;"",OR(COUNTIF(Parametros!$A$11:$A$16,M53)=0,ISNUMBER(N53)=FALSE,N53&lt;=0)),AND(O53&lt;&gt;"",OR(COUNTIF(Parametros!$A$11:$A$16,O53)=0,ISNUMBER(P53)=FALSE,P53&lt;=0)),COUNT(Q53:W53)&lt;&gt;COUNTA(Q53:W53),MIN(Q53:W53)&lt;0,AND(G53="",I53="",K53="",M53="",O53="",SUM(Q53:U53)=0)),"REVISAR","OK")))</f>
        <v/>
      </c>
    </row>
    <row r="54" spans="1:29">
      <c r="A54" s="6" t="str">
        <f t="shared" si="1"/>
        <v/>
      </c>
      <c r="B54" s="3"/>
      <c r="C54" s="2"/>
      <c r="D54" s="2"/>
      <c r="E54" s="2"/>
      <c r="F54" s="4"/>
      <c r="G54" s="2"/>
      <c r="H54" s="4"/>
      <c r="I54" s="2"/>
      <c r="J54" s="4"/>
      <c r="K54" s="2"/>
      <c r="L54" s="4"/>
      <c r="M54" s="2"/>
      <c r="N54" s="4"/>
      <c r="O54" s="2"/>
      <c r="P54" s="4"/>
      <c r="Q54" s="8"/>
      <c r="R54" s="8"/>
      <c r="S54" s="8"/>
      <c r="T54" s="8"/>
      <c r="U54" s="8"/>
      <c r="V54" s="8"/>
      <c r="W54" s="8"/>
      <c r="X54" s="9" t="str">
        <f>IF(OR(AC54&lt;&gt;"OK",COUNTIF(Parametros!$B$22:$B$25,"OK")&lt;&gt;4),"",SUMIF(Parametros!$A$11:$A$16,G54,Parametros!$B$11:$B$16)*H54/60+SUMIF(Parametros!$A$11:$A$16,I54,Parametros!$B$11:$B$16)*J54/60+SUMIF(Parametros!$A$11:$A$16,K54,Parametros!$B$11:$B$16)*L54/60+SUMIF(Parametros!$A$11:$A$16,M54,Parametros!$B$11:$B$16)*N54/60+SUMIF(Parametros!$A$11:$A$16,O54,Parametros!$B$11:$B$16)*P54/60)</f>
        <v/>
      </c>
      <c r="Y54" s="9" t="str">
        <f>IF(OR(AC54&lt;&gt;"OK",COUNTIF(Parametros!$B$22:$B$25,"OK")&lt;&gt;4),"",X54+SUM(Q54:U54))</f>
        <v/>
      </c>
      <c r="Z54" s="9" t="str">
        <f>IF(OR(AC54&lt;&gt;"OK",COUNTIF(Parametros!$B$22:$B$25,"OK")&lt;&gt;4),"",Y54+V54)</f>
        <v/>
      </c>
      <c r="AA54" s="2"/>
      <c r="AB54" s="2"/>
      <c r="AC54" s="7" t="str">
        <f>IF(COUNTA(B54:W54)=0,"",IF(OR(B54="",C54="",D54="",F54="",AND(G54="",H54&lt;&gt;""),AND(G54&lt;&gt;"",H54=""),AND(I54="",J54&lt;&gt;""),AND(I54&lt;&gt;"",J54=""),AND(K54="",L54&lt;&gt;""),AND(K54&lt;&gt;"",L54=""),AND(M54="",N54&lt;&gt;""),AND(M54&lt;&gt;"",N54=""),AND(O54="",P54&lt;&gt;""),AND(O54&lt;&gt;"",P54="")),"FALTA INFORMACIÓN",IF(OR(ISNUMBER(B54)=FALSE,B54&lt;=0,COUNTIF(Parametros!$E$4:$E$10,C54)=0,COUNTIF(Parametros!$F$4:$F$11,D54)=0,ISNUMBER(F54)=FALSE,F54&lt;=0,AND(G54&lt;&gt;"",OR(COUNTIF(Parametros!$A$11:$A$16,G54)=0,ISNUMBER(H54)=FALSE,H54&lt;=0)),AND(I54&lt;&gt;"",OR(COUNTIF(Parametros!$A$11:$A$16,I54)=0,ISNUMBER(J54)=FALSE,J54&lt;=0)),AND(K54&lt;&gt;"",OR(COUNTIF(Parametros!$A$11:$A$16,K54)=0,ISNUMBER(L54)=FALSE,L54&lt;=0)),AND(M54&lt;&gt;"",OR(COUNTIF(Parametros!$A$11:$A$16,M54)=0,ISNUMBER(N54)=FALSE,N54&lt;=0)),AND(O54&lt;&gt;"",OR(COUNTIF(Parametros!$A$11:$A$16,O54)=0,ISNUMBER(P54)=FALSE,P54&lt;=0)),COUNT(Q54:W54)&lt;&gt;COUNTA(Q54:W54),MIN(Q54:W54)&lt;0,AND(G54="",I54="",K54="",M54="",O54="",SUM(Q54:U54)=0)),"REVISAR","OK")))</f>
        <v/>
      </c>
    </row>
    <row r="55" spans="1:29">
      <c r="A55" s="6" t="str">
        <f t="shared" si="1"/>
        <v/>
      </c>
      <c r="B55" s="3"/>
      <c r="C55" s="2"/>
      <c r="D55" s="2"/>
      <c r="E55" s="2"/>
      <c r="F55" s="4"/>
      <c r="G55" s="2"/>
      <c r="H55" s="4"/>
      <c r="I55" s="2"/>
      <c r="J55" s="4"/>
      <c r="K55" s="2"/>
      <c r="L55" s="4"/>
      <c r="M55" s="2"/>
      <c r="N55" s="4"/>
      <c r="O55" s="2"/>
      <c r="P55" s="4"/>
      <c r="Q55" s="8"/>
      <c r="R55" s="8"/>
      <c r="S55" s="8"/>
      <c r="T55" s="8"/>
      <c r="U55" s="8"/>
      <c r="V55" s="8"/>
      <c r="W55" s="8"/>
      <c r="X55" s="9" t="str">
        <f>IF(OR(AC55&lt;&gt;"OK",COUNTIF(Parametros!$B$22:$B$25,"OK")&lt;&gt;4),"",SUMIF(Parametros!$A$11:$A$16,G55,Parametros!$B$11:$B$16)*H55/60+SUMIF(Parametros!$A$11:$A$16,I55,Parametros!$B$11:$B$16)*J55/60+SUMIF(Parametros!$A$11:$A$16,K55,Parametros!$B$11:$B$16)*L55/60+SUMIF(Parametros!$A$11:$A$16,M55,Parametros!$B$11:$B$16)*N55/60+SUMIF(Parametros!$A$11:$A$16,O55,Parametros!$B$11:$B$16)*P55/60)</f>
        <v/>
      </c>
      <c r="Y55" s="9" t="str">
        <f>IF(OR(AC55&lt;&gt;"OK",COUNTIF(Parametros!$B$22:$B$25,"OK")&lt;&gt;4),"",X55+SUM(Q55:U55))</f>
        <v/>
      </c>
      <c r="Z55" s="9" t="str">
        <f>IF(OR(AC55&lt;&gt;"OK",COUNTIF(Parametros!$B$22:$B$25,"OK")&lt;&gt;4),"",Y55+V55)</f>
        <v/>
      </c>
      <c r="AA55" s="2"/>
      <c r="AB55" s="2"/>
      <c r="AC55" s="7" t="str">
        <f>IF(COUNTA(B55:W55)=0,"",IF(OR(B55="",C55="",D55="",F55="",AND(G55="",H55&lt;&gt;""),AND(G55&lt;&gt;"",H55=""),AND(I55="",J55&lt;&gt;""),AND(I55&lt;&gt;"",J55=""),AND(K55="",L55&lt;&gt;""),AND(K55&lt;&gt;"",L55=""),AND(M55="",N55&lt;&gt;""),AND(M55&lt;&gt;"",N55=""),AND(O55="",P55&lt;&gt;""),AND(O55&lt;&gt;"",P55="")),"FALTA INFORMACIÓN",IF(OR(ISNUMBER(B55)=FALSE,B55&lt;=0,COUNTIF(Parametros!$E$4:$E$10,C55)=0,COUNTIF(Parametros!$F$4:$F$11,D55)=0,ISNUMBER(F55)=FALSE,F55&lt;=0,AND(G55&lt;&gt;"",OR(COUNTIF(Parametros!$A$11:$A$16,G55)=0,ISNUMBER(H55)=FALSE,H55&lt;=0)),AND(I55&lt;&gt;"",OR(COUNTIF(Parametros!$A$11:$A$16,I55)=0,ISNUMBER(J55)=FALSE,J55&lt;=0)),AND(K55&lt;&gt;"",OR(COUNTIF(Parametros!$A$11:$A$16,K55)=0,ISNUMBER(L55)=FALSE,L55&lt;=0)),AND(M55&lt;&gt;"",OR(COUNTIF(Parametros!$A$11:$A$16,M55)=0,ISNUMBER(N55)=FALSE,N55&lt;=0)),AND(O55&lt;&gt;"",OR(COUNTIF(Parametros!$A$11:$A$16,O55)=0,ISNUMBER(P55)=FALSE,P55&lt;=0)),COUNT(Q55:W55)&lt;&gt;COUNTA(Q55:W55),MIN(Q55:W55)&lt;0,AND(G55="",I55="",K55="",M55="",O55="",SUM(Q55:U55)=0)),"REVISAR","OK")))</f>
        <v/>
      </c>
    </row>
    <row r="56" spans="1:29">
      <c r="A56" s="6" t="str">
        <f t="shared" si="1"/>
        <v/>
      </c>
      <c r="B56" s="3"/>
      <c r="C56" s="2"/>
      <c r="D56" s="2"/>
      <c r="E56" s="2"/>
      <c r="F56" s="4"/>
      <c r="G56" s="2"/>
      <c r="H56" s="4"/>
      <c r="I56" s="2"/>
      <c r="J56" s="4"/>
      <c r="K56" s="2"/>
      <c r="L56" s="4"/>
      <c r="M56" s="2"/>
      <c r="N56" s="4"/>
      <c r="O56" s="2"/>
      <c r="P56" s="4"/>
      <c r="Q56" s="8"/>
      <c r="R56" s="8"/>
      <c r="S56" s="8"/>
      <c r="T56" s="8"/>
      <c r="U56" s="8"/>
      <c r="V56" s="8"/>
      <c r="W56" s="8"/>
      <c r="X56" s="9" t="str">
        <f>IF(OR(AC56&lt;&gt;"OK",COUNTIF(Parametros!$B$22:$B$25,"OK")&lt;&gt;4),"",SUMIF(Parametros!$A$11:$A$16,G56,Parametros!$B$11:$B$16)*H56/60+SUMIF(Parametros!$A$11:$A$16,I56,Parametros!$B$11:$B$16)*J56/60+SUMIF(Parametros!$A$11:$A$16,K56,Parametros!$B$11:$B$16)*L56/60+SUMIF(Parametros!$A$11:$A$16,M56,Parametros!$B$11:$B$16)*N56/60+SUMIF(Parametros!$A$11:$A$16,O56,Parametros!$B$11:$B$16)*P56/60)</f>
        <v/>
      </c>
      <c r="Y56" s="9" t="str">
        <f>IF(OR(AC56&lt;&gt;"OK",COUNTIF(Parametros!$B$22:$B$25,"OK")&lt;&gt;4),"",X56+SUM(Q56:U56))</f>
        <v/>
      </c>
      <c r="Z56" s="9" t="str">
        <f>IF(OR(AC56&lt;&gt;"OK",COUNTIF(Parametros!$B$22:$B$25,"OK")&lt;&gt;4),"",Y56+V56)</f>
        <v/>
      </c>
      <c r="AA56" s="2"/>
      <c r="AB56" s="2"/>
      <c r="AC56" s="7" t="str">
        <f>IF(COUNTA(B56:W56)=0,"",IF(OR(B56="",C56="",D56="",F56="",AND(G56="",H56&lt;&gt;""),AND(G56&lt;&gt;"",H56=""),AND(I56="",J56&lt;&gt;""),AND(I56&lt;&gt;"",J56=""),AND(K56="",L56&lt;&gt;""),AND(K56&lt;&gt;"",L56=""),AND(M56="",N56&lt;&gt;""),AND(M56&lt;&gt;"",N56=""),AND(O56="",P56&lt;&gt;""),AND(O56&lt;&gt;"",P56="")),"FALTA INFORMACIÓN",IF(OR(ISNUMBER(B56)=FALSE,B56&lt;=0,COUNTIF(Parametros!$E$4:$E$10,C56)=0,COUNTIF(Parametros!$F$4:$F$11,D56)=0,ISNUMBER(F56)=FALSE,F56&lt;=0,AND(G56&lt;&gt;"",OR(COUNTIF(Parametros!$A$11:$A$16,G56)=0,ISNUMBER(H56)=FALSE,H56&lt;=0)),AND(I56&lt;&gt;"",OR(COUNTIF(Parametros!$A$11:$A$16,I56)=0,ISNUMBER(J56)=FALSE,J56&lt;=0)),AND(K56&lt;&gt;"",OR(COUNTIF(Parametros!$A$11:$A$16,K56)=0,ISNUMBER(L56)=FALSE,L56&lt;=0)),AND(M56&lt;&gt;"",OR(COUNTIF(Parametros!$A$11:$A$16,M56)=0,ISNUMBER(N56)=FALSE,N56&lt;=0)),AND(O56&lt;&gt;"",OR(COUNTIF(Parametros!$A$11:$A$16,O56)=0,ISNUMBER(P56)=FALSE,P56&lt;=0)),COUNT(Q56:W56)&lt;&gt;COUNTA(Q56:W56),MIN(Q56:W56)&lt;0,AND(G56="",I56="",K56="",M56="",O56="",SUM(Q56:U56)=0)),"REVISAR","OK")))</f>
        <v/>
      </c>
    </row>
    <row r="57" spans="1:29">
      <c r="A57" s="6" t="str">
        <f t="shared" si="1"/>
        <v/>
      </c>
      <c r="B57" s="3"/>
      <c r="C57" s="2"/>
      <c r="D57" s="2"/>
      <c r="E57" s="2"/>
      <c r="F57" s="4"/>
      <c r="G57" s="2"/>
      <c r="H57" s="4"/>
      <c r="I57" s="2"/>
      <c r="J57" s="4"/>
      <c r="K57" s="2"/>
      <c r="L57" s="4"/>
      <c r="M57" s="2"/>
      <c r="N57" s="4"/>
      <c r="O57" s="2"/>
      <c r="P57" s="4"/>
      <c r="Q57" s="8"/>
      <c r="R57" s="8"/>
      <c r="S57" s="8"/>
      <c r="T57" s="8"/>
      <c r="U57" s="8"/>
      <c r="V57" s="8"/>
      <c r="W57" s="8"/>
      <c r="X57" s="9" t="str">
        <f>IF(OR(AC57&lt;&gt;"OK",COUNTIF(Parametros!$B$22:$B$25,"OK")&lt;&gt;4),"",SUMIF(Parametros!$A$11:$A$16,G57,Parametros!$B$11:$B$16)*H57/60+SUMIF(Parametros!$A$11:$A$16,I57,Parametros!$B$11:$B$16)*J57/60+SUMIF(Parametros!$A$11:$A$16,K57,Parametros!$B$11:$B$16)*L57/60+SUMIF(Parametros!$A$11:$A$16,M57,Parametros!$B$11:$B$16)*N57/60+SUMIF(Parametros!$A$11:$A$16,O57,Parametros!$B$11:$B$16)*P57/60)</f>
        <v/>
      </c>
      <c r="Y57" s="9" t="str">
        <f>IF(OR(AC57&lt;&gt;"OK",COUNTIF(Parametros!$B$22:$B$25,"OK")&lt;&gt;4),"",X57+SUM(Q57:U57))</f>
        <v/>
      </c>
      <c r="Z57" s="9" t="str">
        <f>IF(OR(AC57&lt;&gt;"OK",COUNTIF(Parametros!$B$22:$B$25,"OK")&lt;&gt;4),"",Y57+V57)</f>
        <v/>
      </c>
      <c r="AA57" s="2"/>
      <c r="AB57" s="2"/>
      <c r="AC57" s="7" t="str">
        <f>IF(COUNTA(B57:W57)=0,"",IF(OR(B57="",C57="",D57="",F57="",AND(G57="",H57&lt;&gt;""),AND(G57&lt;&gt;"",H57=""),AND(I57="",J57&lt;&gt;""),AND(I57&lt;&gt;"",J57=""),AND(K57="",L57&lt;&gt;""),AND(K57&lt;&gt;"",L57=""),AND(M57="",N57&lt;&gt;""),AND(M57&lt;&gt;"",N57=""),AND(O57="",P57&lt;&gt;""),AND(O57&lt;&gt;"",P57="")),"FALTA INFORMACIÓN",IF(OR(ISNUMBER(B57)=FALSE,B57&lt;=0,COUNTIF(Parametros!$E$4:$E$10,C57)=0,COUNTIF(Parametros!$F$4:$F$11,D57)=0,ISNUMBER(F57)=FALSE,F57&lt;=0,AND(G57&lt;&gt;"",OR(COUNTIF(Parametros!$A$11:$A$16,G57)=0,ISNUMBER(H57)=FALSE,H57&lt;=0)),AND(I57&lt;&gt;"",OR(COUNTIF(Parametros!$A$11:$A$16,I57)=0,ISNUMBER(J57)=FALSE,J57&lt;=0)),AND(K57&lt;&gt;"",OR(COUNTIF(Parametros!$A$11:$A$16,K57)=0,ISNUMBER(L57)=FALSE,L57&lt;=0)),AND(M57&lt;&gt;"",OR(COUNTIF(Parametros!$A$11:$A$16,M57)=0,ISNUMBER(N57)=FALSE,N57&lt;=0)),AND(O57&lt;&gt;"",OR(COUNTIF(Parametros!$A$11:$A$16,O57)=0,ISNUMBER(P57)=FALSE,P57&lt;=0)),COUNT(Q57:W57)&lt;&gt;COUNTA(Q57:W57),MIN(Q57:W57)&lt;0,AND(G57="",I57="",K57="",M57="",O57="",SUM(Q57:U57)=0)),"REVISAR","OK")))</f>
        <v/>
      </c>
    </row>
    <row r="58" spans="1:29">
      <c r="A58" s="6" t="str">
        <f t="shared" si="1"/>
        <v/>
      </c>
      <c r="B58" s="3"/>
      <c r="C58" s="2"/>
      <c r="D58" s="2"/>
      <c r="E58" s="2"/>
      <c r="F58" s="4"/>
      <c r="G58" s="2"/>
      <c r="H58" s="4"/>
      <c r="I58" s="2"/>
      <c r="J58" s="4"/>
      <c r="K58" s="2"/>
      <c r="L58" s="4"/>
      <c r="M58" s="2"/>
      <c r="N58" s="4"/>
      <c r="O58" s="2"/>
      <c r="P58" s="4"/>
      <c r="Q58" s="8"/>
      <c r="R58" s="8"/>
      <c r="S58" s="8"/>
      <c r="T58" s="8"/>
      <c r="U58" s="8"/>
      <c r="V58" s="8"/>
      <c r="W58" s="8"/>
      <c r="X58" s="9" t="str">
        <f>IF(OR(AC58&lt;&gt;"OK",COUNTIF(Parametros!$B$22:$B$25,"OK")&lt;&gt;4),"",SUMIF(Parametros!$A$11:$A$16,G58,Parametros!$B$11:$B$16)*H58/60+SUMIF(Parametros!$A$11:$A$16,I58,Parametros!$B$11:$B$16)*J58/60+SUMIF(Parametros!$A$11:$A$16,K58,Parametros!$B$11:$B$16)*L58/60+SUMIF(Parametros!$A$11:$A$16,M58,Parametros!$B$11:$B$16)*N58/60+SUMIF(Parametros!$A$11:$A$16,O58,Parametros!$B$11:$B$16)*P58/60)</f>
        <v/>
      </c>
      <c r="Y58" s="9" t="str">
        <f>IF(OR(AC58&lt;&gt;"OK",COUNTIF(Parametros!$B$22:$B$25,"OK")&lt;&gt;4),"",X58+SUM(Q58:U58))</f>
        <v/>
      </c>
      <c r="Z58" s="9" t="str">
        <f>IF(OR(AC58&lt;&gt;"OK",COUNTIF(Parametros!$B$22:$B$25,"OK")&lt;&gt;4),"",Y58+V58)</f>
        <v/>
      </c>
      <c r="AA58" s="2"/>
      <c r="AB58" s="2"/>
      <c r="AC58" s="7" t="str">
        <f>IF(COUNTA(B58:W58)=0,"",IF(OR(B58="",C58="",D58="",F58="",AND(G58="",H58&lt;&gt;""),AND(G58&lt;&gt;"",H58=""),AND(I58="",J58&lt;&gt;""),AND(I58&lt;&gt;"",J58=""),AND(K58="",L58&lt;&gt;""),AND(K58&lt;&gt;"",L58=""),AND(M58="",N58&lt;&gt;""),AND(M58&lt;&gt;"",N58=""),AND(O58="",P58&lt;&gt;""),AND(O58&lt;&gt;"",P58="")),"FALTA INFORMACIÓN",IF(OR(ISNUMBER(B58)=FALSE,B58&lt;=0,COUNTIF(Parametros!$E$4:$E$10,C58)=0,COUNTIF(Parametros!$F$4:$F$11,D58)=0,ISNUMBER(F58)=FALSE,F58&lt;=0,AND(G58&lt;&gt;"",OR(COUNTIF(Parametros!$A$11:$A$16,G58)=0,ISNUMBER(H58)=FALSE,H58&lt;=0)),AND(I58&lt;&gt;"",OR(COUNTIF(Parametros!$A$11:$A$16,I58)=0,ISNUMBER(J58)=FALSE,J58&lt;=0)),AND(K58&lt;&gt;"",OR(COUNTIF(Parametros!$A$11:$A$16,K58)=0,ISNUMBER(L58)=FALSE,L58&lt;=0)),AND(M58&lt;&gt;"",OR(COUNTIF(Parametros!$A$11:$A$16,M58)=0,ISNUMBER(N58)=FALSE,N58&lt;=0)),AND(O58&lt;&gt;"",OR(COUNTIF(Parametros!$A$11:$A$16,O58)=0,ISNUMBER(P58)=FALSE,P58&lt;=0)),COUNT(Q58:W58)&lt;&gt;COUNTA(Q58:W58),MIN(Q58:W58)&lt;0,AND(G58="",I58="",K58="",M58="",O58="",SUM(Q58:U58)=0)),"REVISAR","OK")))</f>
        <v/>
      </c>
    </row>
    <row r="59" spans="1:29">
      <c r="A59" s="6" t="str">
        <f t="shared" si="1"/>
        <v/>
      </c>
      <c r="B59" s="3"/>
      <c r="C59" s="2"/>
      <c r="D59" s="2"/>
      <c r="E59" s="2"/>
      <c r="F59" s="4"/>
      <c r="G59" s="2"/>
      <c r="H59" s="4"/>
      <c r="I59" s="2"/>
      <c r="J59" s="4"/>
      <c r="K59" s="2"/>
      <c r="L59" s="4"/>
      <c r="M59" s="2"/>
      <c r="N59" s="4"/>
      <c r="O59" s="2"/>
      <c r="P59" s="4"/>
      <c r="Q59" s="8"/>
      <c r="R59" s="8"/>
      <c r="S59" s="8"/>
      <c r="T59" s="8"/>
      <c r="U59" s="8"/>
      <c r="V59" s="8"/>
      <c r="W59" s="8"/>
      <c r="X59" s="9" t="str">
        <f>IF(OR(AC59&lt;&gt;"OK",COUNTIF(Parametros!$B$22:$B$25,"OK")&lt;&gt;4),"",SUMIF(Parametros!$A$11:$A$16,G59,Parametros!$B$11:$B$16)*H59/60+SUMIF(Parametros!$A$11:$A$16,I59,Parametros!$B$11:$B$16)*J59/60+SUMIF(Parametros!$A$11:$A$16,K59,Parametros!$B$11:$B$16)*L59/60+SUMIF(Parametros!$A$11:$A$16,M59,Parametros!$B$11:$B$16)*N59/60+SUMIF(Parametros!$A$11:$A$16,O59,Parametros!$B$11:$B$16)*P59/60)</f>
        <v/>
      </c>
      <c r="Y59" s="9" t="str">
        <f>IF(OR(AC59&lt;&gt;"OK",COUNTIF(Parametros!$B$22:$B$25,"OK")&lt;&gt;4),"",X59+SUM(Q59:U59))</f>
        <v/>
      </c>
      <c r="Z59" s="9" t="str">
        <f>IF(OR(AC59&lt;&gt;"OK",COUNTIF(Parametros!$B$22:$B$25,"OK")&lt;&gt;4),"",Y59+V59)</f>
        <v/>
      </c>
      <c r="AA59" s="2"/>
      <c r="AB59" s="2"/>
      <c r="AC59" s="7" t="str">
        <f>IF(COUNTA(B59:W59)=0,"",IF(OR(B59="",C59="",D59="",F59="",AND(G59="",H59&lt;&gt;""),AND(G59&lt;&gt;"",H59=""),AND(I59="",J59&lt;&gt;""),AND(I59&lt;&gt;"",J59=""),AND(K59="",L59&lt;&gt;""),AND(K59&lt;&gt;"",L59=""),AND(M59="",N59&lt;&gt;""),AND(M59&lt;&gt;"",N59=""),AND(O59="",P59&lt;&gt;""),AND(O59&lt;&gt;"",P59="")),"FALTA INFORMACIÓN",IF(OR(ISNUMBER(B59)=FALSE,B59&lt;=0,COUNTIF(Parametros!$E$4:$E$10,C59)=0,COUNTIF(Parametros!$F$4:$F$11,D59)=0,ISNUMBER(F59)=FALSE,F59&lt;=0,AND(G59&lt;&gt;"",OR(COUNTIF(Parametros!$A$11:$A$16,G59)=0,ISNUMBER(H59)=FALSE,H59&lt;=0)),AND(I59&lt;&gt;"",OR(COUNTIF(Parametros!$A$11:$A$16,I59)=0,ISNUMBER(J59)=FALSE,J59&lt;=0)),AND(K59&lt;&gt;"",OR(COUNTIF(Parametros!$A$11:$A$16,K59)=0,ISNUMBER(L59)=FALSE,L59&lt;=0)),AND(M59&lt;&gt;"",OR(COUNTIF(Parametros!$A$11:$A$16,M59)=0,ISNUMBER(N59)=FALSE,N59&lt;=0)),AND(O59&lt;&gt;"",OR(COUNTIF(Parametros!$A$11:$A$16,O59)=0,ISNUMBER(P59)=FALSE,P59&lt;=0)),COUNT(Q59:W59)&lt;&gt;COUNTA(Q59:W59),MIN(Q59:W59)&lt;0,AND(G59="",I59="",K59="",M59="",O59="",SUM(Q59:U59)=0)),"REVISAR","OK")))</f>
        <v/>
      </c>
    </row>
    <row r="60" spans="1:29">
      <c r="A60" s="6" t="str">
        <f t="shared" si="1"/>
        <v/>
      </c>
      <c r="B60" s="3"/>
      <c r="C60" s="2"/>
      <c r="D60" s="2"/>
      <c r="E60" s="2"/>
      <c r="F60" s="4"/>
      <c r="G60" s="2"/>
      <c r="H60" s="4"/>
      <c r="I60" s="2"/>
      <c r="J60" s="4"/>
      <c r="K60" s="2"/>
      <c r="L60" s="4"/>
      <c r="M60" s="2"/>
      <c r="N60" s="4"/>
      <c r="O60" s="2"/>
      <c r="P60" s="4"/>
      <c r="Q60" s="8"/>
      <c r="R60" s="8"/>
      <c r="S60" s="8"/>
      <c r="T60" s="8"/>
      <c r="U60" s="8"/>
      <c r="V60" s="8"/>
      <c r="W60" s="8"/>
      <c r="X60" s="9" t="str">
        <f>IF(OR(AC60&lt;&gt;"OK",COUNTIF(Parametros!$B$22:$B$25,"OK")&lt;&gt;4),"",SUMIF(Parametros!$A$11:$A$16,G60,Parametros!$B$11:$B$16)*H60/60+SUMIF(Parametros!$A$11:$A$16,I60,Parametros!$B$11:$B$16)*J60/60+SUMIF(Parametros!$A$11:$A$16,K60,Parametros!$B$11:$B$16)*L60/60+SUMIF(Parametros!$A$11:$A$16,M60,Parametros!$B$11:$B$16)*N60/60+SUMIF(Parametros!$A$11:$A$16,O60,Parametros!$B$11:$B$16)*P60/60)</f>
        <v/>
      </c>
      <c r="Y60" s="9" t="str">
        <f>IF(OR(AC60&lt;&gt;"OK",COUNTIF(Parametros!$B$22:$B$25,"OK")&lt;&gt;4),"",X60+SUM(Q60:U60))</f>
        <v/>
      </c>
      <c r="Z60" s="9" t="str">
        <f>IF(OR(AC60&lt;&gt;"OK",COUNTIF(Parametros!$B$22:$B$25,"OK")&lt;&gt;4),"",Y60+V60)</f>
        <v/>
      </c>
      <c r="AA60" s="2"/>
      <c r="AB60" s="2"/>
      <c r="AC60" s="7" t="str">
        <f>IF(COUNTA(B60:W60)=0,"",IF(OR(B60="",C60="",D60="",F60="",AND(G60="",H60&lt;&gt;""),AND(G60&lt;&gt;"",H60=""),AND(I60="",J60&lt;&gt;""),AND(I60&lt;&gt;"",J60=""),AND(K60="",L60&lt;&gt;""),AND(K60&lt;&gt;"",L60=""),AND(M60="",N60&lt;&gt;""),AND(M60&lt;&gt;"",N60=""),AND(O60="",P60&lt;&gt;""),AND(O60&lt;&gt;"",P60="")),"FALTA INFORMACIÓN",IF(OR(ISNUMBER(B60)=FALSE,B60&lt;=0,COUNTIF(Parametros!$E$4:$E$10,C60)=0,COUNTIF(Parametros!$F$4:$F$11,D60)=0,ISNUMBER(F60)=FALSE,F60&lt;=0,AND(G60&lt;&gt;"",OR(COUNTIF(Parametros!$A$11:$A$16,G60)=0,ISNUMBER(H60)=FALSE,H60&lt;=0)),AND(I60&lt;&gt;"",OR(COUNTIF(Parametros!$A$11:$A$16,I60)=0,ISNUMBER(J60)=FALSE,J60&lt;=0)),AND(K60&lt;&gt;"",OR(COUNTIF(Parametros!$A$11:$A$16,K60)=0,ISNUMBER(L60)=FALSE,L60&lt;=0)),AND(M60&lt;&gt;"",OR(COUNTIF(Parametros!$A$11:$A$16,M60)=0,ISNUMBER(N60)=FALSE,N60&lt;=0)),AND(O60&lt;&gt;"",OR(COUNTIF(Parametros!$A$11:$A$16,O60)=0,ISNUMBER(P60)=FALSE,P60&lt;=0)),COUNT(Q60:W60)&lt;&gt;COUNTA(Q60:W60),MIN(Q60:W60)&lt;0,AND(G60="",I60="",K60="",M60="",O60="",SUM(Q60:U60)=0)),"REVISAR","OK")))</f>
        <v/>
      </c>
    </row>
    <row r="61" spans="1:29">
      <c r="A61" s="6" t="str">
        <f t="shared" si="1"/>
        <v/>
      </c>
      <c r="B61" s="3"/>
      <c r="C61" s="2"/>
      <c r="D61" s="2"/>
      <c r="E61" s="2"/>
      <c r="F61" s="4"/>
      <c r="G61" s="2"/>
      <c r="H61" s="4"/>
      <c r="I61" s="2"/>
      <c r="J61" s="4"/>
      <c r="K61" s="2"/>
      <c r="L61" s="4"/>
      <c r="M61" s="2"/>
      <c r="N61" s="4"/>
      <c r="O61" s="2"/>
      <c r="P61" s="4"/>
      <c r="Q61" s="8"/>
      <c r="R61" s="8"/>
      <c r="S61" s="8"/>
      <c r="T61" s="8"/>
      <c r="U61" s="8"/>
      <c r="V61" s="8"/>
      <c r="W61" s="8"/>
      <c r="X61" s="9" t="str">
        <f>IF(OR(AC61&lt;&gt;"OK",COUNTIF(Parametros!$B$22:$B$25,"OK")&lt;&gt;4),"",SUMIF(Parametros!$A$11:$A$16,G61,Parametros!$B$11:$B$16)*H61/60+SUMIF(Parametros!$A$11:$A$16,I61,Parametros!$B$11:$B$16)*J61/60+SUMIF(Parametros!$A$11:$A$16,K61,Parametros!$B$11:$B$16)*L61/60+SUMIF(Parametros!$A$11:$A$16,M61,Parametros!$B$11:$B$16)*N61/60+SUMIF(Parametros!$A$11:$A$16,O61,Parametros!$B$11:$B$16)*P61/60)</f>
        <v/>
      </c>
      <c r="Y61" s="9" t="str">
        <f>IF(OR(AC61&lt;&gt;"OK",COUNTIF(Parametros!$B$22:$B$25,"OK")&lt;&gt;4),"",X61+SUM(Q61:U61))</f>
        <v/>
      </c>
      <c r="Z61" s="9" t="str">
        <f>IF(OR(AC61&lt;&gt;"OK",COUNTIF(Parametros!$B$22:$B$25,"OK")&lt;&gt;4),"",Y61+V61)</f>
        <v/>
      </c>
      <c r="AA61" s="2"/>
      <c r="AB61" s="2"/>
      <c r="AC61" s="7" t="str">
        <f>IF(COUNTA(B61:W61)=0,"",IF(OR(B61="",C61="",D61="",F61="",AND(G61="",H61&lt;&gt;""),AND(G61&lt;&gt;"",H61=""),AND(I61="",J61&lt;&gt;""),AND(I61&lt;&gt;"",J61=""),AND(K61="",L61&lt;&gt;""),AND(K61&lt;&gt;"",L61=""),AND(M61="",N61&lt;&gt;""),AND(M61&lt;&gt;"",N61=""),AND(O61="",P61&lt;&gt;""),AND(O61&lt;&gt;"",P61="")),"FALTA INFORMACIÓN",IF(OR(ISNUMBER(B61)=FALSE,B61&lt;=0,COUNTIF(Parametros!$E$4:$E$10,C61)=0,COUNTIF(Parametros!$F$4:$F$11,D61)=0,ISNUMBER(F61)=FALSE,F61&lt;=0,AND(G61&lt;&gt;"",OR(COUNTIF(Parametros!$A$11:$A$16,G61)=0,ISNUMBER(H61)=FALSE,H61&lt;=0)),AND(I61&lt;&gt;"",OR(COUNTIF(Parametros!$A$11:$A$16,I61)=0,ISNUMBER(J61)=FALSE,J61&lt;=0)),AND(K61&lt;&gt;"",OR(COUNTIF(Parametros!$A$11:$A$16,K61)=0,ISNUMBER(L61)=FALSE,L61&lt;=0)),AND(M61&lt;&gt;"",OR(COUNTIF(Parametros!$A$11:$A$16,M61)=0,ISNUMBER(N61)=FALSE,N61&lt;=0)),AND(O61&lt;&gt;"",OR(COUNTIF(Parametros!$A$11:$A$16,O61)=0,ISNUMBER(P61)=FALSE,P61&lt;=0)),COUNT(Q61:W61)&lt;&gt;COUNTA(Q61:W61),MIN(Q61:W61)&lt;0,AND(G61="",I61="",K61="",M61="",O61="",SUM(Q61:U61)=0)),"REVISAR","OK")))</f>
        <v/>
      </c>
    </row>
    <row r="62" spans="1:29">
      <c r="A62" s="6" t="str">
        <f t="shared" si="1"/>
        <v/>
      </c>
      <c r="B62" s="3"/>
      <c r="C62" s="2"/>
      <c r="D62" s="2"/>
      <c r="E62" s="2"/>
      <c r="F62" s="4"/>
      <c r="G62" s="2"/>
      <c r="H62" s="4"/>
      <c r="I62" s="2"/>
      <c r="J62" s="4"/>
      <c r="K62" s="2"/>
      <c r="L62" s="4"/>
      <c r="M62" s="2"/>
      <c r="N62" s="4"/>
      <c r="O62" s="2"/>
      <c r="P62" s="4"/>
      <c r="Q62" s="8"/>
      <c r="R62" s="8"/>
      <c r="S62" s="8"/>
      <c r="T62" s="8"/>
      <c r="U62" s="8"/>
      <c r="V62" s="8"/>
      <c r="W62" s="8"/>
      <c r="X62" s="9" t="str">
        <f>IF(OR(AC62&lt;&gt;"OK",COUNTIF(Parametros!$B$22:$B$25,"OK")&lt;&gt;4),"",SUMIF(Parametros!$A$11:$A$16,G62,Parametros!$B$11:$B$16)*H62/60+SUMIF(Parametros!$A$11:$A$16,I62,Parametros!$B$11:$B$16)*J62/60+SUMIF(Parametros!$A$11:$A$16,K62,Parametros!$B$11:$B$16)*L62/60+SUMIF(Parametros!$A$11:$A$16,M62,Parametros!$B$11:$B$16)*N62/60+SUMIF(Parametros!$A$11:$A$16,O62,Parametros!$B$11:$B$16)*P62/60)</f>
        <v/>
      </c>
      <c r="Y62" s="9" t="str">
        <f>IF(OR(AC62&lt;&gt;"OK",COUNTIF(Parametros!$B$22:$B$25,"OK")&lt;&gt;4),"",X62+SUM(Q62:U62))</f>
        <v/>
      </c>
      <c r="Z62" s="9" t="str">
        <f>IF(OR(AC62&lt;&gt;"OK",COUNTIF(Parametros!$B$22:$B$25,"OK")&lt;&gt;4),"",Y62+V62)</f>
        <v/>
      </c>
      <c r="AA62" s="2"/>
      <c r="AB62" s="2"/>
      <c r="AC62" s="7" t="str">
        <f>IF(COUNTA(B62:W62)=0,"",IF(OR(B62="",C62="",D62="",F62="",AND(G62="",H62&lt;&gt;""),AND(G62&lt;&gt;"",H62=""),AND(I62="",J62&lt;&gt;""),AND(I62&lt;&gt;"",J62=""),AND(K62="",L62&lt;&gt;""),AND(K62&lt;&gt;"",L62=""),AND(M62="",N62&lt;&gt;""),AND(M62&lt;&gt;"",N62=""),AND(O62="",P62&lt;&gt;""),AND(O62&lt;&gt;"",P62="")),"FALTA INFORMACIÓN",IF(OR(ISNUMBER(B62)=FALSE,B62&lt;=0,COUNTIF(Parametros!$E$4:$E$10,C62)=0,COUNTIF(Parametros!$F$4:$F$11,D62)=0,ISNUMBER(F62)=FALSE,F62&lt;=0,AND(G62&lt;&gt;"",OR(COUNTIF(Parametros!$A$11:$A$16,G62)=0,ISNUMBER(H62)=FALSE,H62&lt;=0)),AND(I62&lt;&gt;"",OR(COUNTIF(Parametros!$A$11:$A$16,I62)=0,ISNUMBER(J62)=FALSE,J62&lt;=0)),AND(K62&lt;&gt;"",OR(COUNTIF(Parametros!$A$11:$A$16,K62)=0,ISNUMBER(L62)=FALSE,L62&lt;=0)),AND(M62&lt;&gt;"",OR(COUNTIF(Parametros!$A$11:$A$16,M62)=0,ISNUMBER(N62)=FALSE,N62&lt;=0)),AND(O62&lt;&gt;"",OR(COUNTIF(Parametros!$A$11:$A$16,O62)=0,ISNUMBER(P62)=FALSE,P62&lt;=0)),COUNT(Q62:W62)&lt;&gt;COUNTA(Q62:W62),MIN(Q62:W62)&lt;0,AND(G62="",I62="",K62="",M62="",O62="",SUM(Q62:U62)=0)),"REVISAR","OK")))</f>
        <v/>
      </c>
    </row>
    <row r="63" spans="1:29">
      <c r="A63" s="6" t="str">
        <f t="shared" si="1"/>
        <v/>
      </c>
      <c r="B63" s="3"/>
      <c r="C63" s="2"/>
      <c r="D63" s="2"/>
      <c r="E63" s="2"/>
      <c r="F63" s="4"/>
      <c r="G63" s="2"/>
      <c r="H63" s="4"/>
      <c r="I63" s="2"/>
      <c r="J63" s="4"/>
      <c r="K63" s="2"/>
      <c r="L63" s="4"/>
      <c r="M63" s="2"/>
      <c r="N63" s="4"/>
      <c r="O63" s="2"/>
      <c r="P63" s="4"/>
      <c r="Q63" s="8"/>
      <c r="R63" s="8"/>
      <c r="S63" s="8"/>
      <c r="T63" s="8"/>
      <c r="U63" s="8"/>
      <c r="V63" s="8"/>
      <c r="W63" s="8"/>
      <c r="X63" s="9" t="str">
        <f>IF(OR(AC63&lt;&gt;"OK",COUNTIF(Parametros!$B$22:$B$25,"OK")&lt;&gt;4),"",SUMIF(Parametros!$A$11:$A$16,G63,Parametros!$B$11:$B$16)*H63/60+SUMIF(Parametros!$A$11:$A$16,I63,Parametros!$B$11:$B$16)*J63/60+SUMIF(Parametros!$A$11:$A$16,K63,Parametros!$B$11:$B$16)*L63/60+SUMIF(Parametros!$A$11:$A$16,M63,Parametros!$B$11:$B$16)*N63/60+SUMIF(Parametros!$A$11:$A$16,O63,Parametros!$B$11:$B$16)*P63/60)</f>
        <v/>
      </c>
      <c r="Y63" s="9" t="str">
        <f>IF(OR(AC63&lt;&gt;"OK",COUNTIF(Parametros!$B$22:$B$25,"OK")&lt;&gt;4),"",X63+SUM(Q63:U63))</f>
        <v/>
      </c>
      <c r="Z63" s="9" t="str">
        <f>IF(OR(AC63&lt;&gt;"OK",COUNTIF(Parametros!$B$22:$B$25,"OK")&lt;&gt;4),"",Y63+V63)</f>
        <v/>
      </c>
      <c r="AA63" s="2"/>
      <c r="AB63" s="2"/>
      <c r="AC63" s="7" t="str">
        <f>IF(COUNTA(B63:W63)=0,"",IF(OR(B63="",C63="",D63="",F63="",AND(G63="",H63&lt;&gt;""),AND(G63&lt;&gt;"",H63=""),AND(I63="",J63&lt;&gt;""),AND(I63&lt;&gt;"",J63=""),AND(K63="",L63&lt;&gt;""),AND(K63&lt;&gt;"",L63=""),AND(M63="",N63&lt;&gt;""),AND(M63&lt;&gt;"",N63=""),AND(O63="",P63&lt;&gt;""),AND(O63&lt;&gt;"",P63="")),"FALTA INFORMACIÓN",IF(OR(ISNUMBER(B63)=FALSE,B63&lt;=0,COUNTIF(Parametros!$E$4:$E$10,C63)=0,COUNTIF(Parametros!$F$4:$F$11,D63)=0,ISNUMBER(F63)=FALSE,F63&lt;=0,AND(G63&lt;&gt;"",OR(COUNTIF(Parametros!$A$11:$A$16,G63)=0,ISNUMBER(H63)=FALSE,H63&lt;=0)),AND(I63&lt;&gt;"",OR(COUNTIF(Parametros!$A$11:$A$16,I63)=0,ISNUMBER(J63)=FALSE,J63&lt;=0)),AND(K63&lt;&gt;"",OR(COUNTIF(Parametros!$A$11:$A$16,K63)=0,ISNUMBER(L63)=FALSE,L63&lt;=0)),AND(M63&lt;&gt;"",OR(COUNTIF(Parametros!$A$11:$A$16,M63)=0,ISNUMBER(N63)=FALSE,N63&lt;=0)),AND(O63&lt;&gt;"",OR(COUNTIF(Parametros!$A$11:$A$16,O63)=0,ISNUMBER(P63)=FALSE,P63&lt;=0)),COUNT(Q63:W63)&lt;&gt;COUNTA(Q63:W63),MIN(Q63:W63)&lt;0,AND(G63="",I63="",K63="",M63="",O63="",SUM(Q63:U63)=0)),"REVISAR","OK")))</f>
        <v/>
      </c>
    </row>
    <row r="64" spans="1:29">
      <c r="A64" s="6" t="str">
        <f t="shared" si="1"/>
        <v/>
      </c>
      <c r="B64" s="3"/>
      <c r="C64" s="2"/>
      <c r="D64" s="2"/>
      <c r="E64" s="2"/>
      <c r="F64" s="4"/>
      <c r="G64" s="2"/>
      <c r="H64" s="4"/>
      <c r="I64" s="2"/>
      <c r="J64" s="4"/>
      <c r="K64" s="2"/>
      <c r="L64" s="4"/>
      <c r="M64" s="2"/>
      <c r="N64" s="4"/>
      <c r="O64" s="2"/>
      <c r="P64" s="4"/>
      <c r="Q64" s="8"/>
      <c r="R64" s="8"/>
      <c r="S64" s="8"/>
      <c r="T64" s="8"/>
      <c r="U64" s="8"/>
      <c r="V64" s="8"/>
      <c r="W64" s="8"/>
      <c r="X64" s="9" t="str">
        <f>IF(OR(AC64&lt;&gt;"OK",COUNTIF(Parametros!$B$22:$B$25,"OK")&lt;&gt;4),"",SUMIF(Parametros!$A$11:$A$16,G64,Parametros!$B$11:$B$16)*H64/60+SUMIF(Parametros!$A$11:$A$16,I64,Parametros!$B$11:$B$16)*J64/60+SUMIF(Parametros!$A$11:$A$16,K64,Parametros!$B$11:$B$16)*L64/60+SUMIF(Parametros!$A$11:$A$16,M64,Parametros!$B$11:$B$16)*N64/60+SUMIF(Parametros!$A$11:$A$16,O64,Parametros!$B$11:$B$16)*P64/60)</f>
        <v/>
      </c>
      <c r="Y64" s="9" t="str">
        <f>IF(OR(AC64&lt;&gt;"OK",COUNTIF(Parametros!$B$22:$B$25,"OK")&lt;&gt;4),"",X64+SUM(Q64:U64))</f>
        <v/>
      </c>
      <c r="Z64" s="9" t="str">
        <f>IF(OR(AC64&lt;&gt;"OK",COUNTIF(Parametros!$B$22:$B$25,"OK")&lt;&gt;4),"",Y64+V64)</f>
        <v/>
      </c>
      <c r="AA64" s="2"/>
      <c r="AB64" s="2"/>
      <c r="AC64" s="7" t="str">
        <f>IF(COUNTA(B64:W64)=0,"",IF(OR(B64="",C64="",D64="",F64="",AND(G64="",H64&lt;&gt;""),AND(G64&lt;&gt;"",H64=""),AND(I64="",J64&lt;&gt;""),AND(I64&lt;&gt;"",J64=""),AND(K64="",L64&lt;&gt;""),AND(K64&lt;&gt;"",L64=""),AND(M64="",N64&lt;&gt;""),AND(M64&lt;&gt;"",N64=""),AND(O64="",P64&lt;&gt;""),AND(O64&lt;&gt;"",P64="")),"FALTA INFORMACIÓN",IF(OR(ISNUMBER(B64)=FALSE,B64&lt;=0,COUNTIF(Parametros!$E$4:$E$10,C64)=0,COUNTIF(Parametros!$F$4:$F$11,D64)=0,ISNUMBER(F64)=FALSE,F64&lt;=0,AND(G64&lt;&gt;"",OR(COUNTIF(Parametros!$A$11:$A$16,G64)=0,ISNUMBER(H64)=FALSE,H64&lt;=0)),AND(I64&lt;&gt;"",OR(COUNTIF(Parametros!$A$11:$A$16,I64)=0,ISNUMBER(J64)=FALSE,J64&lt;=0)),AND(K64&lt;&gt;"",OR(COUNTIF(Parametros!$A$11:$A$16,K64)=0,ISNUMBER(L64)=FALSE,L64&lt;=0)),AND(M64&lt;&gt;"",OR(COUNTIF(Parametros!$A$11:$A$16,M64)=0,ISNUMBER(N64)=FALSE,N64&lt;=0)),AND(O64&lt;&gt;"",OR(COUNTIF(Parametros!$A$11:$A$16,O64)=0,ISNUMBER(P64)=FALSE,P64&lt;=0)),COUNT(Q64:W64)&lt;&gt;COUNTA(Q64:W64),MIN(Q64:W64)&lt;0,AND(G64="",I64="",K64="",M64="",O64="",SUM(Q64:U64)=0)),"REVISAR","OK")))</f>
        <v/>
      </c>
    </row>
    <row r="65" spans="1:29">
      <c r="A65" s="6" t="str">
        <f t="shared" si="1"/>
        <v/>
      </c>
      <c r="B65" s="3"/>
      <c r="C65" s="2"/>
      <c r="D65" s="2"/>
      <c r="E65" s="2"/>
      <c r="F65" s="4"/>
      <c r="G65" s="2"/>
      <c r="H65" s="4"/>
      <c r="I65" s="2"/>
      <c r="J65" s="4"/>
      <c r="K65" s="2"/>
      <c r="L65" s="4"/>
      <c r="M65" s="2"/>
      <c r="N65" s="4"/>
      <c r="O65" s="2"/>
      <c r="P65" s="4"/>
      <c r="Q65" s="8"/>
      <c r="R65" s="8"/>
      <c r="S65" s="8"/>
      <c r="T65" s="8"/>
      <c r="U65" s="8"/>
      <c r="V65" s="8"/>
      <c r="W65" s="8"/>
      <c r="X65" s="9" t="str">
        <f>IF(OR(AC65&lt;&gt;"OK",COUNTIF(Parametros!$B$22:$B$25,"OK")&lt;&gt;4),"",SUMIF(Parametros!$A$11:$A$16,G65,Parametros!$B$11:$B$16)*H65/60+SUMIF(Parametros!$A$11:$A$16,I65,Parametros!$B$11:$B$16)*J65/60+SUMIF(Parametros!$A$11:$A$16,K65,Parametros!$B$11:$B$16)*L65/60+SUMIF(Parametros!$A$11:$A$16,M65,Parametros!$B$11:$B$16)*N65/60+SUMIF(Parametros!$A$11:$A$16,O65,Parametros!$B$11:$B$16)*P65/60)</f>
        <v/>
      </c>
      <c r="Y65" s="9" t="str">
        <f>IF(OR(AC65&lt;&gt;"OK",COUNTIF(Parametros!$B$22:$B$25,"OK")&lt;&gt;4),"",X65+SUM(Q65:U65))</f>
        <v/>
      </c>
      <c r="Z65" s="9" t="str">
        <f>IF(OR(AC65&lt;&gt;"OK",COUNTIF(Parametros!$B$22:$B$25,"OK")&lt;&gt;4),"",Y65+V65)</f>
        <v/>
      </c>
      <c r="AA65" s="2"/>
      <c r="AB65" s="2"/>
      <c r="AC65" s="7" t="str">
        <f>IF(COUNTA(B65:W65)=0,"",IF(OR(B65="",C65="",D65="",F65="",AND(G65="",H65&lt;&gt;""),AND(G65&lt;&gt;"",H65=""),AND(I65="",J65&lt;&gt;""),AND(I65&lt;&gt;"",J65=""),AND(K65="",L65&lt;&gt;""),AND(K65&lt;&gt;"",L65=""),AND(M65="",N65&lt;&gt;""),AND(M65&lt;&gt;"",N65=""),AND(O65="",P65&lt;&gt;""),AND(O65&lt;&gt;"",P65="")),"FALTA INFORMACIÓN",IF(OR(ISNUMBER(B65)=FALSE,B65&lt;=0,COUNTIF(Parametros!$E$4:$E$10,C65)=0,COUNTIF(Parametros!$F$4:$F$11,D65)=0,ISNUMBER(F65)=FALSE,F65&lt;=0,AND(G65&lt;&gt;"",OR(COUNTIF(Parametros!$A$11:$A$16,G65)=0,ISNUMBER(H65)=FALSE,H65&lt;=0)),AND(I65&lt;&gt;"",OR(COUNTIF(Parametros!$A$11:$A$16,I65)=0,ISNUMBER(J65)=FALSE,J65&lt;=0)),AND(K65&lt;&gt;"",OR(COUNTIF(Parametros!$A$11:$A$16,K65)=0,ISNUMBER(L65)=FALSE,L65&lt;=0)),AND(M65&lt;&gt;"",OR(COUNTIF(Parametros!$A$11:$A$16,M65)=0,ISNUMBER(N65)=FALSE,N65&lt;=0)),AND(O65&lt;&gt;"",OR(COUNTIF(Parametros!$A$11:$A$16,O65)=0,ISNUMBER(P65)=FALSE,P65&lt;=0)),COUNT(Q65:W65)&lt;&gt;COUNTA(Q65:W65),MIN(Q65:W65)&lt;0,AND(G65="",I65="",K65="",M65="",O65="",SUM(Q65:U65)=0)),"REVISAR","OK")))</f>
        <v/>
      </c>
    </row>
    <row r="66" spans="1:29">
      <c r="A66" s="6" t="str">
        <f t="shared" si="1"/>
        <v/>
      </c>
      <c r="B66" s="3"/>
      <c r="C66" s="2"/>
      <c r="D66" s="2"/>
      <c r="E66" s="2"/>
      <c r="F66" s="4"/>
      <c r="G66" s="2"/>
      <c r="H66" s="4"/>
      <c r="I66" s="2"/>
      <c r="J66" s="4"/>
      <c r="K66" s="2"/>
      <c r="L66" s="4"/>
      <c r="M66" s="2"/>
      <c r="N66" s="4"/>
      <c r="O66" s="2"/>
      <c r="P66" s="4"/>
      <c r="Q66" s="8"/>
      <c r="R66" s="8"/>
      <c r="S66" s="8"/>
      <c r="T66" s="8"/>
      <c r="U66" s="8"/>
      <c r="V66" s="8"/>
      <c r="W66" s="8"/>
      <c r="X66" s="9" t="str">
        <f>IF(OR(AC66&lt;&gt;"OK",COUNTIF(Parametros!$B$22:$B$25,"OK")&lt;&gt;4),"",SUMIF(Parametros!$A$11:$A$16,G66,Parametros!$B$11:$B$16)*H66/60+SUMIF(Parametros!$A$11:$A$16,I66,Parametros!$B$11:$B$16)*J66/60+SUMIF(Parametros!$A$11:$A$16,K66,Parametros!$B$11:$B$16)*L66/60+SUMIF(Parametros!$A$11:$A$16,M66,Parametros!$B$11:$B$16)*N66/60+SUMIF(Parametros!$A$11:$A$16,O66,Parametros!$B$11:$B$16)*P66/60)</f>
        <v/>
      </c>
      <c r="Y66" s="9" t="str">
        <f>IF(OR(AC66&lt;&gt;"OK",COUNTIF(Parametros!$B$22:$B$25,"OK")&lt;&gt;4),"",X66+SUM(Q66:U66))</f>
        <v/>
      </c>
      <c r="Z66" s="9" t="str">
        <f>IF(OR(AC66&lt;&gt;"OK",COUNTIF(Parametros!$B$22:$B$25,"OK")&lt;&gt;4),"",Y66+V66)</f>
        <v/>
      </c>
      <c r="AA66" s="2"/>
      <c r="AB66" s="2"/>
      <c r="AC66" s="7" t="str">
        <f>IF(COUNTA(B66:W66)=0,"",IF(OR(B66="",C66="",D66="",F66="",AND(G66="",H66&lt;&gt;""),AND(G66&lt;&gt;"",H66=""),AND(I66="",J66&lt;&gt;""),AND(I66&lt;&gt;"",J66=""),AND(K66="",L66&lt;&gt;""),AND(K66&lt;&gt;"",L66=""),AND(M66="",N66&lt;&gt;""),AND(M66&lt;&gt;"",N66=""),AND(O66="",P66&lt;&gt;""),AND(O66&lt;&gt;"",P66="")),"FALTA INFORMACIÓN",IF(OR(ISNUMBER(B66)=FALSE,B66&lt;=0,COUNTIF(Parametros!$E$4:$E$10,C66)=0,COUNTIF(Parametros!$F$4:$F$11,D66)=0,ISNUMBER(F66)=FALSE,F66&lt;=0,AND(G66&lt;&gt;"",OR(COUNTIF(Parametros!$A$11:$A$16,G66)=0,ISNUMBER(H66)=FALSE,H66&lt;=0)),AND(I66&lt;&gt;"",OR(COUNTIF(Parametros!$A$11:$A$16,I66)=0,ISNUMBER(J66)=FALSE,J66&lt;=0)),AND(K66&lt;&gt;"",OR(COUNTIF(Parametros!$A$11:$A$16,K66)=0,ISNUMBER(L66)=FALSE,L66&lt;=0)),AND(M66&lt;&gt;"",OR(COUNTIF(Parametros!$A$11:$A$16,M66)=0,ISNUMBER(N66)=FALSE,N66&lt;=0)),AND(O66&lt;&gt;"",OR(COUNTIF(Parametros!$A$11:$A$16,O66)=0,ISNUMBER(P66)=FALSE,P66&lt;=0)),COUNT(Q66:W66)&lt;&gt;COUNTA(Q66:W66),MIN(Q66:W66)&lt;0,AND(G66="",I66="",K66="",M66="",O66="",SUM(Q66:U66)=0)),"REVISAR","OK")))</f>
        <v/>
      </c>
    </row>
    <row r="67" spans="1:29">
      <c r="A67" s="6" t="str">
        <f t="shared" si="1"/>
        <v/>
      </c>
      <c r="B67" s="3"/>
      <c r="C67" s="2"/>
      <c r="D67" s="2"/>
      <c r="E67" s="2"/>
      <c r="F67" s="4"/>
      <c r="G67" s="2"/>
      <c r="H67" s="4"/>
      <c r="I67" s="2"/>
      <c r="J67" s="4"/>
      <c r="K67" s="2"/>
      <c r="L67" s="4"/>
      <c r="M67" s="2"/>
      <c r="N67" s="4"/>
      <c r="O67" s="2"/>
      <c r="P67" s="4"/>
      <c r="Q67" s="8"/>
      <c r="R67" s="8"/>
      <c r="S67" s="8"/>
      <c r="T67" s="8"/>
      <c r="U67" s="8"/>
      <c r="V67" s="8"/>
      <c r="W67" s="8"/>
      <c r="X67" s="9" t="str">
        <f>IF(OR(AC67&lt;&gt;"OK",COUNTIF(Parametros!$B$22:$B$25,"OK")&lt;&gt;4),"",SUMIF(Parametros!$A$11:$A$16,G67,Parametros!$B$11:$B$16)*H67/60+SUMIF(Parametros!$A$11:$A$16,I67,Parametros!$B$11:$B$16)*J67/60+SUMIF(Parametros!$A$11:$A$16,K67,Parametros!$B$11:$B$16)*L67/60+SUMIF(Parametros!$A$11:$A$16,M67,Parametros!$B$11:$B$16)*N67/60+SUMIF(Parametros!$A$11:$A$16,O67,Parametros!$B$11:$B$16)*P67/60)</f>
        <v/>
      </c>
      <c r="Y67" s="9" t="str">
        <f>IF(OR(AC67&lt;&gt;"OK",COUNTIF(Parametros!$B$22:$B$25,"OK")&lt;&gt;4),"",X67+SUM(Q67:U67))</f>
        <v/>
      </c>
      <c r="Z67" s="9" t="str">
        <f>IF(OR(AC67&lt;&gt;"OK",COUNTIF(Parametros!$B$22:$B$25,"OK")&lt;&gt;4),"",Y67+V67)</f>
        <v/>
      </c>
      <c r="AA67" s="2"/>
      <c r="AB67" s="2"/>
      <c r="AC67" s="7" t="str">
        <f>IF(COUNTA(B67:W67)=0,"",IF(OR(B67="",C67="",D67="",F67="",AND(G67="",H67&lt;&gt;""),AND(G67&lt;&gt;"",H67=""),AND(I67="",J67&lt;&gt;""),AND(I67&lt;&gt;"",J67=""),AND(K67="",L67&lt;&gt;""),AND(K67&lt;&gt;"",L67=""),AND(M67="",N67&lt;&gt;""),AND(M67&lt;&gt;"",N67=""),AND(O67="",P67&lt;&gt;""),AND(O67&lt;&gt;"",P67="")),"FALTA INFORMACIÓN",IF(OR(ISNUMBER(B67)=FALSE,B67&lt;=0,COUNTIF(Parametros!$E$4:$E$10,C67)=0,COUNTIF(Parametros!$F$4:$F$11,D67)=0,ISNUMBER(F67)=FALSE,F67&lt;=0,AND(G67&lt;&gt;"",OR(COUNTIF(Parametros!$A$11:$A$16,G67)=0,ISNUMBER(H67)=FALSE,H67&lt;=0)),AND(I67&lt;&gt;"",OR(COUNTIF(Parametros!$A$11:$A$16,I67)=0,ISNUMBER(J67)=FALSE,J67&lt;=0)),AND(K67&lt;&gt;"",OR(COUNTIF(Parametros!$A$11:$A$16,K67)=0,ISNUMBER(L67)=FALSE,L67&lt;=0)),AND(M67&lt;&gt;"",OR(COUNTIF(Parametros!$A$11:$A$16,M67)=0,ISNUMBER(N67)=FALSE,N67&lt;=0)),AND(O67&lt;&gt;"",OR(COUNTIF(Parametros!$A$11:$A$16,O67)=0,ISNUMBER(P67)=FALSE,P67&lt;=0)),COUNT(Q67:W67)&lt;&gt;COUNTA(Q67:W67),MIN(Q67:W67)&lt;0,AND(G67="",I67="",K67="",M67="",O67="",SUM(Q67:U67)=0)),"REVISAR","OK")))</f>
        <v/>
      </c>
    </row>
    <row r="68" spans="1:29">
      <c r="A68" s="6" t="str">
        <f t="shared" si="1"/>
        <v/>
      </c>
      <c r="B68" s="3"/>
      <c r="C68" s="2"/>
      <c r="D68" s="2"/>
      <c r="E68" s="2"/>
      <c r="F68" s="4"/>
      <c r="G68" s="2"/>
      <c r="H68" s="4"/>
      <c r="I68" s="2"/>
      <c r="J68" s="4"/>
      <c r="K68" s="2"/>
      <c r="L68" s="4"/>
      <c r="M68" s="2"/>
      <c r="N68" s="4"/>
      <c r="O68" s="2"/>
      <c r="P68" s="4"/>
      <c r="Q68" s="8"/>
      <c r="R68" s="8"/>
      <c r="S68" s="8"/>
      <c r="T68" s="8"/>
      <c r="U68" s="8"/>
      <c r="V68" s="8"/>
      <c r="W68" s="8"/>
      <c r="X68" s="9" t="str">
        <f>IF(OR(AC68&lt;&gt;"OK",COUNTIF(Parametros!$B$22:$B$25,"OK")&lt;&gt;4),"",SUMIF(Parametros!$A$11:$A$16,G68,Parametros!$B$11:$B$16)*H68/60+SUMIF(Parametros!$A$11:$A$16,I68,Parametros!$B$11:$B$16)*J68/60+SUMIF(Parametros!$A$11:$A$16,K68,Parametros!$B$11:$B$16)*L68/60+SUMIF(Parametros!$A$11:$A$16,M68,Parametros!$B$11:$B$16)*N68/60+SUMIF(Parametros!$A$11:$A$16,O68,Parametros!$B$11:$B$16)*P68/60)</f>
        <v/>
      </c>
      <c r="Y68" s="9" t="str">
        <f>IF(OR(AC68&lt;&gt;"OK",COUNTIF(Parametros!$B$22:$B$25,"OK")&lt;&gt;4),"",X68+SUM(Q68:U68))</f>
        <v/>
      </c>
      <c r="Z68" s="9" t="str">
        <f>IF(OR(AC68&lt;&gt;"OK",COUNTIF(Parametros!$B$22:$B$25,"OK")&lt;&gt;4),"",Y68+V68)</f>
        <v/>
      </c>
      <c r="AA68" s="2"/>
      <c r="AB68" s="2"/>
      <c r="AC68" s="7" t="str">
        <f>IF(COUNTA(B68:W68)=0,"",IF(OR(B68="",C68="",D68="",F68="",AND(G68="",H68&lt;&gt;""),AND(G68&lt;&gt;"",H68=""),AND(I68="",J68&lt;&gt;""),AND(I68&lt;&gt;"",J68=""),AND(K68="",L68&lt;&gt;""),AND(K68&lt;&gt;"",L68=""),AND(M68="",N68&lt;&gt;""),AND(M68&lt;&gt;"",N68=""),AND(O68="",P68&lt;&gt;""),AND(O68&lt;&gt;"",P68="")),"FALTA INFORMACIÓN",IF(OR(ISNUMBER(B68)=FALSE,B68&lt;=0,COUNTIF(Parametros!$E$4:$E$10,C68)=0,COUNTIF(Parametros!$F$4:$F$11,D68)=0,ISNUMBER(F68)=FALSE,F68&lt;=0,AND(G68&lt;&gt;"",OR(COUNTIF(Parametros!$A$11:$A$16,G68)=0,ISNUMBER(H68)=FALSE,H68&lt;=0)),AND(I68&lt;&gt;"",OR(COUNTIF(Parametros!$A$11:$A$16,I68)=0,ISNUMBER(J68)=FALSE,J68&lt;=0)),AND(K68&lt;&gt;"",OR(COUNTIF(Parametros!$A$11:$A$16,K68)=0,ISNUMBER(L68)=FALSE,L68&lt;=0)),AND(M68&lt;&gt;"",OR(COUNTIF(Parametros!$A$11:$A$16,M68)=0,ISNUMBER(N68)=FALSE,N68&lt;=0)),AND(O68&lt;&gt;"",OR(COUNTIF(Parametros!$A$11:$A$16,O68)=0,ISNUMBER(P68)=FALSE,P68&lt;=0)),COUNT(Q68:W68)&lt;&gt;COUNTA(Q68:W68),MIN(Q68:W68)&lt;0,AND(G68="",I68="",K68="",M68="",O68="",SUM(Q68:U68)=0)),"REVISAR","OK")))</f>
        <v/>
      </c>
    </row>
    <row r="69" spans="1:29">
      <c r="A69" s="6" t="str">
        <f t="shared" si="1"/>
        <v/>
      </c>
      <c r="B69" s="3"/>
      <c r="C69" s="2"/>
      <c r="D69" s="2"/>
      <c r="E69" s="2"/>
      <c r="F69" s="4"/>
      <c r="G69" s="2"/>
      <c r="H69" s="4"/>
      <c r="I69" s="2"/>
      <c r="J69" s="4"/>
      <c r="K69" s="2"/>
      <c r="L69" s="4"/>
      <c r="M69" s="2"/>
      <c r="N69" s="4"/>
      <c r="O69" s="2"/>
      <c r="P69" s="4"/>
      <c r="Q69" s="8"/>
      <c r="R69" s="8"/>
      <c r="S69" s="8"/>
      <c r="T69" s="8"/>
      <c r="U69" s="8"/>
      <c r="V69" s="8"/>
      <c r="W69" s="8"/>
      <c r="X69" s="9" t="str">
        <f>IF(OR(AC69&lt;&gt;"OK",COUNTIF(Parametros!$B$22:$B$25,"OK")&lt;&gt;4),"",SUMIF(Parametros!$A$11:$A$16,G69,Parametros!$B$11:$B$16)*H69/60+SUMIF(Parametros!$A$11:$A$16,I69,Parametros!$B$11:$B$16)*J69/60+SUMIF(Parametros!$A$11:$A$16,K69,Parametros!$B$11:$B$16)*L69/60+SUMIF(Parametros!$A$11:$A$16,M69,Parametros!$B$11:$B$16)*N69/60+SUMIF(Parametros!$A$11:$A$16,O69,Parametros!$B$11:$B$16)*P69/60)</f>
        <v/>
      </c>
      <c r="Y69" s="9" t="str">
        <f>IF(OR(AC69&lt;&gt;"OK",COUNTIF(Parametros!$B$22:$B$25,"OK")&lt;&gt;4),"",X69+SUM(Q69:U69))</f>
        <v/>
      </c>
      <c r="Z69" s="9" t="str">
        <f>IF(OR(AC69&lt;&gt;"OK",COUNTIF(Parametros!$B$22:$B$25,"OK")&lt;&gt;4),"",Y69+V69)</f>
        <v/>
      </c>
      <c r="AA69" s="2"/>
      <c r="AB69" s="2"/>
      <c r="AC69" s="7" t="str">
        <f>IF(COUNTA(B69:W69)=0,"",IF(OR(B69="",C69="",D69="",F69="",AND(G69="",H69&lt;&gt;""),AND(G69&lt;&gt;"",H69=""),AND(I69="",J69&lt;&gt;""),AND(I69&lt;&gt;"",J69=""),AND(K69="",L69&lt;&gt;""),AND(K69&lt;&gt;"",L69=""),AND(M69="",N69&lt;&gt;""),AND(M69&lt;&gt;"",N69=""),AND(O69="",P69&lt;&gt;""),AND(O69&lt;&gt;"",P69="")),"FALTA INFORMACIÓN",IF(OR(ISNUMBER(B69)=FALSE,B69&lt;=0,COUNTIF(Parametros!$E$4:$E$10,C69)=0,COUNTIF(Parametros!$F$4:$F$11,D69)=0,ISNUMBER(F69)=FALSE,F69&lt;=0,AND(G69&lt;&gt;"",OR(COUNTIF(Parametros!$A$11:$A$16,G69)=0,ISNUMBER(H69)=FALSE,H69&lt;=0)),AND(I69&lt;&gt;"",OR(COUNTIF(Parametros!$A$11:$A$16,I69)=0,ISNUMBER(J69)=FALSE,J69&lt;=0)),AND(K69&lt;&gt;"",OR(COUNTIF(Parametros!$A$11:$A$16,K69)=0,ISNUMBER(L69)=FALSE,L69&lt;=0)),AND(M69&lt;&gt;"",OR(COUNTIF(Parametros!$A$11:$A$16,M69)=0,ISNUMBER(N69)=FALSE,N69&lt;=0)),AND(O69&lt;&gt;"",OR(COUNTIF(Parametros!$A$11:$A$16,O69)=0,ISNUMBER(P69)=FALSE,P69&lt;=0)),COUNT(Q69:W69)&lt;&gt;COUNTA(Q69:W69),MIN(Q69:W69)&lt;0,AND(G69="",I69="",K69="",M69="",O69="",SUM(Q69:U69)=0)),"REVISAR","OK")))</f>
        <v/>
      </c>
    </row>
    <row r="70" spans="1:29">
      <c r="A70" s="6" t="str">
        <f t="shared" si="1"/>
        <v/>
      </c>
      <c r="B70" s="3"/>
      <c r="C70" s="2"/>
      <c r="D70" s="2"/>
      <c r="E70" s="2"/>
      <c r="F70" s="4"/>
      <c r="G70" s="2"/>
      <c r="H70" s="4"/>
      <c r="I70" s="2"/>
      <c r="J70" s="4"/>
      <c r="K70" s="2"/>
      <c r="L70" s="4"/>
      <c r="M70" s="2"/>
      <c r="N70" s="4"/>
      <c r="O70" s="2"/>
      <c r="P70" s="4"/>
      <c r="Q70" s="8"/>
      <c r="R70" s="8"/>
      <c r="S70" s="8"/>
      <c r="T70" s="8"/>
      <c r="U70" s="8"/>
      <c r="V70" s="8"/>
      <c r="W70" s="8"/>
      <c r="X70" s="9" t="str">
        <f>IF(OR(AC70&lt;&gt;"OK",COUNTIF(Parametros!$B$22:$B$25,"OK")&lt;&gt;4),"",SUMIF(Parametros!$A$11:$A$16,G70,Parametros!$B$11:$B$16)*H70/60+SUMIF(Parametros!$A$11:$A$16,I70,Parametros!$B$11:$B$16)*J70/60+SUMIF(Parametros!$A$11:$A$16,K70,Parametros!$B$11:$B$16)*L70/60+SUMIF(Parametros!$A$11:$A$16,M70,Parametros!$B$11:$B$16)*N70/60+SUMIF(Parametros!$A$11:$A$16,O70,Parametros!$B$11:$B$16)*P70/60)</f>
        <v/>
      </c>
      <c r="Y70" s="9" t="str">
        <f>IF(OR(AC70&lt;&gt;"OK",COUNTIF(Parametros!$B$22:$B$25,"OK")&lt;&gt;4),"",X70+SUM(Q70:U70))</f>
        <v/>
      </c>
      <c r="Z70" s="9" t="str">
        <f>IF(OR(AC70&lt;&gt;"OK",COUNTIF(Parametros!$B$22:$B$25,"OK")&lt;&gt;4),"",Y70+V70)</f>
        <v/>
      </c>
      <c r="AA70" s="2"/>
      <c r="AB70" s="2"/>
      <c r="AC70" s="7" t="str">
        <f>IF(COUNTA(B70:W70)=0,"",IF(OR(B70="",C70="",D70="",F70="",AND(G70="",H70&lt;&gt;""),AND(G70&lt;&gt;"",H70=""),AND(I70="",J70&lt;&gt;""),AND(I70&lt;&gt;"",J70=""),AND(K70="",L70&lt;&gt;""),AND(K70&lt;&gt;"",L70=""),AND(M70="",N70&lt;&gt;""),AND(M70&lt;&gt;"",N70=""),AND(O70="",P70&lt;&gt;""),AND(O70&lt;&gt;"",P70="")),"FALTA INFORMACIÓN",IF(OR(ISNUMBER(B70)=FALSE,B70&lt;=0,COUNTIF(Parametros!$E$4:$E$10,C70)=0,COUNTIF(Parametros!$F$4:$F$11,D70)=0,ISNUMBER(F70)=FALSE,F70&lt;=0,AND(G70&lt;&gt;"",OR(COUNTIF(Parametros!$A$11:$A$16,G70)=0,ISNUMBER(H70)=FALSE,H70&lt;=0)),AND(I70&lt;&gt;"",OR(COUNTIF(Parametros!$A$11:$A$16,I70)=0,ISNUMBER(J70)=FALSE,J70&lt;=0)),AND(K70&lt;&gt;"",OR(COUNTIF(Parametros!$A$11:$A$16,K70)=0,ISNUMBER(L70)=FALSE,L70&lt;=0)),AND(M70&lt;&gt;"",OR(COUNTIF(Parametros!$A$11:$A$16,M70)=0,ISNUMBER(N70)=FALSE,N70&lt;=0)),AND(O70&lt;&gt;"",OR(COUNTIF(Parametros!$A$11:$A$16,O70)=0,ISNUMBER(P70)=FALSE,P70&lt;=0)),COUNT(Q70:W70)&lt;&gt;COUNTA(Q70:W70),MIN(Q70:W70)&lt;0,AND(G70="",I70="",K70="",M70="",O70="",SUM(Q70:U70)=0)),"REVISAR","OK")))</f>
        <v/>
      </c>
    </row>
    <row r="71" spans="1:29">
      <c r="A71" s="6" t="str">
        <f t="shared" ref="A71:A102" si="2">IF(B71="","","RT-"&amp;TEXT(ROW()-6,"000"))</f>
        <v/>
      </c>
      <c r="B71" s="3"/>
      <c r="C71" s="2"/>
      <c r="D71" s="2"/>
      <c r="E71" s="2"/>
      <c r="F71" s="4"/>
      <c r="G71" s="2"/>
      <c r="H71" s="4"/>
      <c r="I71" s="2"/>
      <c r="J71" s="4"/>
      <c r="K71" s="2"/>
      <c r="L71" s="4"/>
      <c r="M71" s="2"/>
      <c r="N71" s="4"/>
      <c r="O71" s="2"/>
      <c r="P71" s="4"/>
      <c r="Q71" s="8"/>
      <c r="R71" s="8"/>
      <c r="S71" s="8"/>
      <c r="T71" s="8"/>
      <c r="U71" s="8"/>
      <c r="V71" s="8"/>
      <c r="W71" s="8"/>
      <c r="X71" s="9" t="str">
        <f>IF(OR(AC71&lt;&gt;"OK",COUNTIF(Parametros!$B$22:$B$25,"OK")&lt;&gt;4),"",SUMIF(Parametros!$A$11:$A$16,G71,Parametros!$B$11:$B$16)*H71/60+SUMIF(Parametros!$A$11:$A$16,I71,Parametros!$B$11:$B$16)*J71/60+SUMIF(Parametros!$A$11:$A$16,K71,Parametros!$B$11:$B$16)*L71/60+SUMIF(Parametros!$A$11:$A$16,M71,Parametros!$B$11:$B$16)*N71/60+SUMIF(Parametros!$A$11:$A$16,O71,Parametros!$B$11:$B$16)*P71/60)</f>
        <v/>
      </c>
      <c r="Y71" s="9" t="str">
        <f>IF(OR(AC71&lt;&gt;"OK",COUNTIF(Parametros!$B$22:$B$25,"OK")&lt;&gt;4),"",X71+SUM(Q71:U71))</f>
        <v/>
      </c>
      <c r="Z71" s="9" t="str">
        <f>IF(OR(AC71&lt;&gt;"OK",COUNTIF(Parametros!$B$22:$B$25,"OK")&lt;&gt;4),"",Y71+V71)</f>
        <v/>
      </c>
      <c r="AA71" s="2"/>
      <c r="AB71" s="2"/>
      <c r="AC71" s="7" t="str">
        <f>IF(COUNTA(B71:W71)=0,"",IF(OR(B71="",C71="",D71="",F71="",AND(G71="",H71&lt;&gt;""),AND(G71&lt;&gt;"",H71=""),AND(I71="",J71&lt;&gt;""),AND(I71&lt;&gt;"",J71=""),AND(K71="",L71&lt;&gt;""),AND(K71&lt;&gt;"",L71=""),AND(M71="",N71&lt;&gt;""),AND(M71&lt;&gt;"",N71=""),AND(O71="",P71&lt;&gt;""),AND(O71&lt;&gt;"",P71="")),"FALTA INFORMACIÓN",IF(OR(ISNUMBER(B71)=FALSE,B71&lt;=0,COUNTIF(Parametros!$E$4:$E$10,C71)=0,COUNTIF(Parametros!$F$4:$F$11,D71)=0,ISNUMBER(F71)=FALSE,F71&lt;=0,AND(G71&lt;&gt;"",OR(COUNTIF(Parametros!$A$11:$A$16,G71)=0,ISNUMBER(H71)=FALSE,H71&lt;=0)),AND(I71&lt;&gt;"",OR(COUNTIF(Parametros!$A$11:$A$16,I71)=0,ISNUMBER(J71)=FALSE,J71&lt;=0)),AND(K71&lt;&gt;"",OR(COUNTIF(Parametros!$A$11:$A$16,K71)=0,ISNUMBER(L71)=FALSE,L71&lt;=0)),AND(M71&lt;&gt;"",OR(COUNTIF(Parametros!$A$11:$A$16,M71)=0,ISNUMBER(N71)=FALSE,N71&lt;=0)),AND(O71&lt;&gt;"",OR(COUNTIF(Parametros!$A$11:$A$16,O71)=0,ISNUMBER(P71)=FALSE,P71&lt;=0)),COUNT(Q71:W71)&lt;&gt;COUNTA(Q71:W71),MIN(Q71:W71)&lt;0,AND(G71="",I71="",K71="",M71="",O71="",SUM(Q71:U71)=0)),"REVISAR","OK")))</f>
        <v/>
      </c>
    </row>
    <row r="72" spans="1:29">
      <c r="A72" s="6" t="str">
        <f t="shared" si="2"/>
        <v/>
      </c>
      <c r="B72" s="3"/>
      <c r="C72" s="2"/>
      <c r="D72" s="2"/>
      <c r="E72" s="2"/>
      <c r="F72" s="4"/>
      <c r="G72" s="2"/>
      <c r="H72" s="4"/>
      <c r="I72" s="2"/>
      <c r="J72" s="4"/>
      <c r="K72" s="2"/>
      <c r="L72" s="4"/>
      <c r="M72" s="2"/>
      <c r="N72" s="4"/>
      <c r="O72" s="2"/>
      <c r="P72" s="4"/>
      <c r="Q72" s="8"/>
      <c r="R72" s="8"/>
      <c r="S72" s="8"/>
      <c r="T72" s="8"/>
      <c r="U72" s="8"/>
      <c r="V72" s="8"/>
      <c r="W72" s="8"/>
      <c r="X72" s="9" t="str">
        <f>IF(OR(AC72&lt;&gt;"OK",COUNTIF(Parametros!$B$22:$B$25,"OK")&lt;&gt;4),"",SUMIF(Parametros!$A$11:$A$16,G72,Parametros!$B$11:$B$16)*H72/60+SUMIF(Parametros!$A$11:$A$16,I72,Parametros!$B$11:$B$16)*J72/60+SUMIF(Parametros!$A$11:$A$16,K72,Parametros!$B$11:$B$16)*L72/60+SUMIF(Parametros!$A$11:$A$16,M72,Parametros!$B$11:$B$16)*N72/60+SUMIF(Parametros!$A$11:$A$16,O72,Parametros!$B$11:$B$16)*P72/60)</f>
        <v/>
      </c>
      <c r="Y72" s="9" t="str">
        <f>IF(OR(AC72&lt;&gt;"OK",COUNTIF(Parametros!$B$22:$B$25,"OK")&lt;&gt;4),"",X72+SUM(Q72:U72))</f>
        <v/>
      </c>
      <c r="Z72" s="9" t="str">
        <f>IF(OR(AC72&lt;&gt;"OK",COUNTIF(Parametros!$B$22:$B$25,"OK")&lt;&gt;4),"",Y72+V72)</f>
        <v/>
      </c>
      <c r="AA72" s="2"/>
      <c r="AB72" s="2"/>
      <c r="AC72" s="7" t="str">
        <f>IF(COUNTA(B72:W72)=0,"",IF(OR(B72="",C72="",D72="",F72="",AND(G72="",H72&lt;&gt;""),AND(G72&lt;&gt;"",H72=""),AND(I72="",J72&lt;&gt;""),AND(I72&lt;&gt;"",J72=""),AND(K72="",L72&lt;&gt;""),AND(K72&lt;&gt;"",L72=""),AND(M72="",N72&lt;&gt;""),AND(M72&lt;&gt;"",N72=""),AND(O72="",P72&lt;&gt;""),AND(O72&lt;&gt;"",P72="")),"FALTA INFORMACIÓN",IF(OR(ISNUMBER(B72)=FALSE,B72&lt;=0,COUNTIF(Parametros!$E$4:$E$10,C72)=0,COUNTIF(Parametros!$F$4:$F$11,D72)=0,ISNUMBER(F72)=FALSE,F72&lt;=0,AND(G72&lt;&gt;"",OR(COUNTIF(Parametros!$A$11:$A$16,G72)=0,ISNUMBER(H72)=FALSE,H72&lt;=0)),AND(I72&lt;&gt;"",OR(COUNTIF(Parametros!$A$11:$A$16,I72)=0,ISNUMBER(J72)=FALSE,J72&lt;=0)),AND(K72&lt;&gt;"",OR(COUNTIF(Parametros!$A$11:$A$16,K72)=0,ISNUMBER(L72)=FALSE,L72&lt;=0)),AND(M72&lt;&gt;"",OR(COUNTIF(Parametros!$A$11:$A$16,M72)=0,ISNUMBER(N72)=FALSE,N72&lt;=0)),AND(O72&lt;&gt;"",OR(COUNTIF(Parametros!$A$11:$A$16,O72)=0,ISNUMBER(P72)=FALSE,P72&lt;=0)),COUNT(Q72:W72)&lt;&gt;COUNTA(Q72:W72),MIN(Q72:W72)&lt;0,AND(G72="",I72="",K72="",M72="",O72="",SUM(Q72:U72)=0)),"REVISAR","OK")))</f>
        <v/>
      </c>
    </row>
    <row r="73" spans="1:29">
      <c r="A73" s="6" t="str">
        <f t="shared" si="2"/>
        <v/>
      </c>
      <c r="B73" s="3"/>
      <c r="C73" s="2"/>
      <c r="D73" s="2"/>
      <c r="E73" s="2"/>
      <c r="F73" s="4"/>
      <c r="G73" s="2"/>
      <c r="H73" s="4"/>
      <c r="I73" s="2"/>
      <c r="J73" s="4"/>
      <c r="K73" s="2"/>
      <c r="L73" s="4"/>
      <c r="M73" s="2"/>
      <c r="N73" s="4"/>
      <c r="O73" s="2"/>
      <c r="P73" s="4"/>
      <c r="Q73" s="8"/>
      <c r="R73" s="8"/>
      <c r="S73" s="8"/>
      <c r="T73" s="8"/>
      <c r="U73" s="8"/>
      <c r="V73" s="8"/>
      <c r="W73" s="8"/>
      <c r="X73" s="9" t="str">
        <f>IF(OR(AC73&lt;&gt;"OK",COUNTIF(Parametros!$B$22:$B$25,"OK")&lt;&gt;4),"",SUMIF(Parametros!$A$11:$A$16,G73,Parametros!$B$11:$B$16)*H73/60+SUMIF(Parametros!$A$11:$A$16,I73,Parametros!$B$11:$B$16)*J73/60+SUMIF(Parametros!$A$11:$A$16,K73,Parametros!$B$11:$B$16)*L73/60+SUMIF(Parametros!$A$11:$A$16,M73,Parametros!$B$11:$B$16)*N73/60+SUMIF(Parametros!$A$11:$A$16,O73,Parametros!$B$11:$B$16)*P73/60)</f>
        <v/>
      </c>
      <c r="Y73" s="9" t="str">
        <f>IF(OR(AC73&lt;&gt;"OK",COUNTIF(Parametros!$B$22:$B$25,"OK")&lt;&gt;4),"",X73+SUM(Q73:U73))</f>
        <v/>
      </c>
      <c r="Z73" s="9" t="str">
        <f>IF(OR(AC73&lt;&gt;"OK",COUNTIF(Parametros!$B$22:$B$25,"OK")&lt;&gt;4),"",Y73+V73)</f>
        <v/>
      </c>
      <c r="AA73" s="2"/>
      <c r="AB73" s="2"/>
      <c r="AC73" s="7" t="str">
        <f>IF(COUNTA(B73:W73)=0,"",IF(OR(B73="",C73="",D73="",F73="",AND(G73="",H73&lt;&gt;""),AND(G73&lt;&gt;"",H73=""),AND(I73="",J73&lt;&gt;""),AND(I73&lt;&gt;"",J73=""),AND(K73="",L73&lt;&gt;""),AND(K73&lt;&gt;"",L73=""),AND(M73="",N73&lt;&gt;""),AND(M73&lt;&gt;"",N73=""),AND(O73="",P73&lt;&gt;""),AND(O73&lt;&gt;"",P73="")),"FALTA INFORMACIÓN",IF(OR(ISNUMBER(B73)=FALSE,B73&lt;=0,COUNTIF(Parametros!$E$4:$E$10,C73)=0,COUNTIF(Parametros!$F$4:$F$11,D73)=0,ISNUMBER(F73)=FALSE,F73&lt;=0,AND(G73&lt;&gt;"",OR(COUNTIF(Parametros!$A$11:$A$16,G73)=0,ISNUMBER(H73)=FALSE,H73&lt;=0)),AND(I73&lt;&gt;"",OR(COUNTIF(Parametros!$A$11:$A$16,I73)=0,ISNUMBER(J73)=FALSE,J73&lt;=0)),AND(K73&lt;&gt;"",OR(COUNTIF(Parametros!$A$11:$A$16,K73)=0,ISNUMBER(L73)=FALSE,L73&lt;=0)),AND(M73&lt;&gt;"",OR(COUNTIF(Parametros!$A$11:$A$16,M73)=0,ISNUMBER(N73)=FALSE,N73&lt;=0)),AND(O73&lt;&gt;"",OR(COUNTIF(Parametros!$A$11:$A$16,O73)=0,ISNUMBER(P73)=FALSE,P73&lt;=0)),COUNT(Q73:W73)&lt;&gt;COUNTA(Q73:W73),MIN(Q73:W73)&lt;0,AND(G73="",I73="",K73="",M73="",O73="",SUM(Q73:U73)=0)),"REVISAR","OK")))</f>
        <v/>
      </c>
    </row>
    <row r="74" spans="1:29">
      <c r="A74" s="6" t="str">
        <f t="shared" si="2"/>
        <v/>
      </c>
      <c r="B74" s="3"/>
      <c r="C74" s="2"/>
      <c r="D74" s="2"/>
      <c r="E74" s="2"/>
      <c r="F74" s="4"/>
      <c r="G74" s="2"/>
      <c r="H74" s="4"/>
      <c r="I74" s="2"/>
      <c r="J74" s="4"/>
      <c r="K74" s="2"/>
      <c r="L74" s="4"/>
      <c r="M74" s="2"/>
      <c r="N74" s="4"/>
      <c r="O74" s="2"/>
      <c r="P74" s="4"/>
      <c r="Q74" s="8"/>
      <c r="R74" s="8"/>
      <c r="S74" s="8"/>
      <c r="T74" s="8"/>
      <c r="U74" s="8"/>
      <c r="V74" s="8"/>
      <c r="W74" s="8"/>
      <c r="X74" s="9" t="str">
        <f>IF(OR(AC74&lt;&gt;"OK",COUNTIF(Parametros!$B$22:$B$25,"OK")&lt;&gt;4),"",SUMIF(Parametros!$A$11:$A$16,G74,Parametros!$B$11:$B$16)*H74/60+SUMIF(Parametros!$A$11:$A$16,I74,Parametros!$B$11:$B$16)*J74/60+SUMIF(Parametros!$A$11:$A$16,K74,Parametros!$B$11:$B$16)*L74/60+SUMIF(Parametros!$A$11:$A$16,M74,Parametros!$B$11:$B$16)*N74/60+SUMIF(Parametros!$A$11:$A$16,O74,Parametros!$B$11:$B$16)*P74/60)</f>
        <v/>
      </c>
      <c r="Y74" s="9" t="str">
        <f>IF(OR(AC74&lt;&gt;"OK",COUNTIF(Parametros!$B$22:$B$25,"OK")&lt;&gt;4),"",X74+SUM(Q74:U74))</f>
        <v/>
      </c>
      <c r="Z74" s="9" t="str">
        <f>IF(OR(AC74&lt;&gt;"OK",COUNTIF(Parametros!$B$22:$B$25,"OK")&lt;&gt;4),"",Y74+V74)</f>
        <v/>
      </c>
      <c r="AA74" s="2"/>
      <c r="AB74" s="2"/>
      <c r="AC74" s="7" t="str">
        <f>IF(COUNTA(B74:W74)=0,"",IF(OR(B74="",C74="",D74="",F74="",AND(G74="",H74&lt;&gt;""),AND(G74&lt;&gt;"",H74=""),AND(I74="",J74&lt;&gt;""),AND(I74&lt;&gt;"",J74=""),AND(K74="",L74&lt;&gt;""),AND(K74&lt;&gt;"",L74=""),AND(M74="",N74&lt;&gt;""),AND(M74&lt;&gt;"",N74=""),AND(O74="",P74&lt;&gt;""),AND(O74&lt;&gt;"",P74="")),"FALTA INFORMACIÓN",IF(OR(ISNUMBER(B74)=FALSE,B74&lt;=0,COUNTIF(Parametros!$E$4:$E$10,C74)=0,COUNTIF(Parametros!$F$4:$F$11,D74)=0,ISNUMBER(F74)=FALSE,F74&lt;=0,AND(G74&lt;&gt;"",OR(COUNTIF(Parametros!$A$11:$A$16,G74)=0,ISNUMBER(H74)=FALSE,H74&lt;=0)),AND(I74&lt;&gt;"",OR(COUNTIF(Parametros!$A$11:$A$16,I74)=0,ISNUMBER(J74)=FALSE,J74&lt;=0)),AND(K74&lt;&gt;"",OR(COUNTIF(Parametros!$A$11:$A$16,K74)=0,ISNUMBER(L74)=FALSE,L74&lt;=0)),AND(M74&lt;&gt;"",OR(COUNTIF(Parametros!$A$11:$A$16,M74)=0,ISNUMBER(N74)=FALSE,N74&lt;=0)),AND(O74&lt;&gt;"",OR(COUNTIF(Parametros!$A$11:$A$16,O74)=0,ISNUMBER(P74)=FALSE,P74&lt;=0)),COUNT(Q74:W74)&lt;&gt;COUNTA(Q74:W74),MIN(Q74:W74)&lt;0,AND(G74="",I74="",K74="",M74="",O74="",SUM(Q74:U74)=0)),"REVISAR","OK")))</f>
        <v/>
      </c>
    </row>
    <row r="75" spans="1:29">
      <c r="A75" s="6" t="str">
        <f t="shared" si="2"/>
        <v/>
      </c>
      <c r="B75" s="3"/>
      <c r="C75" s="2"/>
      <c r="D75" s="2"/>
      <c r="E75" s="2"/>
      <c r="F75" s="4"/>
      <c r="G75" s="2"/>
      <c r="H75" s="4"/>
      <c r="I75" s="2"/>
      <c r="J75" s="4"/>
      <c r="K75" s="2"/>
      <c r="L75" s="4"/>
      <c r="M75" s="2"/>
      <c r="N75" s="4"/>
      <c r="O75" s="2"/>
      <c r="P75" s="4"/>
      <c r="Q75" s="8"/>
      <c r="R75" s="8"/>
      <c r="S75" s="8"/>
      <c r="T75" s="8"/>
      <c r="U75" s="8"/>
      <c r="V75" s="8"/>
      <c r="W75" s="8"/>
      <c r="X75" s="9" t="str">
        <f>IF(OR(AC75&lt;&gt;"OK",COUNTIF(Parametros!$B$22:$B$25,"OK")&lt;&gt;4),"",SUMIF(Parametros!$A$11:$A$16,G75,Parametros!$B$11:$B$16)*H75/60+SUMIF(Parametros!$A$11:$A$16,I75,Parametros!$B$11:$B$16)*J75/60+SUMIF(Parametros!$A$11:$A$16,K75,Parametros!$B$11:$B$16)*L75/60+SUMIF(Parametros!$A$11:$A$16,M75,Parametros!$B$11:$B$16)*N75/60+SUMIF(Parametros!$A$11:$A$16,O75,Parametros!$B$11:$B$16)*P75/60)</f>
        <v/>
      </c>
      <c r="Y75" s="9" t="str">
        <f>IF(OR(AC75&lt;&gt;"OK",COUNTIF(Parametros!$B$22:$B$25,"OK")&lt;&gt;4),"",X75+SUM(Q75:U75))</f>
        <v/>
      </c>
      <c r="Z75" s="9" t="str">
        <f>IF(OR(AC75&lt;&gt;"OK",COUNTIF(Parametros!$B$22:$B$25,"OK")&lt;&gt;4),"",Y75+V75)</f>
        <v/>
      </c>
      <c r="AA75" s="2"/>
      <c r="AB75" s="2"/>
      <c r="AC75" s="7" t="str">
        <f>IF(COUNTA(B75:W75)=0,"",IF(OR(B75="",C75="",D75="",F75="",AND(G75="",H75&lt;&gt;""),AND(G75&lt;&gt;"",H75=""),AND(I75="",J75&lt;&gt;""),AND(I75&lt;&gt;"",J75=""),AND(K75="",L75&lt;&gt;""),AND(K75&lt;&gt;"",L75=""),AND(M75="",N75&lt;&gt;""),AND(M75&lt;&gt;"",N75=""),AND(O75="",P75&lt;&gt;""),AND(O75&lt;&gt;"",P75="")),"FALTA INFORMACIÓN",IF(OR(ISNUMBER(B75)=FALSE,B75&lt;=0,COUNTIF(Parametros!$E$4:$E$10,C75)=0,COUNTIF(Parametros!$F$4:$F$11,D75)=0,ISNUMBER(F75)=FALSE,F75&lt;=0,AND(G75&lt;&gt;"",OR(COUNTIF(Parametros!$A$11:$A$16,G75)=0,ISNUMBER(H75)=FALSE,H75&lt;=0)),AND(I75&lt;&gt;"",OR(COUNTIF(Parametros!$A$11:$A$16,I75)=0,ISNUMBER(J75)=FALSE,J75&lt;=0)),AND(K75&lt;&gt;"",OR(COUNTIF(Parametros!$A$11:$A$16,K75)=0,ISNUMBER(L75)=FALSE,L75&lt;=0)),AND(M75&lt;&gt;"",OR(COUNTIF(Parametros!$A$11:$A$16,M75)=0,ISNUMBER(N75)=FALSE,N75&lt;=0)),AND(O75&lt;&gt;"",OR(COUNTIF(Parametros!$A$11:$A$16,O75)=0,ISNUMBER(P75)=FALSE,P75&lt;=0)),COUNT(Q75:W75)&lt;&gt;COUNTA(Q75:W75),MIN(Q75:W75)&lt;0,AND(G75="",I75="",K75="",M75="",O75="",SUM(Q75:U75)=0)),"REVISAR","OK")))</f>
        <v/>
      </c>
    </row>
    <row r="76" spans="1:29">
      <c r="A76" s="6" t="str">
        <f t="shared" si="2"/>
        <v/>
      </c>
      <c r="B76" s="3"/>
      <c r="C76" s="2"/>
      <c r="D76" s="2"/>
      <c r="E76" s="2"/>
      <c r="F76" s="4"/>
      <c r="G76" s="2"/>
      <c r="H76" s="4"/>
      <c r="I76" s="2"/>
      <c r="J76" s="4"/>
      <c r="K76" s="2"/>
      <c r="L76" s="4"/>
      <c r="M76" s="2"/>
      <c r="N76" s="4"/>
      <c r="O76" s="2"/>
      <c r="P76" s="4"/>
      <c r="Q76" s="8"/>
      <c r="R76" s="8"/>
      <c r="S76" s="8"/>
      <c r="T76" s="8"/>
      <c r="U76" s="8"/>
      <c r="V76" s="8"/>
      <c r="W76" s="8"/>
      <c r="X76" s="9" t="str">
        <f>IF(OR(AC76&lt;&gt;"OK",COUNTIF(Parametros!$B$22:$B$25,"OK")&lt;&gt;4),"",SUMIF(Parametros!$A$11:$A$16,G76,Parametros!$B$11:$B$16)*H76/60+SUMIF(Parametros!$A$11:$A$16,I76,Parametros!$B$11:$B$16)*J76/60+SUMIF(Parametros!$A$11:$A$16,K76,Parametros!$B$11:$B$16)*L76/60+SUMIF(Parametros!$A$11:$A$16,M76,Parametros!$B$11:$B$16)*N76/60+SUMIF(Parametros!$A$11:$A$16,O76,Parametros!$B$11:$B$16)*P76/60)</f>
        <v/>
      </c>
      <c r="Y76" s="9" t="str">
        <f>IF(OR(AC76&lt;&gt;"OK",COUNTIF(Parametros!$B$22:$B$25,"OK")&lt;&gt;4),"",X76+SUM(Q76:U76))</f>
        <v/>
      </c>
      <c r="Z76" s="9" t="str">
        <f>IF(OR(AC76&lt;&gt;"OK",COUNTIF(Parametros!$B$22:$B$25,"OK")&lt;&gt;4),"",Y76+V76)</f>
        <v/>
      </c>
      <c r="AA76" s="2"/>
      <c r="AB76" s="2"/>
      <c r="AC76" s="7" t="str">
        <f>IF(COUNTA(B76:W76)=0,"",IF(OR(B76="",C76="",D76="",F76="",AND(G76="",H76&lt;&gt;""),AND(G76&lt;&gt;"",H76=""),AND(I76="",J76&lt;&gt;""),AND(I76&lt;&gt;"",J76=""),AND(K76="",L76&lt;&gt;""),AND(K76&lt;&gt;"",L76=""),AND(M76="",N76&lt;&gt;""),AND(M76&lt;&gt;"",N76=""),AND(O76="",P76&lt;&gt;""),AND(O76&lt;&gt;"",P76="")),"FALTA INFORMACIÓN",IF(OR(ISNUMBER(B76)=FALSE,B76&lt;=0,COUNTIF(Parametros!$E$4:$E$10,C76)=0,COUNTIF(Parametros!$F$4:$F$11,D76)=0,ISNUMBER(F76)=FALSE,F76&lt;=0,AND(G76&lt;&gt;"",OR(COUNTIF(Parametros!$A$11:$A$16,G76)=0,ISNUMBER(H76)=FALSE,H76&lt;=0)),AND(I76&lt;&gt;"",OR(COUNTIF(Parametros!$A$11:$A$16,I76)=0,ISNUMBER(J76)=FALSE,J76&lt;=0)),AND(K76&lt;&gt;"",OR(COUNTIF(Parametros!$A$11:$A$16,K76)=0,ISNUMBER(L76)=FALSE,L76&lt;=0)),AND(M76&lt;&gt;"",OR(COUNTIF(Parametros!$A$11:$A$16,M76)=0,ISNUMBER(N76)=FALSE,N76&lt;=0)),AND(O76&lt;&gt;"",OR(COUNTIF(Parametros!$A$11:$A$16,O76)=0,ISNUMBER(P76)=FALSE,P76&lt;=0)),COUNT(Q76:W76)&lt;&gt;COUNTA(Q76:W76),MIN(Q76:W76)&lt;0,AND(G76="",I76="",K76="",M76="",O76="",SUM(Q76:U76)=0)),"REVISAR","OK")))</f>
        <v/>
      </c>
    </row>
    <row r="77" spans="1:29">
      <c r="A77" s="6" t="str">
        <f t="shared" si="2"/>
        <v/>
      </c>
      <c r="B77" s="3"/>
      <c r="C77" s="2"/>
      <c r="D77" s="2"/>
      <c r="E77" s="2"/>
      <c r="F77" s="4"/>
      <c r="G77" s="2"/>
      <c r="H77" s="4"/>
      <c r="I77" s="2"/>
      <c r="J77" s="4"/>
      <c r="K77" s="2"/>
      <c r="L77" s="4"/>
      <c r="M77" s="2"/>
      <c r="N77" s="4"/>
      <c r="O77" s="2"/>
      <c r="P77" s="4"/>
      <c r="Q77" s="8"/>
      <c r="R77" s="8"/>
      <c r="S77" s="8"/>
      <c r="T77" s="8"/>
      <c r="U77" s="8"/>
      <c r="V77" s="8"/>
      <c r="W77" s="8"/>
      <c r="X77" s="9" t="str">
        <f>IF(OR(AC77&lt;&gt;"OK",COUNTIF(Parametros!$B$22:$B$25,"OK")&lt;&gt;4),"",SUMIF(Parametros!$A$11:$A$16,G77,Parametros!$B$11:$B$16)*H77/60+SUMIF(Parametros!$A$11:$A$16,I77,Parametros!$B$11:$B$16)*J77/60+SUMIF(Parametros!$A$11:$A$16,K77,Parametros!$B$11:$B$16)*L77/60+SUMIF(Parametros!$A$11:$A$16,M77,Parametros!$B$11:$B$16)*N77/60+SUMIF(Parametros!$A$11:$A$16,O77,Parametros!$B$11:$B$16)*P77/60)</f>
        <v/>
      </c>
      <c r="Y77" s="9" t="str">
        <f>IF(OR(AC77&lt;&gt;"OK",COUNTIF(Parametros!$B$22:$B$25,"OK")&lt;&gt;4),"",X77+SUM(Q77:U77))</f>
        <v/>
      </c>
      <c r="Z77" s="9" t="str">
        <f>IF(OR(AC77&lt;&gt;"OK",COUNTIF(Parametros!$B$22:$B$25,"OK")&lt;&gt;4),"",Y77+V77)</f>
        <v/>
      </c>
      <c r="AA77" s="2"/>
      <c r="AB77" s="2"/>
      <c r="AC77" s="7" t="str">
        <f>IF(COUNTA(B77:W77)=0,"",IF(OR(B77="",C77="",D77="",F77="",AND(G77="",H77&lt;&gt;""),AND(G77&lt;&gt;"",H77=""),AND(I77="",J77&lt;&gt;""),AND(I77&lt;&gt;"",J77=""),AND(K77="",L77&lt;&gt;""),AND(K77&lt;&gt;"",L77=""),AND(M77="",N77&lt;&gt;""),AND(M77&lt;&gt;"",N77=""),AND(O77="",P77&lt;&gt;""),AND(O77&lt;&gt;"",P77="")),"FALTA INFORMACIÓN",IF(OR(ISNUMBER(B77)=FALSE,B77&lt;=0,COUNTIF(Parametros!$E$4:$E$10,C77)=0,COUNTIF(Parametros!$F$4:$F$11,D77)=0,ISNUMBER(F77)=FALSE,F77&lt;=0,AND(G77&lt;&gt;"",OR(COUNTIF(Parametros!$A$11:$A$16,G77)=0,ISNUMBER(H77)=FALSE,H77&lt;=0)),AND(I77&lt;&gt;"",OR(COUNTIF(Parametros!$A$11:$A$16,I77)=0,ISNUMBER(J77)=FALSE,J77&lt;=0)),AND(K77&lt;&gt;"",OR(COUNTIF(Parametros!$A$11:$A$16,K77)=0,ISNUMBER(L77)=FALSE,L77&lt;=0)),AND(M77&lt;&gt;"",OR(COUNTIF(Parametros!$A$11:$A$16,M77)=0,ISNUMBER(N77)=FALSE,N77&lt;=0)),AND(O77&lt;&gt;"",OR(COUNTIF(Parametros!$A$11:$A$16,O77)=0,ISNUMBER(P77)=FALSE,P77&lt;=0)),COUNT(Q77:W77)&lt;&gt;COUNTA(Q77:W77),MIN(Q77:W77)&lt;0,AND(G77="",I77="",K77="",M77="",O77="",SUM(Q77:U77)=0)),"REVISAR","OK")))</f>
        <v/>
      </c>
    </row>
    <row r="78" spans="1:29">
      <c r="A78" s="6" t="str">
        <f t="shared" si="2"/>
        <v/>
      </c>
      <c r="B78" s="3"/>
      <c r="C78" s="2"/>
      <c r="D78" s="2"/>
      <c r="E78" s="2"/>
      <c r="F78" s="4"/>
      <c r="G78" s="2"/>
      <c r="H78" s="4"/>
      <c r="I78" s="2"/>
      <c r="J78" s="4"/>
      <c r="K78" s="2"/>
      <c r="L78" s="4"/>
      <c r="M78" s="2"/>
      <c r="N78" s="4"/>
      <c r="O78" s="2"/>
      <c r="P78" s="4"/>
      <c r="Q78" s="8"/>
      <c r="R78" s="8"/>
      <c r="S78" s="8"/>
      <c r="T78" s="8"/>
      <c r="U78" s="8"/>
      <c r="V78" s="8"/>
      <c r="W78" s="8"/>
      <c r="X78" s="9" t="str">
        <f>IF(OR(AC78&lt;&gt;"OK",COUNTIF(Parametros!$B$22:$B$25,"OK")&lt;&gt;4),"",SUMIF(Parametros!$A$11:$A$16,G78,Parametros!$B$11:$B$16)*H78/60+SUMIF(Parametros!$A$11:$A$16,I78,Parametros!$B$11:$B$16)*J78/60+SUMIF(Parametros!$A$11:$A$16,K78,Parametros!$B$11:$B$16)*L78/60+SUMIF(Parametros!$A$11:$A$16,M78,Parametros!$B$11:$B$16)*N78/60+SUMIF(Parametros!$A$11:$A$16,O78,Parametros!$B$11:$B$16)*P78/60)</f>
        <v/>
      </c>
      <c r="Y78" s="9" t="str">
        <f>IF(OR(AC78&lt;&gt;"OK",COUNTIF(Parametros!$B$22:$B$25,"OK")&lt;&gt;4),"",X78+SUM(Q78:U78))</f>
        <v/>
      </c>
      <c r="Z78" s="9" t="str">
        <f>IF(OR(AC78&lt;&gt;"OK",COUNTIF(Parametros!$B$22:$B$25,"OK")&lt;&gt;4),"",Y78+V78)</f>
        <v/>
      </c>
      <c r="AA78" s="2"/>
      <c r="AB78" s="2"/>
      <c r="AC78" s="7" t="str">
        <f>IF(COUNTA(B78:W78)=0,"",IF(OR(B78="",C78="",D78="",F78="",AND(G78="",H78&lt;&gt;""),AND(G78&lt;&gt;"",H78=""),AND(I78="",J78&lt;&gt;""),AND(I78&lt;&gt;"",J78=""),AND(K78="",L78&lt;&gt;""),AND(K78&lt;&gt;"",L78=""),AND(M78="",N78&lt;&gt;""),AND(M78&lt;&gt;"",N78=""),AND(O78="",P78&lt;&gt;""),AND(O78&lt;&gt;"",P78="")),"FALTA INFORMACIÓN",IF(OR(ISNUMBER(B78)=FALSE,B78&lt;=0,COUNTIF(Parametros!$E$4:$E$10,C78)=0,COUNTIF(Parametros!$F$4:$F$11,D78)=0,ISNUMBER(F78)=FALSE,F78&lt;=0,AND(G78&lt;&gt;"",OR(COUNTIF(Parametros!$A$11:$A$16,G78)=0,ISNUMBER(H78)=FALSE,H78&lt;=0)),AND(I78&lt;&gt;"",OR(COUNTIF(Parametros!$A$11:$A$16,I78)=0,ISNUMBER(J78)=FALSE,J78&lt;=0)),AND(K78&lt;&gt;"",OR(COUNTIF(Parametros!$A$11:$A$16,K78)=0,ISNUMBER(L78)=FALSE,L78&lt;=0)),AND(M78&lt;&gt;"",OR(COUNTIF(Parametros!$A$11:$A$16,M78)=0,ISNUMBER(N78)=FALSE,N78&lt;=0)),AND(O78&lt;&gt;"",OR(COUNTIF(Parametros!$A$11:$A$16,O78)=0,ISNUMBER(P78)=FALSE,P78&lt;=0)),COUNT(Q78:W78)&lt;&gt;COUNTA(Q78:W78),MIN(Q78:W78)&lt;0,AND(G78="",I78="",K78="",M78="",O78="",SUM(Q78:U78)=0)),"REVISAR","OK")))</f>
        <v/>
      </c>
    </row>
    <row r="79" spans="1:29">
      <c r="A79" s="6" t="str">
        <f t="shared" si="2"/>
        <v/>
      </c>
      <c r="B79" s="3"/>
      <c r="C79" s="2"/>
      <c r="D79" s="2"/>
      <c r="E79" s="2"/>
      <c r="F79" s="4"/>
      <c r="G79" s="2"/>
      <c r="H79" s="4"/>
      <c r="I79" s="2"/>
      <c r="J79" s="4"/>
      <c r="K79" s="2"/>
      <c r="L79" s="4"/>
      <c r="M79" s="2"/>
      <c r="N79" s="4"/>
      <c r="O79" s="2"/>
      <c r="P79" s="4"/>
      <c r="Q79" s="8"/>
      <c r="R79" s="8"/>
      <c r="S79" s="8"/>
      <c r="T79" s="8"/>
      <c r="U79" s="8"/>
      <c r="V79" s="8"/>
      <c r="W79" s="8"/>
      <c r="X79" s="9" t="str">
        <f>IF(OR(AC79&lt;&gt;"OK",COUNTIF(Parametros!$B$22:$B$25,"OK")&lt;&gt;4),"",SUMIF(Parametros!$A$11:$A$16,G79,Parametros!$B$11:$B$16)*H79/60+SUMIF(Parametros!$A$11:$A$16,I79,Parametros!$B$11:$B$16)*J79/60+SUMIF(Parametros!$A$11:$A$16,K79,Parametros!$B$11:$B$16)*L79/60+SUMIF(Parametros!$A$11:$A$16,M79,Parametros!$B$11:$B$16)*N79/60+SUMIF(Parametros!$A$11:$A$16,O79,Parametros!$B$11:$B$16)*P79/60)</f>
        <v/>
      </c>
      <c r="Y79" s="9" t="str">
        <f>IF(OR(AC79&lt;&gt;"OK",COUNTIF(Parametros!$B$22:$B$25,"OK")&lt;&gt;4),"",X79+SUM(Q79:U79))</f>
        <v/>
      </c>
      <c r="Z79" s="9" t="str">
        <f>IF(OR(AC79&lt;&gt;"OK",COUNTIF(Parametros!$B$22:$B$25,"OK")&lt;&gt;4),"",Y79+V79)</f>
        <v/>
      </c>
      <c r="AA79" s="2"/>
      <c r="AB79" s="2"/>
      <c r="AC79" s="7" t="str">
        <f>IF(COUNTA(B79:W79)=0,"",IF(OR(B79="",C79="",D79="",F79="",AND(G79="",H79&lt;&gt;""),AND(G79&lt;&gt;"",H79=""),AND(I79="",J79&lt;&gt;""),AND(I79&lt;&gt;"",J79=""),AND(K79="",L79&lt;&gt;""),AND(K79&lt;&gt;"",L79=""),AND(M79="",N79&lt;&gt;""),AND(M79&lt;&gt;"",N79=""),AND(O79="",P79&lt;&gt;""),AND(O79&lt;&gt;"",P79="")),"FALTA INFORMACIÓN",IF(OR(ISNUMBER(B79)=FALSE,B79&lt;=0,COUNTIF(Parametros!$E$4:$E$10,C79)=0,COUNTIF(Parametros!$F$4:$F$11,D79)=0,ISNUMBER(F79)=FALSE,F79&lt;=0,AND(G79&lt;&gt;"",OR(COUNTIF(Parametros!$A$11:$A$16,G79)=0,ISNUMBER(H79)=FALSE,H79&lt;=0)),AND(I79&lt;&gt;"",OR(COUNTIF(Parametros!$A$11:$A$16,I79)=0,ISNUMBER(J79)=FALSE,J79&lt;=0)),AND(K79&lt;&gt;"",OR(COUNTIF(Parametros!$A$11:$A$16,K79)=0,ISNUMBER(L79)=FALSE,L79&lt;=0)),AND(M79&lt;&gt;"",OR(COUNTIF(Parametros!$A$11:$A$16,M79)=0,ISNUMBER(N79)=FALSE,N79&lt;=0)),AND(O79&lt;&gt;"",OR(COUNTIF(Parametros!$A$11:$A$16,O79)=0,ISNUMBER(P79)=FALSE,P79&lt;=0)),COUNT(Q79:W79)&lt;&gt;COUNTA(Q79:W79),MIN(Q79:W79)&lt;0,AND(G79="",I79="",K79="",M79="",O79="",SUM(Q79:U79)=0)),"REVISAR","OK")))</f>
        <v/>
      </c>
    </row>
    <row r="80" spans="1:29">
      <c r="A80" s="6" t="str">
        <f t="shared" si="2"/>
        <v/>
      </c>
      <c r="B80" s="3"/>
      <c r="C80" s="2"/>
      <c r="D80" s="2"/>
      <c r="E80" s="2"/>
      <c r="F80" s="4"/>
      <c r="G80" s="2"/>
      <c r="H80" s="4"/>
      <c r="I80" s="2"/>
      <c r="J80" s="4"/>
      <c r="K80" s="2"/>
      <c r="L80" s="4"/>
      <c r="M80" s="2"/>
      <c r="N80" s="4"/>
      <c r="O80" s="2"/>
      <c r="P80" s="4"/>
      <c r="Q80" s="8"/>
      <c r="R80" s="8"/>
      <c r="S80" s="8"/>
      <c r="T80" s="8"/>
      <c r="U80" s="8"/>
      <c r="V80" s="8"/>
      <c r="W80" s="8"/>
      <c r="X80" s="9" t="str">
        <f>IF(OR(AC80&lt;&gt;"OK",COUNTIF(Parametros!$B$22:$B$25,"OK")&lt;&gt;4),"",SUMIF(Parametros!$A$11:$A$16,G80,Parametros!$B$11:$B$16)*H80/60+SUMIF(Parametros!$A$11:$A$16,I80,Parametros!$B$11:$B$16)*J80/60+SUMIF(Parametros!$A$11:$A$16,K80,Parametros!$B$11:$B$16)*L80/60+SUMIF(Parametros!$A$11:$A$16,M80,Parametros!$B$11:$B$16)*N80/60+SUMIF(Parametros!$A$11:$A$16,O80,Parametros!$B$11:$B$16)*P80/60)</f>
        <v/>
      </c>
      <c r="Y80" s="9" t="str">
        <f>IF(OR(AC80&lt;&gt;"OK",COUNTIF(Parametros!$B$22:$B$25,"OK")&lt;&gt;4),"",X80+SUM(Q80:U80))</f>
        <v/>
      </c>
      <c r="Z80" s="9" t="str">
        <f>IF(OR(AC80&lt;&gt;"OK",COUNTIF(Parametros!$B$22:$B$25,"OK")&lt;&gt;4),"",Y80+V80)</f>
        <v/>
      </c>
      <c r="AA80" s="2"/>
      <c r="AB80" s="2"/>
      <c r="AC80" s="7" t="str">
        <f>IF(COUNTA(B80:W80)=0,"",IF(OR(B80="",C80="",D80="",F80="",AND(G80="",H80&lt;&gt;""),AND(G80&lt;&gt;"",H80=""),AND(I80="",J80&lt;&gt;""),AND(I80&lt;&gt;"",J80=""),AND(K80="",L80&lt;&gt;""),AND(K80&lt;&gt;"",L80=""),AND(M80="",N80&lt;&gt;""),AND(M80&lt;&gt;"",N80=""),AND(O80="",P80&lt;&gt;""),AND(O80&lt;&gt;"",P80="")),"FALTA INFORMACIÓN",IF(OR(ISNUMBER(B80)=FALSE,B80&lt;=0,COUNTIF(Parametros!$E$4:$E$10,C80)=0,COUNTIF(Parametros!$F$4:$F$11,D80)=0,ISNUMBER(F80)=FALSE,F80&lt;=0,AND(G80&lt;&gt;"",OR(COUNTIF(Parametros!$A$11:$A$16,G80)=0,ISNUMBER(H80)=FALSE,H80&lt;=0)),AND(I80&lt;&gt;"",OR(COUNTIF(Parametros!$A$11:$A$16,I80)=0,ISNUMBER(J80)=FALSE,J80&lt;=0)),AND(K80&lt;&gt;"",OR(COUNTIF(Parametros!$A$11:$A$16,K80)=0,ISNUMBER(L80)=FALSE,L80&lt;=0)),AND(M80&lt;&gt;"",OR(COUNTIF(Parametros!$A$11:$A$16,M80)=0,ISNUMBER(N80)=FALSE,N80&lt;=0)),AND(O80&lt;&gt;"",OR(COUNTIF(Parametros!$A$11:$A$16,O80)=0,ISNUMBER(P80)=FALSE,P80&lt;=0)),COUNT(Q80:W80)&lt;&gt;COUNTA(Q80:W80),MIN(Q80:W80)&lt;0,AND(G80="",I80="",K80="",M80="",O80="",SUM(Q80:U80)=0)),"REVISAR","OK")))</f>
        <v/>
      </c>
    </row>
    <row r="81" spans="1:29">
      <c r="A81" s="6" t="str">
        <f t="shared" si="2"/>
        <v/>
      </c>
      <c r="B81" s="3"/>
      <c r="C81" s="2"/>
      <c r="D81" s="2"/>
      <c r="E81" s="2"/>
      <c r="F81" s="4"/>
      <c r="G81" s="2"/>
      <c r="H81" s="4"/>
      <c r="I81" s="2"/>
      <c r="J81" s="4"/>
      <c r="K81" s="2"/>
      <c r="L81" s="4"/>
      <c r="M81" s="2"/>
      <c r="N81" s="4"/>
      <c r="O81" s="2"/>
      <c r="P81" s="4"/>
      <c r="Q81" s="8"/>
      <c r="R81" s="8"/>
      <c r="S81" s="8"/>
      <c r="T81" s="8"/>
      <c r="U81" s="8"/>
      <c r="V81" s="8"/>
      <c r="W81" s="8"/>
      <c r="X81" s="9" t="str">
        <f>IF(OR(AC81&lt;&gt;"OK",COUNTIF(Parametros!$B$22:$B$25,"OK")&lt;&gt;4),"",SUMIF(Parametros!$A$11:$A$16,G81,Parametros!$B$11:$B$16)*H81/60+SUMIF(Parametros!$A$11:$A$16,I81,Parametros!$B$11:$B$16)*J81/60+SUMIF(Parametros!$A$11:$A$16,K81,Parametros!$B$11:$B$16)*L81/60+SUMIF(Parametros!$A$11:$A$16,M81,Parametros!$B$11:$B$16)*N81/60+SUMIF(Parametros!$A$11:$A$16,O81,Parametros!$B$11:$B$16)*P81/60)</f>
        <v/>
      </c>
      <c r="Y81" s="9" t="str">
        <f>IF(OR(AC81&lt;&gt;"OK",COUNTIF(Parametros!$B$22:$B$25,"OK")&lt;&gt;4),"",X81+SUM(Q81:U81))</f>
        <v/>
      </c>
      <c r="Z81" s="9" t="str">
        <f>IF(OR(AC81&lt;&gt;"OK",COUNTIF(Parametros!$B$22:$B$25,"OK")&lt;&gt;4),"",Y81+V81)</f>
        <v/>
      </c>
      <c r="AA81" s="2"/>
      <c r="AB81" s="2"/>
      <c r="AC81" s="7" t="str">
        <f>IF(COUNTA(B81:W81)=0,"",IF(OR(B81="",C81="",D81="",F81="",AND(G81="",H81&lt;&gt;""),AND(G81&lt;&gt;"",H81=""),AND(I81="",J81&lt;&gt;""),AND(I81&lt;&gt;"",J81=""),AND(K81="",L81&lt;&gt;""),AND(K81&lt;&gt;"",L81=""),AND(M81="",N81&lt;&gt;""),AND(M81&lt;&gt;"",N81=""),AND(O81="",P81&lt;&gt;""),AND(O81&lt;&gt;"",P81="")),"FALTA INFORMACIÓN",IF(OR(ISNUMBER(B81)=FALSE,B81&lt;=0,COUNTIF(Parametros!$E$4:$E$10,C81)=0,COUNTIF(Parametros!$F$4:$F$11,D81)=0,ISNUMBER(F81)=FALSE,F81&lt;=0,AND(G81&lt;&gt;"",OR(COUNTIF(Parametros!$A$11:$A$16,G81)=0,ISNUMBER(H81)=FALSE,H81&lt;=0)),AND(I81&lt;&gt;"",OR(COUNTIF(Parametros!$A$11:$A$16,I81)=0,ISNUMBER(J81)=FALSE,J81&lt;=0)),AND(K81&lt;&gt;"",OR(COUNTIF(Parametros!$A$11:$A$16,K81)=0,ISNUMBER(L81)=FALSE,L81&lt;=0)),AND(M81&lt;&gt;"",OR(COUNTIF(Parametros!$A$11:$A$16,M81)=0,ISNUMBER(N81)=FALSE,N81&lt;=0)),AND(O81&lt;&gt;"",OR(COUNTIF(Parametros!$A$11:$A$16,O81)=0,ISNUMBER(P81)=FALSE,P81&lt;=0)),COUNT(Q81:W81)&lt;&gt;COUNTA(Q81:W81),MIN(Q81:W81)&lt;0,AND(G81="",I81="",K81="",M81="",O81="",SUM(Q81:U81)=0)),"REVISAR","OK")))</f>
        <v/>
      </c>
    </row>
    <row r="82" spans="1:29">
      <c r="A82" s="6" t="str">
        <f t="shared" si="2"/>
        <v/>
      </c>
      <c r="B82" s="3"/>
      <c r="C82" s="2"/>
      <c r="D82" s="2"/>
      <c r="E82" s="2"/>
      <c r="F82" s="4"/>
      <c r="G82" s="2"/>
      <c r="H82" s="4"/>
      <c r="I82" s="2"/>
      <c r="J82" s="4"/>
      <c r="K82" s="2"/>
      <c r="L82" s="4"/>
      <c r="M82" s="2"/>
      <c r="N82" s="4"/>
      <c r="O82" s="2"/>
      <c r="P82" s="4"/>
      <c r="Q82" s="8"/>
      <c r="R82" s="8"/>
      <c r="S82" s="8"/>
      <c r="T82" s="8"/>
      <c r="U82" s="8"/>
      <c r="V82" s="8"/>
      <c r="W82" s="8"/>
      <c r="X82" s="9" t="str">
        <f>IF(OR(AC82&lt;&gt;"OK",COUNTIF(Parametros!$B$22:$B$25,"OK")&lt;&gt;4),"",SUMIF(Parametros!$A$11:$A$16,G82,Parametros!$B$11:$B$16)*H82/60+SUMIF(Parametros!$A$11:$A$16,I82,Parametros!$B$11:$B$16)*J82/60+SUMIF(Parametros!$A$11:$A$16,K82,Parametros!$B$11:$B$16)*L82/60+SUMIF(Parametros!$A$11:$A$16,M82,Parametros!$B$11:$B$16)*N82/60+SUMIF(Parametros!$A$11:$A$16,O82,Parametros!$B$11:$B$16)*P82/60)</f>
        <v/>
      </c>
      <c r="Y82" s="9" t="str">
        <f>IF(OR(AC82&lt;&gt;"OK",COUNTIF(Parametros!$B$22:$B$25,"OK")&lt;&gt;4),"",X82+SUM(Q82:U82))</f>
        <v/>
      </c>
      <c r="Z82" s="9" t="str">
        <f>IF(OR(AC82&lt;&gt;"OK",COUNTIF(Parametros!$B$22:$B$25,"OK")&lt;&gt;4),"",Y82+V82)</f>
        <v/>
      </c>
      <c r="AA82" s="2"/>
      <c r="AB82" s="2"/>
      <c r="AC82" s="7" t="str">
        <f>IF(COUNTA(B82:W82)=0,"",IF(OR(B82="",C82="",D82="",F82="",AND(G82="",H82&lt;&gt;""),AND(G82&lt;&gt;"",H82=""),AND(I82="",J82&lt;&gt;""),AND(I82&lt;&gt;"",J82=""),AND(K82="",L82&lt;&gt;""),AND(K82&lt;&gt;"",L82=""),AND(M82="",N82&lt;&gt;""),AND(M82&lt;&gt;"",N82=""),AND(O82="",P82&lt;&gt;""),AND(O82&lt;&gt;"",P82="")),"FALTA INFORMACIÓN",IF(OR(ISNUMBER(B82)=FALSE,B82&lt;=0,COUNTIF(Parametros!$E$4:$E$10,C82)=0,COUNTIF(Parametros!$F$4:$F$11,D82)=0,ISNUMBER(F82)=FALSE,F82&lt;=0,AND(G82&lt;&gt;"",OR(COUNTIF(Parametros!$A$11:$A$16,G82)=0,ISNUMBER(H82)=FALSE,H82&lt;=0)),AND(I82&lt;&gt;"",OR(COUNTIF(Parametros!$A$11:$A$16,I82)=0,ISNUMBER(J82)=FALSE,J82&lt;=0)),AND(K82&lt;&gt;"",OR(COUNTIF(Parametros!$A$11:$A$16,K82)=0,ISNUMBER(L82)=FALSE,L82&lt;=0)),AND(M82&lt;&gt;"",OR(COUNTIF(Parametros!$A$11:$A$16,M82)=0,ISNUMBER(N82)=FALSE,N82&lt;=0)),AND(O82&lt;&gt;"",OR(COUNTIF(Parametros!$A$11:$A$16,O82)=0,ISNUMBER(P82)=FALSE,P82&lt;=0)),COUNT(Q82:W82)&lt;&gt;COUNTA(Q82:W82),MIN(Q82:W82)&lt;0,AND(G82="",I82="",K82="",M82="",O82="",SUM(Q82:U82)=0)),"REVISAR","OK")))</f>
        <v/>
      </c>
    </row>
    <row r="83" spans="1:29">
      <c r="A83" s="6" t="str">
        <f t="shared" si="2"/>
        <v/>
      </c>
      <c r="B83" s="3"/>
      <c r="C83" s="2"/>
      <c r="D83" s="2"/>
      <c r="E83" s="2"/>
      <c r="F83" s="4"/>
      <c r="G83" s="2"/>
      <c r="H83" s="4"/>
      <c r="I83" s="2"/>
      <c r="J83" s="4"/>
      <c r="K83" s="2"/>
      <c r="L83" s="4"/>
      <c r="M83" s="2"/>
      <c r="N83" s="4"/>
      <c r="O83" s="2"/>
      <c r="P83" s="4"/>
      <c r="Q83" s="8"/>
      <c r="R83" s="8"/>
      <c r="S83" s="8"/>
      <c r="T83" s="8"/>
      <c r="U83" s="8"/>
      <c r="V83" s="8"/>
      <c r="W83" s="8"/>
      <c r="X83" s="9" t="str">
        <f>IF(OR(AC83&lt;&gt;"OK",COUNTIF(Parametros!$B$22:$B$25,"OK")&lt;&gt;4),"",SUMIF(Parametros!$A$11:$A$16,G83,Parametros!$B$11:$B$16)*H83/60+SUMIF(Parametros!$A$11:$A$16,I83,Parametros!$B$11:$B$16)*J83/60+SUMIF(Parametros!$A$11:$A$16,K83,Parametros!$B$11:$B$16)*L83/60+SUMIF(Parametros!$A$11:$A$16,M83,Parametros!$B$11:$B$16)*N83/60+SUMIF(Parametros!$A$11:$A$16,O83,Parametros!$B$11:$B$16)*P83/60)</f>
        <v/>
      </c>
      <c r="Y83" s="9" t="str">
        <f>IF(OR(AC83&lt;&gt;"OK",COUNTIF(Parametros!$B$22:$B$25,"OK")&lt;&gt;4),"",X83+SUM(Q83:U83))</f>
        <v/>
      </c>
      <c r="Z83" s="9" t="str">
        <f>IF(OR(AC83&lt;&gt;"OK",COUNTIF(Parametros!$B$22:$B$25,"OK")&lt;&gt;4),"",Y83+V83)</f>
        <v/>
      </c>
      <c r="AA83" s="2"/>
      <c r="AB83" s="2"/>
      <c r="AC83" s="7" t="str">
        <f>IF(COUNTA(B83:W83)=0,"",IF(OR(B83="",C83="",D83="",F83="",AND(G83="",H83&lt;&gt;""),AND(G83&lt;&gt;"",H83=""),AND(I83="",J83&lt;&gt;""),AND(I83&lt;&gt;"",J83=""),AND(K83="",L83&lt;&gt;""),AND(K83&lt;&gt;"",L83=""),AND(M83="",N83&lt;&gt;""),AND(M83&lt;&gt;"",N83=""),AND(O83="",P83&lt;&gt;""),AND(O83&lt;&gt;"",P83="")),"FALTA INFORMACIÓN",IF(OR(ISNUMBER(B83)=FALSE,B83&lt;=0,COUNTIF(Parametros!$E$4:$E$10,C83)=0,COUNTIF(Parametros!$F$4:$F$11,D83)=0,ISNUMBER(F83)=FALSE,F83&lt;=0,AND(G83&lt;&gt;"",OR(COUNTIF(Parametros!$A$11:$A$16,G83)=0,ISNUMBER(H83)=FALSE,H83&lt;=0)),AND(I83&lt;&gt;"",OR(COUNTIF(Parametros!$A$11:$A$16,I83)=0,ISNUMBER(J83)=FALSE,J83&lt;=0)),AND(K83&lt;&gt;"",OR(COUNTIF(Parametros!$A$11:$A$16,K83)=0,ISNUMBER(L83)=FALSE,L83&lt;=0)),AND(M83&lt;&gt;"",OR(COUNTIF(Parametros!$A$11:$A$16,M83)=0,ISNUMBER(N83)=FALSE,N83&lt;=0)),AND(O83&lt;&gt;"",OR(COUNTIF(Parametros!$A$11:$A$16,O83)=0,ISNUMBER(P83)=FALSE,P83&lt;=0)),COUNT(Q83:W83)&lt;&gt;COUNTA(Q83:W83),MIN(Q83:W83)&lt;0,AND(G83="",I83="",K83="",M83="",O83="",SUM(Q83:U83)=0)),"REVISAR","OK")))</f>
        <v/>
      </c>
    </row>
    <row r="84" spans="1:29">
      <c r="A84" s="6" t="str">
        <f t="shared" si="2"/>
        <v/>
      </c>
      <c r="B84" s="3"/>
      <c r="C84" s="2"/>
      <c r="D84" s="2"/>
      <c r="E84" s="2"/>
      <c r="F84" s="4"/>
      <c r="G84" s="2"/>
      <c r="H84" s="4"/>
      <c r="I84" s="2"/>
      <c r="J84" s="4"/>
      <c r="K84" s="2"/>
      <c r="L84" s="4"/>
      <c r="M84" s="2"/>
      <c r="N84" s="4"/>
      <c r="O84" s="2"/>
      <c r="P84" s="4"/>
      <c r="Q84" s="8"/>
      <c r="R84" s="8"/>
      <c r="S84" s="8"/>
      <c r="T84" s="8"/>
      <c r="U84" s="8"/>
      <c r="V84" s="8"/>
      <c r="W84" s="8"/>
      <c r="X84" s="9" t="str">
        <f>IF(OR(AC84&lt;&gt;"OK",COUNTIF(Parametros!$B$22:$B$25,"OK")&lt;&gt;4),"",SUMIF(Parametros!$A$11:$A$16,G84,Parametros!$B$11:$B$16)*H84/60+SUMIF(Parametros!$A$11:$A$16,I84,Parametros!$B$11:$B$16)*J84/60+SUMIF(Parametros!$A$11:$A$16,K84,Parametros!$B$11:$B$16)*L84/60+SUMIF(Parametros!$A$11:$A$16,M84,Parametros!$B$11:$B$16)*N84/60+SUMIF(Parametros!$A$11:$A$16,O84,Parametros!$B$11:$B$16)*P84/60)</f>
        <v/>
      </c>
      <c r="Y84" s="9" t="str">
        <f>IF(OR(AC84&lt;&gt;"OK",COUNTIF(Parametros!$B$22:$B$25,"OK")&lt;&gt;4),"",X84+SUM(Q84:U84))</f>
        <v/>
      </c>
      <c r="Z84" s="9" t="str">
        <f>IF(OR(AC84&lt;&gt;"OK",COUNTIF(Parametros!$B$22:$B$25,"OK")&lt;&gt;4),"",Y84+V84)</f>
        <v/>
      </c>
      <c r="AA84" s="2"/>
      <c r="AB84" s="2"/>
      <c r="AC84" s="7" t="str">
        <f>IF(COUNTA(B84:W84)=0,"",IF(OR(B84="",C84="",D84="",F84="",AND(G84="",H84&lt;&gt;""),AND(G84&lt;&gt;"",H84=""),AND(I84="",J84&lt;&gt;""),AND(I84&lt;&gt;"",J84=""),AND(K84="",L84&lt;&gt;""),AND(K84&lt;&gt;"",L84=""),AND(M84="",N84&lt;&gt;""),AND(M84&lt;&gt;"",N84=""),AND(O84="",P84&lt;&gt;""),AND(O84&lt;&gt;"",P84="")),"FALTA INFORMACIÓN",IF(OR(ISNUMBER(B84)=FALSE,B84&lt;=0,COUNTIF(Parametros!$E$4:$E$10,C84)=0,COUNTIF(Parametros!$F$4:$F$11,D84)=0,ISNUMBER(F84)=FALSE,F84&lt;=0,AND(G84&lt;&gt;"",OR(COUNTIF(Parametros!$A$11:$A$16,G84)=0,ISNUMBER(H84)=FALSE,H84&lt;=0)),AND(I84&lt;&gt;"",OR(COUNTIF(Parametros!$A$11:$A$16,I84)=0,ISNUMBER(J84)=FALSE,J84&lt;=0)),AND(K84&lt;&gt;"",OR(COUNTIF(Parametros!$A$11:$A$16,K84)=0,ISNUMBER(L84)=FALSE,L84&lt;=0)),AND(M84&lt;&gt;"",OR(COUNTIF(Parametros!$A$11:$A$16,M84)=0,ISNUMBER(N84)=FALSE,N84&lt;=0)),AND(O84&lt;&gt;"",OR(COUNTIF(Parametros!$A$11:$A$16,O84)=0,ISNUMBER(P84)=FALSE,P84&lt;=0)),COUNT(Q84:W84)&lt;&gt;COUNTA(Q84:W84),MIN(Q84:W84)&lt;0,AND(G84="",I84="",K84="",M84="",O84="",SUM(Q84:U84)=0)),"REVISAR","OK")))</f>
        <v/>
      </c>
    </row>
    <row r="85" spans="1:29">
      <c r="A85" s="6" t="str">
        <f t="shared" si="2"/>
        <v/>
      </c>
      <c r="B85" s="3"/>
      <c r="C85" s="2"/>
      <c r="D85" s="2"/>
      <c r="E85" s="2"/>
      <c r="F85" s="4"/>
      <c r="G85" s="2"/>
      <c r="H85" s="4"/>
      <c r="I85" s="2"/>
      <c r="J85" s="4"/>
      <c r="K85" s="2"/>
      <c r="L85" s="4"/>
      <c r="M85" s="2"/>
      <c r="N85" s="4"/>
      <c r="O85" s="2"/>
      <c r="P85" s="4"/>
      <c r="Q85" s="8"/>
      <c r="R85" s="8"/>
      <c r="S85" s="8"/>
      <c r="T85" s="8"/>
      <c r="U85" s="8"/>
      <c r="V85" s="8"/>
      <c r="W85" s="8"/>
      <c r="X85" s="9" t="str">
        <f>IF(OR(AC85&lt;&gt;"OK",COUNTIF(Parametros!$B$22:$B$25,"OK")&lt;&gt;4),"",SUMIF(Parametros!$A$11:$A$16,G85,Parametros!$B$11:$B$16)*H85/60+SUMIF(Parametros!$A$11:$A$16,I85,Parametros!$B$11:$B$16)*J85/60+SUMIF(Parametros!$A$11:$A$16,K85,Parametros!$B$11:$B$16)*L85/60+SUMIF(Parametros!$A$11:$A$16,M85,Parametros!$B$11:$B$16)*N85/60+SUMIF(Parametros!$A$11:$A$16,O85,Parametros!$B$11:$B$16)*P85/60)</f>
        <v/>
      </c>
      <c r="Y85" s="9" t="str">
        <f>IF(OR(AC85&lt;&gt;"OK",COUNTIF(Parametros!$B$22:$B$25,"OK")&lt;&gt;4),"",X85+SUM(Q85:U85))</f>
        <v/>
      </c>
      <c r="Z85" s="9" t="str">
        <f>IF(OR(AC85&lt;&gt;"OK",COUNTIF(Parametros!$B$22:$B$25,"OK")&lt;&gt;4),"",Y85+V85)</f>
        <v/>
      </c>
      <c r="AA85" s="2"/>
      <c r="AB85" s="2"/>
      <c r="AC85" s="7" t="str">
        <f>IF(COUNTA(B85:W85)=0,"",IF(OR(B85="",C85="",D85="",F85="",AND(G85="",H85&lt;&gt;""),AND(G85&lt;&gt;"",H85=""),AND(I85="",J85&lt;&gt;""),AND(I85&lt;&gt;"",J85=""),AND(K85="",L85&lt;&gt;""),AND(K85&lt;&gt;"",L85=""),AND(M85="",N85&lt;&gt;""),AND(M85&lt;&gt;"",N85=""),AND(O85="",P85&lt;&gt;""),AND(O85&lt;&gt;"",P85="")),"FALTA INFORMACIÓN",IF(OR(ISNUMBER(B85)=FALSE,B85&lt;=0,COUNTIF(Parametros!$E$4:$E$10,C85)=0,COUNTIF(Parametros!$F$4:$F$11,D85)=0,ISNUMBER(F85)=FALSE,F85&lt;=0,AND(G85&lt;&gt;"",OR(COUNTIF(Parametros!$A$11:$A$16,G85)=0,ISNUMBER(H85)=FALSE,H85&lt;=0)),AND(I85&lt;&gt;"",OR(COUNTIF(Parametros!$A$11:$A$16,I85)=0,ISNUMBER(J85)=FALSE,J85&lt;=0)),AND(K85&lt;&gt;"",OR(COUNTIF(Parametros!$A$11:$A$16,K85)=0,ISNUMBER(L85)=FALSE,L85&lt;=0)),AND(M85&lt;&gt;"",OR(COUNTIF(Parametros!$A$11:$A$16,M85)=0,ISNUMBER(N85)=FALSE,N85&lt;=0)),AND(O85&lt;&gt;"",OR(COUNTIF(Parametros!$A$11:$A$16,O85)=0,ISNUMBER(P85)=FALSE,P85&lt;=0)),COUNT(Q85:W85)&lt;&gt;COUNTA(Q85:W85),MIN(Q85:W85)&lt;0,AND(G85="",I85="",K85="",M85="",O85="",SUM(Q85:U85)=0)),"REVISAR","OK")))</f>
        <v/>
      </c>
    </row>
    <row r="86" spans="1:29">
      <c r="A86" s="6" t="str">
        <f t="shared" si="2"/>
        <v/>
      </c>
      <c r="B86" s="3"/>
      <c r="C86" s="2"/>
      <c r="D86" s="2"/>
      <c r="E86" s="2"/>
      <c r="F86" s="4"/>
      <c r="G86" s="2"/>
      <c r="H86" s="4"/>
      <c r="I86" s="2"/>
      <c r="J86" s="4"/>
      <c r="K86" s="2"/>
      <c r="L86" s="4"/>
      <c r="M86" s="2"/>
      <c r="N86" s="4"/>
      <c r="O86" s="2"/>
      <c r="P86" s="4"/>
      <c r="Q86" s="8"/>
      <c r="R86" s="8"/>
      <c r="S86" s="8"/>
      <c r="T86" s="8"/>
      <c r="U86" s="8"/>
      <c r="V86" s="8"/>
      <c r="W86" s="8"/>
      <c r="X86" s="9" t="str">
        <f>IF(OR(AC86&lt;&gt;"OK",COUNTIF(Parametros!$B$22:$B$25,"OK")&lt;&gt;4),"",SUMIF(Parametros!$A$11:$A$16,G86,Parametros!$B$11:$B$16)*H86/60+SUMIF(Parametros!$A$11:$A$16,I86,Parametros!$B$11:$B$16)*J86/60+SUMIF(Parametros!$A$11:$A$16,K86,Parametros!$B$11:$B$16)*L86/60+SUMIF(Parametros!$A$11:$A$16,M86,Parametros!$B$11:$B$16)*N86/60+SUMIF(Parametros!$A$11:$A$16,O86,Parametros!$B$11:$B$16)*P86/60)</f>
        <v/>
      </c>
      <c r="Y86" s="9" t="str">
        <f>IF(OR(AC86&lt;&gt;"OK",COUNTIF(Parametros!$B$22:$B$25,"OK")&lt;&gt;4),"",X86+SUM(Q86:U86))</f>
        <v/>
      </c>
      <c r="Z86" s="9" t="str">
        <f>IF(OR(AC86&lt;&gt;"OK",COUNTIF(Parametros!$B$22:$B$25,"OK")&lt;&gt;4),"",Y86+V86)</f>
        <v/>
      </c>
      <c r="AA86" s="2"/>
      <c r="AB86" s="2"/>
      <c r="AC86" s="7" t="str">
        <f>IF(COUNTA(B86:W86)=0,"",IF(OR(B86="",C86="",D86="",F86="",AND(G86="",H86&lt;&gt;""),AND(G86&lt;&gt;"",H86=""),AND(I86="",J86&lt;&gt;""),AND(I86&lt;&gt;"",J86=""),AND(K86="",L86&lt;&gt;""),AND(K86&lt;&gt;"",L86=""),AND(M86="",N86&lt;&gt;""),AND(M86&lt;&gt;"",N86=""),AND(O86="",P86&lt;&gt;""),AND(O86&lt;&gt;"",P86="")),"FALTA INFORMACIÓN",IF(OR(ISNUMBER(B86)=FALSE,B86&lt;=0,COUNTIF(Parametros!$E$4:$E$10,C86)=0,COUNTIF(Parametros!$F$4:$F$11,D86)=0,ISNUMBER(F86)=FALSE,F86&lt;=0,AND(G86&lt;&gt;"",OR(COUNTIF(Parametros!$A$11:$A$16,G86)=0,ISNUMBER(H86)=FALSE,H86&lt;=0)),AND(I86&lt;&gt;"",OR(COUNTIF(Parametros!$A$11:$A$16,I86)=0,ISNUMBER(J86)=FALSE,J86&lt;=0)),AND(K86&lt;&gt;"",OR(COUNTIF(Parametros!$A$11:$A$16,K86)=0,ISNUMBER(L86)=FALSE,L86&lt;=0)),AND(M86&lt;&gt;"",OR(COUNTIF(Parametros!$A$11:$A$16,M86)=0,ISNUMBER(N86)=FALSE,N86&lt;=0)),AND(O86&lt;&gt;"",OR(COUNTIF(Parametros!$A$11:$A$16,O86)=0,ISNUMBER(P86)=FALSE,P86&lt;=0)),COUNT(Q86:W86)&lt;&gt;COUNTA(Q86:W86),MIN(Q86:W86)&lt;0,AND(G86="",I86="",K86="",M86="",O86="",SUM(Q86:U86)=0)),"REVISAR","OK")))</f>
        <v/>
      </c>
    </row>
    <row r="87" spans="1:29">
      <c r="A87" s="6" t="str">
        <f t="shared" si="2"/>
        <v/>
      </c>
      <c r="B87" s="3"/>
      <c r="C87" s="2"/>
      <c r="D87" s="2"/>
      <c r="E87" s="2"/>
      <c r="F87" s="4"/>
      <c r="G87" s="2"/>
      <c r="H87" s="4"/>
      <c r="I87" s="2"/>
      <c r="J87" s="4"/>
      <c r="K87" s="2"/>
      <c r="L87" s="4"/>
      <c r="M87" s="2"/>
      <c r="N87" s="4"/>
      <c r="O87" s="2"/>
      <c r="P87" s="4"/>
      <c r="Q87" s="8"/>
      <c r="R87" s="8"/>
      <c r="S87" s="8"/>
      <c r="T87" s="8"/>
      <c r="U87" s="8"/>
      <c r="V87" s="8"/>
      <c r="W87" s="8"/>
      <c r="X87" s="9" t="str">
        <f>IF(OR(AC87&lt;&gt;"OK",COUNTIF(Parametros!$B$22:$B$25,"OK")&lt;&gt;4),"",SUMIF(Parametros!$A$11:$A$16,G87,Parametros!$B$11:$B$16)*H87/60+SUMIF(Parametros!$A$11:$A$16,I87,Parametros!$B$11:$B$16)*J87/60+SUMIF(Parametros!$A$11:$A$16,K87,Parametros!$B$11:$B$16)*L87/60+SUMIF(Parametros!$A$11:$A$16,M87,Parametros!$B$11:$B$16)*N87/60+SUMIF(Parametros!$A$11:$A$16,O87,Parametros!$B$11:$B$16)*P87/60)</f>
        <v/>
      </c>
      <c r="Y87" s="9" t="str">
        <f>IF(OR(AC87&lt;&gt;"OK",COUNTIF(Parametros!$B$22:$B$25,"OK")&lt;&gt;4),"",X87+SUM(Q87:U87))</f>
        <v/>
      </c>
      <c r="Z87" s="9" t="str">
        <f>IF(OR(AC87&lt;&gt;"OK",COUNTIF(Parametros!$B$22:$B$25,"OK")&lt;&gt;4),"",Y87+V87)</f>
        <v/>
      </c>
      <c r="AA87" s="2"/>
      <c r="AB87" s="2"/>
      <c r="AC87" s="7" t="str">
        <f>IF(COUNTA(B87:W87)=0,"",IF(OR(B87="",C87="",D87="",F87="",AND(G87="",H87&lt;&gt;""),AND(G87&lt;&gt;"",H87=""),AND(I87="",J87&lt;&gt;""),AND(I87&lt;&gt;"",J87=""),AND(K87="",L87&lt;&gt;""),AND(K87&lt;&gt;"",L87=""),AND(M87="",N87&lt;&gt;""),AND(M87&lt;&gt;"",N87=""),AND(O87="",P87&lt;&gt;""),AND(O87&lt;&gt;"",P87="")),"FALTA INFORMACIÓN",IF(OR(ISNUMBER(B87)=FALSE,B87&lt;=0,COUNTIF(Parametros!$E$4:$E$10,C87)=0,COUNTIF(Parametros!$F$4:$F$11,D87)=0,ISNUMBER(F87)=FALSE,F87&lt;=0,AND(G87&lt;&gt;"",OR(COUNTIF(Parametros!$A$11:$A$16,G87)=0,ISNUMBER(H87)=FALSE,H87&lt;=0)),AND(I87&lt;&gt;"",OR(COUNTIF(Parametros!$A$11:$A$16,I87)=0,ISNUMBER(J87)=FALSE,J87&lt;=0)),AND(K87&lt;&gt;"",OR(COUNTIF(Parametros!$A$11:$A$16,K87)=0,ISNUMBER(L87)=FALSE,L87&lt;=0)),AND(M87&lt;&gt;"",OR(COUNTIF(Parametros!$A$11:$A$16,M87)=0,ISNUMBER(N87)=FALSE,N87&lt;=0)),AND(O87&lt;&gt;"",OR(COUNTIF(Parametros!$A$11:$A$16,O87)=0,ISNUMBER(P87)=FALSE,P87&lt;=0)),COUNT(Q87:W87)&lt;&gt;COUNTA(Q87:W87),MIN(Q87:W87)&lt;0,AND(G87="",I87="",K87="",M87="",O87="",SUM(Q87:U87)=0)),"REVISAR","OK")))</f>
        <v/>
      </c>
    </row>
    <row r="88" spans="1:29">
      <c r="A88" s="6" t="str">
        <f t="shared" si="2"/>
        <v/>
      </c>
      <c r="B88" s="3"/>
      <c r="C88" s="2"/>
      <c r="D88" s="2"/>
      <c r="E88" s="2"/>
      <c r="F88" s="4"/>
      <c r="G88" s="2"/>
      <c r="H88" s="4"/>
      <c r="I88" s="2"/>
      <c r="J88" s="4"/>
      <c r="K88" s="2"/>
      <c r="L88" s="4"/>
      <c r="M88" s="2"/>
      <c r="N88" s="4"/>
      <c r="O88" s="2"/>
      <c r="P88" s="4"/>
      <c r="Q88" s="8"/>
      <c r="R88" s="8"/>
      <c r="S88" s="8"/>
      <c r="T88" s="8"/>
      <c r="U88" s="8"/>
      <c r="V88" s="8"/>
      <c r="W88" s="8"/>
      <c r="X88" s="9" t="str">
        <f>IF(OR(AC88&lt;&gt;"OK",COUNTIF(Parametros!$B$22:$B$25,"OK")&lt;&gt;4),"",SUMIF(Parametros!$A$11:$A$16,G88,Parametros!$B$11:$B$16)*H88/60+SUMIF(Parametros!$A$11:$A$16,I88,Parametros!$B$11:$B$16)*J88/60+SUMIF(Parametros!$A$11:$A$16,K88,Parametros!$B$11:$B$16)*L88/60+SUMIF(Parametros!$A$11:$A$16,M88,Parametros!$B$11:$B$16)*N88/60+SUMIF(Parametros!$A$11:$A$16,O88,Parametros!$B$11:$B$16)*P88/60)</f>
        <v/>
      </c>
      <c r="Y88" s="9" t="str">
        <f>IF(OR(AC88&lt;&gt;"OK",COUNTIF(Parametros!$B$22:$B$25,"OK")&lt;&gt;4),"",X88+SUM(Q88:U88))</f>
        <v/>
      </c>
      <c r="Z88" s="9" t="str">
        <f>IF(OR(AC88&lt;&gt;"OK",COUNTIF(Parametros!$B$22:$B$25,"OK")&lt;&gt;4),"",Y88+V88)</f>
        <v/>
      </c>
      <c r="AA88" s="2"/>
      <c r="AB88" s="2"/>
      <c r="AC88" s="7" t="str">
        <f>IF(COUNTA(B88:W88)=0,"",IF(OR(B88="",C88="",D88="",F88="",AND(G88="",H88&lt;&gt;""),AND(G88&lt;&gt;"",H88=""),AND(I88="",J88&lt;&gt;""),AND(I88&lt;&gt;"",J88=""),AND(K88="",L88&lt;&gt;""),AND(K88&lt;&gt;"",L88=""),AND(M88="",N88&lt;&gt;""),AND(M88&lt;&gt;"",N88=""),AND(O88="",P88&lt;&gt;""),AND(O88&lt;&gt;"",P88="")),"FALTA INFORMACIÓN",IF(OR(ISNUMBER(B88)=FALSE,B88&lt;=0,COUNTIF(Parametros!$E$4:$E$10,C88)=0,COUNTIF(Parametros!$F$4:$F$11,D88)=0,ISNUMBER(F88)=FALSE,F88&lt;=0,AND(G88&lt;&gt;"",OR(COUNTIF(Parametros!$A$11:$A$16,G88)=0,ISNUMBER(H88)=FALSE,H88&lt;=0)),AND(I88&lt;&gt;"",OR(COUNTIF(Parametros!$A$11:$A$16,I88)=0,ISNUMBER(J88)=FALSE,J88&lt;=0)),AND(K88&lt;&gt;"",OR(COUNTIF(Parametros!$A$11:$A$16,K88)=0,ISNUMBER(L88)=FALSE,L88&lt;=0)),AND(M88&lt;&gt;"",OR(COUNTIF(Parametros!$A$11:$A$16,M88)=0,ISNUMBER(N88)=FALSE,N88&lt;=0)),AND(O88&lt;&gt;"",OR(COUNTIF(Parametros!$A$11:$A$16,O88)=0,ISNUMBER(P88)=FALSE,P88&lt;=0)),COUNT(Q88:W88)&lt;&gt;COUNTA(Q88:W88),MIN(Q88:W88)&lt;0,AND(G88="",I88="",K88="",M88="",O88="",SUM(Q88:U88)=0)),"REVISAR","OK")))</f>
        <v/>
      </c>
    </row>
    <row r="89" spans="1:29">
      <c r="A89" s="6" t="str">
        <f t="shared" si="2"/>
        <v/>
      </c>
      <c r="B89" s="3"/>
      <c r="C89" s="2"/>
      <c r="D89" s="2"/>
      <c r="E89" s="2"/>
      <c r="F89" s="4"/>
      <c r="G89" s="2"/>
      <c r="H89" s="4"/>
      <c r="I89" s="2"/>
      <c r="J89" s="4"/>
      <c r="K89" s="2"/>
      <c r="L89" s="4"/>
      <c r="M89" s="2"/>
      <c r="N89" s="4"/>
      <c r="O89" s="2"/>
      <c r="P89" s="4"/>
      <c r="Q89" s="8"/>
      <c r="R89" s="8"/>
      <c r="S89" s="8"/>
      <c r="T89" s="8"/>
      <c r="U89" s="8"/>
      <c r="V89" s="8"/>
      <c r="W89" s="8"/>
      <c r="X89" s="9" t="str">
        <f>IF(OR(AC89&lt;&gt;"OK",COUNTIF(Parametros!$B$22:$B$25,"OK")&lt;&gt;4),"",SUMIF(Parametros!$A$11:$A$16,G89,Parametros!$B$11:$B$16)*H89/60+SUMIF(Parametros!$A$11:$A$16,I89,Parametros!$B$11:$B$16)*J89/60+SUMIF(Parametros!$A$11:$A$16,K89,Parametros!$B$11:$B$16)*L89/60+SUMIF(Parametros!$A$11:$A$16,M89,Parametros!$B$11:$B$16)*N89/60+SUMIF(Parametros!$A$11:$A$16,O89,Parametros!$B$11:$B$16)*P89/60)</f>
        <v/>
      </c>
      <c r="Y89" s="9" t="str">
        <f>IF(OR(AC89&lt;&gt;"OK",COUNTIF(Parametros!$B$22:$B$25,"OK")&lt;&gt;4),"",X89+SUM(Q89:U89))</f>
        <v/>
      </c>
      <c r="Z89" s="9" t="str">
        <f>IF(OR(AC89&lt;&gt;"OK",COUNTIF(Parametros!$B$22:$B$25,"OK")&lt;&gt;4),"",Y89+V89)</f>
        <v/>
      </c>
      <c r="AA89" s="2"/>
      <c r="AB89" s="2"/>
      <c r="AC89" s="7" t="str">
        <f>IF(COUNTA(B89:W89)=0,"",IF(OR(B89="",C89="",D89="",F89="",AND(G89="",H89&lt;&gt;""),AND(G89&lt;&gt;"",H89=""),AND(I89="",J89&lt;&gt;""),AND(I89&lt;&gt;"",J89=""),AND(K89="",L89&lt;&gt;""),AND(K89&lt;&gt;"",L89=""),AND(M89="",N89&lt;&gt;""),AND(M89&lt;&gt;"",N89=""),AND(O89="",P89&lt;&gt;""),AND(O89&lt;&gt;"",P89="")),"FALTA INFORMACIÓN",IF(OR(ISNUMBER(B89)=FALSE,B89&lt;=0,COUNTIF(Parametros!$E$4:$E$10,C89)=0,COUNTIF(Parametros!$F$4:$F$11,D89)=0,ISNUMBER(F89)=FALSE,F89&lt;=0,AND(G89&lt;&gt;"",OR(COUNTIF(Parametros!$A$11:$A$16,G89)=0,ISNUMBER(H89)=FALSE,H89&lt;=0)),AND(I89&lt;&gt;"",OR(COUNTIF(Parametros!$A$11:$A$16,I89)=0,ISNUMBER(J89)=FALSE,J89&lt;=0)),AND(K89&lt;&gt;"",OR(COUNTIF(Parametros!$A$11:$A$16,K89)=0,ISNUMBER(L89)=FALSE,L89&lt;=0)),AND(M89&lt;&gt;"",OR(COUNTIF(Parametros!$A$11:$A$16,M89)=0,ISNUMBER(N89)=FALSE,N89&lt;=0)),AND(O89&lt;&gt;"",OR(COUNTIF(Parametros!$A$11:$A$16,O89)=0,ISNUMBER(P89)=FALSE,P89&lt;=0)),COUNT(Q89:W89)&lt;&gt;COUNTA(Q89:W89),MIN(Q89:W89)&lt;0,AND(G89="",I89="",K89="",M89="",O89="",SUM(Q89:U89)=0)),"REVISAR","OK")))</f>
        <v/>
      </c>
    </row>
    <row r="90" spans="1:29">
      <c r="A90" s="6" t="str">
        <f t="shared" si="2"/>
        <v/>
      </c>
      <c r="B90" s="3"/>
      <c r="C90" s="2"/>
      <c r="D90" s="2"/>
      <c r="E90" s="2"/>
      <c r="F90" s="4"/>
      <c r="G90" s="2"/>
      <c r="H90" s="4"/>
      <c r="I90" s="2"/>
      <c r="J90" s="4"/>
      <c r="K90" s="2"/>
      <c r="L90" s="4"/>
      <c r="M90" s="2"/>
      <c r="N90" s="4"/>
      <c r="O90" s="2"/>
      <c r="P90" s="4"/>
      <c r="Q90" s="8"/>
      <c r="R90" s="8"/>
      <c r="S90" s="8"/>
      <c r="T90" s="8"/>
      <c r="U90" s="8"/>
      <c r="V90" s="8"/>
      <c r="W90" s="8"/>
      <c r="X90" s="9" t="str">
        <f>IF(OR(AC90&lt;&gt;"OK",COUNTIF(Parametros!$B$22:$B$25,"OK")&lt;&gt;4),"",SUMIF(Parametros!$A$11:$A$16,G90,Parametros!$B$11:$B$16)*H90/60+SUMIF(Parametros!$A$11:$A$16,I90,Parametros!$B$11:$B$16)*J90/60+SUMIF(Parametros!$A$11:$A$16,K90,Parametros!$B$11:$B$16)*L90/60+SUMIF(Parametros!$A$11:$A$16,M90,Parametros!$B$11:$B$16)*N90/60+SUMIF(Parametros!$A$11:$A$16,O90,Parametros!$B$11:$B$16)*P90/60)</f>
        <v/>
      </c>
      <c r="Y90" s="9" t="str">
        <f>IF(OR(AC90&lt;&gt;"OK",COUNTIF(Parametros!$B$22:$B$25,"OK")&lt;&gt;4),"",X90+SUM(Q90:U90))</f>
        <v/>
      </c>
      <c r="Z90" s="9" t="str">
        <f>IF(OR(AC90&lt;&gt;"OK",COUNTIF(Parametros!$B$22:$B$25,"OK")&lt;&gt;4),"",Y90+V90)</f>
        <v/>
      </c>
      <c r="AA90" s="2"/>
      <c r="AB90" s="2"/>
      <c r="AC90" s="7" t="str">
        <f>IF(COUNTA(B90:W90)=0,"",IF(OR(B90="",C90="",D90="",F90="",AND(G90="",H90&lt;&gt;""),AND(G90&lt;&gt;"",H90=""),AND(I90="",J90&lt;&gt;""),AND(I90&lt;&gt;"",J90=""),AND(K90="",L90&lt;&gt;""),AND(K90&lt;&gt;"",L90=""),AND(M90="",N90&lt;&gt;""),AND(M90&lt;&gt;"",N90=""),AND(O90="",P90&lt;&gt;""),AND(O90&lt;&gt;"",P90="")),"FALTA INFORMACIÓN",IF(OR(ISNUMBER(B90)=FALSE,B90&lt;=0,COUNTIF(Parametros!$E$4:$E$10,C90)=0,COUNTIF(Parametros!$F$4:$F$11,D90)=0,ISNUMBER(F90)=FALSE,F90&lt;=0,AND(G90&lt;&gt;"",OR(COUNTIF(Parametros!$A$11:$A$16,G90)=0,ISNUMBER(H90)=FALSE,H90&lt;=0)),AND(I90&lt;&gt;"",OR(COUNTIF(Parametros!$A$11:$A$16,I90)=0,ISNUMBER(J90)=FALSE,J90&lt;=0)),AND(K90&lt;&gt;"",OR(COUNTIF(Parametros!$A$11:$A$16,K90)=0,ISNUMBER(L90)=FALSE,L90&lt;=0)),AND(M90&lt;&gt;"",OR(COUNTIF(Parametros!$A$11:$A$16,M90)=0,ISNUMBER(N90)=FALSE,N90&lt;=0)),AND(O90&lt;&gt;"",OR(COUNTIF(Parametros!$A$11:$A$16,O90)=0,ISNUMBER(P90)=FALSE,P90&lt;=0)),COUNT(Q90:W90)&lt;&gt;COUNTA(Q90:W90),MIN(Q90:W90)&lt;0,AND(G90="",I90="",K90="",M90="",O90="",SUM(Q90:U90)=0)),"REVISAR","OK")))</f>
        <v/>
      </c>
    </row>
    <row r="91" spans="1:29">
      <c r="A91" s="6" t="str">
        <f t="shared" si="2"/>
        <v/>
      </c>
      <c r="B91" s="3"/>
      <c r="C91" s="2"/>
      <c r="D91" s="2"/>
      <c r="E91" s="2"/>
      <c r="F91" s="4"/>
      <c r="G91" s="2"/>
      <c r="H91" s="4"/>
      <c r="I91" s="2"/>
      <c r="J91" s="4"/>
      <c r="K91" s="2"/>
      <c r="L91" s="4"/>
      <c r="M91" s="2"/>
      <c r="N91" s="4"/>
      <c r="O91" s="2"/>
      <c r="P91" s="4"/>
      <c r="Q91" s="8"/>
      <c r="R91" s="8"/>
      <c r="S91" s="8"/>
      <c r="T91" s="8"/>
      <c r="U91" s="8"/>
      <c r="V91" s="8"/>
      <c r="W91" s="8"/>
      <c r="X91" s="9" t="str">
        <f>IF(OR(AC91&lt;&gt;"OK",COUNTIF(Parametros!$B$22:$B$25,"OK")&lt;&gt;4),"",SUMIF(Parametros!$A$11:$A$16,G91,Parametros!$B$11:$B$16)*H91/60+SUMIF(Parametros!$A$11:$A$16,I91,Parametros!$B$11:$B$16)*J91/60+SUMIF(Parametros!$A$11:$A$16,K91,Parametros!$B$11:$B$16)*L91/60+SUMIF(Parametros!$A$11:$A$16,M91,Parametros!$B$11:$B$16)*N91/60+SUMIF(Parametros!$A$11:$A$16,O91,Parametros!$B$11:$B$16)*P91/60)</f>
        <v/>
      </c>
      <c r="Y91" s="9" t="str">
        <f>IF(OR(AC91&lt;&gt;"OK",COUNTIF(Parametros!$B$22:$B$25,"OK")&lt;&gt;4),"",X91+SUM(Q91:U91))</f>
        <v/>
      </c>
      <c r="Z91" s="9" t="str">
        <f>IF(OR(AC91&lt;&gt;"OK",COUNTIF(Parametros!$B$22:$B$25,"OK")&lt;&gt;4),"",Y91+V91)</f>
        <v/>
      </c>
      <c r="AA91" s="2"/>
      <c r="AB91" s="2"/>
      <c r="AC91" s="7" t="str">
        <f>IF(COUNTA(B91:W91)=0,"",IF(OR(B91="",C91="",D91="",F91="",AND(G91="",H91&lt;&gt;""),AND(G91&lt;&gt;"",H91=""),AND(I91="",J91&lt;&gt;""),AND(I91&lt;&gt;"",J91=""),AND(K91="",L91&lt;&gt;""),AND(K91&lt;&gt;"",L91=""),AND(M91="",N91&lt;&gt;""),AND(M91&lt;&gt;"",N91=""),AND(O91="",P91&lt;&gt;""),AND(O91&lt;&gt;"",P91="")),"FALTA INFORMACIÓN",IF(OR(ISNUMBER(B91)=FALSE,B91&lt;=0,COUNTIF(Parametros!$E$4:$E$10,C91)=0,COUNTIF(Parametros!$F$4:$F$11,D91)=0,ISNUMBER(F91)=FALSE,F91&lt;=0,AND(G91&lt;&gt;"",OR(COUNTIF(Parametros!$A$11:$A$16,G91)=0,ISNUMBER(H91)=FALSE,H91&lt;=0)),AND(I91&lt;&gt;"",OR(COUNTIF(Parametros!$A$11:$A$16,I91)=0,ISNUMBER(J91)=FALSE,J91&lt;=0)),AND(K91&lt;&gt;"",OR(COUNTIF(Parametros!$A$11:$A$16,K91)=0,ISNUMBER(L91)=FALSE,L91&lt;=0)),AND(M91&lt;&gt;"",OR(COUNTIF(Parametros!$A$11:$A$16,M91)=0,ISNUMBER(N91)=FALSE,N91&lt;=0)),AND(O91&lt;&gt;"",OR(COUNTIF(Parametros!$A$11:$A$16,O91)=0,ISNUMBER(P91)=FALSE,P91&lt;=0)),COUNT(Q91:W91)&lt;&gt;COUNTA(Q91:W91),MIN(Q91:W91)&lt;0,AND(G91="",I91="",K91="",M91="",O91="",SUM(Q91:U91)=0)),"REVISAR","OK")))</f>
        <v/>
      </c>
    </row>
    <row r="92" spans="1:29">
      <c r="A92" s="6" t="str">
        <f t="shared" si="2"/>
        <v/>
      </c>
      <c r="B92" s="3"/>
      <c r="C92" s="2"/>
      <c r="D92" s="2"/>
      <c r="E92" s="2"/>
      <c r="F92" s="4"/>
      <c r="G92" s="2"/>
      <c r="H92" s="4"/>
      <c r="I92" s="2"/>
      <c r="J92" s="4"/>
      <c r="K92" s="2"/>
      <c r="L92" s="4"/>
      <c r="M92" s="2"/>
      <c r="N92" s="4"/>
      <c r="O92" s="2"/>
      <c r="P92" s="4"/>
      <c r="Q92" s="8"/>
      <c r="R92" s="8"/>
      <c r="S92" s="8"/>
      <c r="T92" s="8"/>
      <c r="U92" s="8"/>
      <c r="V92" s="8"/>
      <c r="W92" s="8"/>
      <c r="X92" s="9" t="str">
        <f>IF(OR(AC92&lt;&gt;"OK",COUNTIF(Parametros!$B$22:$B$25,"OK")&lt;&gt;4),"",SUMIF(Parametros!$A$11:$A$16,G92,Parametros!$B$11:$B$16)*H92/60+SUMIF(Parametros!$A$11:$A$16,I92,Parametros!$B$11:$B$16)*J92/60+SUMIF(Parametros!$A$11:$A$16,K92,Parametros!$B$11:$B$16)*L92/60+SUMIF(Parametros!$A$11:$A$16,M92,Parametros!$B$11:$B$16)*N92/60+SUMIF(Parametros!$A$11:$A$16,O92,Parametros!$B$11:$B$16)*P92/60)</f>
        <v/>
      </c>
      <c r="Y92" s="9" t="str">
        <f>IF(OR(AC92&lt;&gt;"OK",COUNTIF(Parametros!$B$22:$B$25,"OK")&lt;&gt;4),"",X92+SUM(Q92:U92))</f>
        <v/>
      </c>
      <c r="Z92" s="9" t="str">
        <f>IF(OR(AC92&lt;&gt;"OK",COUNTIF(Parametros!$B$22:$B$25,"OK")&lt;&gt;4),"",Y92+V92)</f>
        <v/>
      </c>
      <c r="AA92" s="2"/>
      <c r="AB92" s="2"/>
      <c r="AC92" s="7" t="str">
        <f>IF(COUNTA(B92:W92)=0,"",IF(OR(B92="",C92="",D92="",F92="",AND(G92="",H92&lt;&gt;""),AND(G92&lt;&gt;"",H92=""),AND(I92="",J92&lt;&gt;""),AND(I92&lt;&gt;"",J92=""),AND(K92="",L92&lt;&gt;""),AND(K92&lt;&gt;"",L92=""),AND(M92="",N92&lt;&gt;""),AND(M92&lt;&gt;"",N92=""),AND(O92="",P92&lt;&gt;""),AND(O92&lt;&gt;"",P92="")),"FALTA INFORMACIÓN",IF(OR(ISNUMBER(B92)=FALSE,B92&lt;=0,COUNTIF(Parametros!$E$4:$E$10,C92)=0,COUNTIF(Parametros!$F$4:$F$11,D92)=0,ISNUMBER(F92)=FALSE,F92&lt;=0,AND(G92&lt;&gt;"",OR(COUNTIF(Parametros!$A$11:$A$16,G92)=0,ISNUMBER(H92)=FALSE,H92&lt;=0)),AND(I92&lt;&gt;"",OR(COUNTIF(Parametros!$A$11:$A$16,I92)=0,ISNUMBER(J92)=FALSE,J92&lt;=0)),AND(K92&lt;&gt;"",OR(COUNTIF(Parametros!$A$11:$A$16,K92)=0,ISNUMBER(L92)=FALSE,L92&lt;=0)),AND(M92&lt;&gt;"",OR(COUNTIF(Parametros!$A$11:$A$16,M92)=0,ISNUMBER(N92)=FALSE,N92&lt;=0)),AND(O92&lt;&gt;"",OR(COUNTIF(Parametros!$A$11:$A$16,O92)=0,ISNUMBER(P92)=FALSE,P92&lt;=0)),COUNT(Q92:W92)&lt;&gt;COUNTA(Q92:W92),MIN(Q92:W92)&lt;0,AND(G92="",I92="",K92="",M92="",O92="",SUM(Q92:U92)=0)),"REVISAR","OK")))</f>
        <v/>
      </c>
    </row>
    <row r="93" spans="1:29">
      <c r="A93" s="6" t="str">
        <f t="shared" si="2"/>
        <v/>
      </c>
      <c r="B93" s="3"/>
      <c r="C93" s="2"/>
      <c r="D93" s="2"/>
      <c r="E93" s="2"/>
      <c r="F93" s="4"/>
      <c r="G93" s="2"/>
      <c r="H93" s="4"/>
      <c r="I93" s="2"/>
      <c r="J93" s="4"/>
      <c r="K93" s="2"/>
      <c r="L93" s="4"/>
      <c r="M93" s="2"/>
      <c r="N93" s="4"/>
      <c r="O93" s="2"/>
      <c r="P93" s="4"/>
      <c r="Q93" s="8"/>
      <c r="R93" s="8"/>
      <c r="S93" s="8"/>
      <c r="T93" s="8"/>
      <c r="U93" s="8"/>
      <c r="V93" s="8"/>
      <c r="W93" s="8"/>
      <c r="X93" s="9" t="str">
        <f>IF(OR(AC93&lt;&gt;"OK",COUNTIF(Parametros!$B$22:$B$25,"OK")&lt;&gt;4),"",SUMIF(Parametros!$A$11:$A$16,G93,Parametros!$B$11:$B$16)*H93/60+SUMIF(Parametros!$A$11:$A$16,I93,Parametros!$B$11:$B$16)*J93/60+SUMIF(Parametros!$A$11:$A$16,K93,Parametros!$B$11:$B$16)*L93/60+SUMIF(Parametros!$A$11:$A$16,M93,Parametros!$B$11:$B$16)*N93/60+SUMIF(Parametros!$A$11:$A$16,O93,Parametros!$B$11:$B$16)*P93/60)</f>
        <v/>
      </c>
      <c r="Y93" s="9" t="str">
        <f>IF(OR(AC93&lt;&gt;"OK",COUNTIF(Parametros!$B$22:$B$25,"OK")&lt;&gt;4),"",X93+SUM(Q93:U93))</f>
        <v/>
      </c>
      <c r="Z93" s="9" t="str">
        <f>IF(OR(AC93&lt;&gt;"OK",COUNTIF(Parametros!$B$22:$B$25,"OK")&lt;&gt;4),"",Y93+V93)</f>
        <v/>
      </c>
      <c r="AA93" s="2"/>
      <c r="AB93" s="2"/>
      <c r="AC93" s="7" t="str">
        <f>IF(COUNTA(B93:W93)=0,"",IF(OR(B93="",C93="",D93="",F93="",AND(G93="",H93&lt;&gt;""),AND(G93&lt;&gt;"",H93=""),AND(I93="",J93&lt;&gt;""),AND(I93&lt;&gt;"",J93=""),AND(K93="",L93&lt;&gt;""),AND(K93&lt;&gt;"",L93=""),AND(M93="",N93&lt;&gt;""),AND(M93&lt;&gt;"",N93=""),AND(O93="",P93&lt;&gt;""),AND(O93&lt;&gt;"",P93="")),"FALTA INFORMACIÓN",IF(OR(ISNUMBER(B93)=FALSE,B93&lt;=0,COUNTIF(Parametros!$E$4:$E$10,C93)=0,COUNTIF(Parametros!$F$4:$F$11,D93)=0,ISNUMBER(F93)=FALSE,F93&lt;=0,AND(G93&lt;&gt;"",OR(COUNTIF(Parametros!$A$11:$A$16,G93)=0,ISNUMBER(H93)=FALSE,H93&lt;=0)),AND(I93&lt;&gt;"",OR(COUNTIF(Parametros!$A$11:$A$16,I93)=0,ISNUMBER(J93)=FALSE,J93&lt;=0)),AND(K93&lt;&gt;"",OR(COUNTIF(Parametros!$A$11:$A$16,K93)=0,ISNUMBER(L93)=FALSE,L93&lt;=0)),AND(M93&lt;&gt;"",OR(COUNTIF(Parametros!$A$11:$A$16,M93)=0,ISNUMBER(N93)=FALSE,N93&lt;=0)),AND(O93&lt;&gt;"",OR(COUNTIF(Parametros!$A$11:$A$16,O93)=0,ISNUMBER(P93)=FALSE,P93&lt;=0)),COUNT(Q93:W93)&lt;&gt;COUNTA(Q93:W93),MIN(Q93:W93)&lt;0,AND(G93="",I93="",K93="",M93="",O93="",SUM(Q93:U93)=0)),"REVISAR","OK")))</f>
        <v/>
      </c>
    </row>
    <row r="94" spans="1:29">
      <c r="A94" s="6" t="str">
        <f t="shared" si="2"/>
        <v/>
      </c>
      <c r="B94" s="3"/>
      <c r="C94" s="2"/>
      <c r="D94" s="2"/>
      <c r="E94" s="2"/>
      <c r="F94" s="4"/>
      <c r="G94" s="2"/>
      <c r="H94" s="4"/>
      <c r="I94" s="2"/>
      <c r="J94" s="4"/>
      <c r="K94" s="2"/>
      <c r="L94" s="4"/>
      <c r="M94" s="2"/>
      <c r="N94" s="4"/>
      <c r="O94" s="2"/>
      <c r="P94" s="4"/>
      <c r="Q94" s="8"/>
      <c r="R94" s="8"/>
      <c r="S94" s="8"/>
      <c r="T94" s="8"/>
      <c r="U94" s="8"/>
      <c r="V94" s="8"/>
      <c r="W94" s="8"/>
      <c r="X94" s="9" t="str">
        <f>IF(OR(AC94&lt;&gt;"OK",COUNTIF(Parametros!$B$22:$B$25,"OK")&lt;&gt;4),"",SUMIF(Parametros!$A$11:$A$16,G94,Parametros!$B$11:$B$16)*H94/60+SUMIF(Parametros!$A$11:$A$16,I94,Parametros!$B$11:$B$16)*J94/60+SUMIF(Parametros!$A$11:$A$16,K94,Parametros!$B$11:$B$16)*L94/60+SUMIF(Parametros!$A$11:$A$16,M94,Parametros!$B$11:$B$16)*N94/60+SUMIF(Parametros!$A$11:$A$16,O94,Parametros!$B$11:$B$16)*P94/60)</f>
        <v/>
      </c>
      <c r="Y94" s="9" t="str">
        <f>IF(OR(AC94&lt;&gt;"OK",COUNTIF(Parametros!$B$22:$B$25,"OK")&lt;&gt;4),"",X94+SUM(Q94:U94))</f>
        <v/>
      </c>
      <c r="Z94" s="9" t="str">
        <f>IF(OR(AC94&lt;&gt;"OK",COUNTIF(Parametros!$B$22:$B$25,"OK")&lt;&gt;4),"",Y94+V94)</f>
        <v/>
      </c>
      <c r="AA94" s="2"/>
      <c r="AB94" s="2"/>
      <c r="AC94" s="7" t="str">
        <f>IF(COUNTA(B94:W94)=0,"",IF(OR(B94="",C94="",D94="",F94="",AND(G94="",H94&lt;&gt;""),AND(G94&lt;&gt;"",H94=""),AND(I94="",J94&lt;&gt;""),AND(I94&lt;&gt;"",J94=""),AND(K94="",L94&lt;&gt;""),AND(K94&lt;&gt;"",L94=""),AND(M94="",N94&lt;&gt;""),AND(M94&lt;&gt;"",N94=""),AND(O94="",P94&lt;&gt;""),AND(O94&lt;&gt;"",P94="")),"FALTA INFORMACIÓN",IF(OR(ISNUMBER(B94)=FALSE,B94&lt;=0,COUNTIF(Parametros!$E$4:$E$10,C94)=0,COUNTIF(Parametros!$F$4:$F$11,D94)=0,ISNUMBER(F94)=FALSE,F94&lt;=0,AND(G94&lt;&gt;"",OR(COUNTIF(Parametros!$A$11:$A$16,G94)=0,ISNUMBER(H94)=FALSE,H94&lt;=0)),AND(I94&lt;&gt;"",OR(COUNTIF(Parametros!$A$11:$A$16,I94)=0,ISNUMBER(J94)=FALSE,J94&lt;=0)),AND(K94&lt;&gt;"",OR(COUNTIF(Parametros!$A$11:$A$16,K94)=0,ISNUMBER(L94)=FALSE,L94&lt;=0)),AND(M94&lt;&gt;"",OR(COUNTIF(Parametros!$A$11:$A$16,M94)=0,ISNUMBER(N94)=FALSE,N94&lt;=0)),AND(O94&lt;&gt;"",OR(COUNTIF(Parametros!$A$11:$A$16,O94)=0,ISNUMBER(P94)=FALSE,P94&lt;=0)),COUNT(Q94:W94)&lt;&gt;COUNTA(Q94:W94),MIN(Q94:W94)&lt;0,AND(G94="",I94="",K94="",M94="",O94="",SUM(Q94:U94)=0)),"REVISAR","OK")))</f>
        <v/>
      </c>
    </row>
    <row r="95" spans="1:29">
      <c r="A95" s="6" t="str">
        <f t="shared" si="2"/>
        <v/>
      </c>
      <c r="B95" s="3"/>
      <c r="C95" s="2"/>
      <c r="D95" s="2"/>
      <c r="E95" s="2"/>
      <c r="F95" s="4"/>
      <c r="G95" s="2"/>
      <c r="H95" s="4"/>
      <c r="I95" s="2"/>
      <c r="J95" s="4"/>
      <c r="K95" s="2"/>
      <c r="L95" s="4"/>
      <c r="M95" s="2"/>
      <c r="N95" s="4"/>
      <c r="O95" s="2"/>
      <c r="P95" s="4"/>
      <c r="Q95" s="8"/>
      <c r="R95" s="8"/>
      <c r="S95" s="8"/>
      <c r="T95" s="8"/>
      <c r="U95" s="8"/>
      <c r="V95" s="8"/>
      <c r="W95" s="8"/>
      <c r="X95" s="9" t="str">
        <f>IF(OR(AC95&lt;&gt;"OK",COUNTIF(Parametros!$B$22:$B$25,"OK")&lt;&gt;4),"",SUMIF(Parametros!$A$11:$A$16,G95,Parametros!$B$11:$B$16)*H95/60+SUMIF(Parametros!$A$11:$A$16,I95,Parametros!$B$11:$B$16)*J95/60+SUMIF(Parametros!$A$11:$A$16,K95,Parametros!$B$11:$B$16)*L95/60+SUMIF(Parametros!$A$11:$A$16,M95,Parametros!$B$11:$B$16)*N95/60+SUMIF(Parametros!$A$11:$A$16,O95,Parametros!$B$11:$B$16)*P95/60)</f>
        <v/>
      </c>
      <c r="Y95" s="9" t="str">
        <f>IF(OR(AC95&lt;&gt;"OK",COUNTIF(Parametros!$B$22:$B$25,"OK")&lt;&gt;4),"",X95+SUM(Q95:U95))</f>
        <v/>
      </c>
      <c r="Z95" s="9" t="str">
        <f>IF(OR(AC95&lt;&gt;"OK",COUNTIF(Parametros!$B$22:$B$25,"OK")&lt;&gt;4),"",Y95+V95)</f>
        <v/>
      </c>
      <c r="AA95" s="2"/>
      <c r="AB95" s="2"/>
      <c r="AC95" s="7" t="str">
        <f>IF(COUNTA(B95:W95)=0,"",IF(OR(B95="",C95="",D95="",F95="",AND(G95="",H95&lt;&gt;""),AND(G95&lt;&gt;"",H95=""),AND(I95="",J95&lt;&gt;""),AND(I95&lt;&gt;"",J95=""),AND(K95="",L95&lt;&gt;""),AND(K95&lt;&gt;"",L95=""),AND(M95="",N95&lt;&gt;""),AND(M95&lt;&gt;"",N95=""),AND(O95="",P95&lt;&gt;""),AND(O95&lt;&gt;"",P95="")),"FALTA INFORMACIÓN",IF(OR(ISNUMBER(B95)=FALSE,B95&lt;=0,COUNTIF(Parametros!$E$4:$E$10,C95)=0,COUNTIF(Parametros!$F$4:$F$11,D95)=0,ISNUMBER(F95)=FALSE,F95&lt;=0,AND(G95&lt;&gt;"",OR(COUNTIF(Parametros!$A$11:$A$16,G95)=0,ISNUMBER(H95)=FALSE,H95&lt;=0)),AND(I95&lt;&gt;"",OR(COUNTIF(Parametros!$A$11:$A$16,I95)=0,ISNUMBER(J95)=FALSE,J95&lt;=0)),AND(K95&lt;&gt;"",OR(COUNTIF(Parametros!$A$11:$A$16,K95)=0,ISNUMBER(L95)=FALSE,L95&lt;=0)),AND(M95&lt;&gt;"",OR(COUNTIF(Parametros!$A$11:$A$16,M95)=0,ISNUMBER(N95)=FALSE,N95&lt;=0)),AND(O95&lt;&gt;"",OR(COUNTIF(Parametros!$A$11:$A$16,O95)=0,ISNUMBER(P95)=FALSE,P95&lt;=0)),COUNT(Q95:W95)&lt;&gt;COUNTA(Q95:W95),MIN(Q95:W95)&lt;0,AND(G95="",I95="",K95="",M95="",O95="",SUM(Q95:U95)=0)),"REVISAR","OK")))</f>
        <v/>
      </c>
    </row>
    <row r="96" spans="1:29">
      <c r="A96" s="6" t="str">
        <f t="shared" si="2"/>
        <v/>
      </c>
      <c r="B96" s="3"/>
      <c r="C96" s="2"/>
      <c r="D96" s="2"/>
      <c r="E96" s="2"/>
      <c r="F96" s="4"/>
      <c r="G96" s="2"/>
      <c r="H96" s="4"/>
      <c r="I96" s="2"/>
      <c r="J96" s="4"/>
      <c r="K96" s="2"/>
      <c r="L96" s="4"/>
      <c r="M96" s="2"/>
      <c r="N96" s="4"/>
      <c r="O96" s="2"/>
      <c r="P96" s="4"/>
      <c r="Q96" s="8"/>
      <c r="R96" s="8"/>
      <c r="S96" s="8"/>
      <c r="T96" s="8"/>
      <c r="U96" s="8"/>
      <c r="V96" s="8"/>
      <c r="W96" s="8"/>
      <c r="X96" s="9" t="str">
        <f>IF(OR(AC96&lt;&gt;"OK",COUNTIF(Parametros!$B$22:$B$25,"OK")&lt;&gt;4),"",SUMIF(Parametros!$A$11:$A$16,G96,Parametros!$B$11:$B$16)*H96/60+SUMIF(Parametros!$A$11:$A$16,I96,Parametros!$B$11:$B$16)*J96/60+SUMIF(Parametros!$A$11:$A$16,K96,Parametros!$B$11:$B$16)*L96/60+SUMIF(Parametros!$A$11:$A$16,M96,Parametros!$B$11:$B$16)*N96/60+SUMIF(Parametros!$A$11:$A$16,O96,Parametros!$B$11:$B$16)*P96/60)</f>
        <v/>
      </c>
      <c r="Y96" s="9" t="str">
        <f>IF(OR(AC96&lt;&gt;"OK",COUNTIF(Parametros!$B$22:$B$25,"OK")&lt;&gt;4),"",X96+SUM(Q96:U96))</f>
        <v/>
      </c>
      <c r="Z96" s="9" t="str">
        <f>IF(OR(AC96&lt;&gt;"OK",COUNTIF(Parametros!$B$22:$B$25,"OK")&lt;&gt;4),"",Y96+V96)</f>
        <v/>
      </c>
      <c r="AA96" s="2"/>
      <c r="AB96" s="2"/>
      <c r="AC96" s="7" t="str">
        <f>IF(COUNTA(B96:W96)=0,"",IF(OR(B96="",C96="",D96="",F96="",AND(G96="",H96&lt;&gt;""),AND(G96&lt;&gt;"",H96=""),AND(I96="",J96&lt;&gt;""),AND(I96&lt;&gt;"",J96=""),AND(K96="",L96&lt;&gt;""),AND(K96&lt;&gt;"",L96=""),AND(M96="",N96&lt;&gt;""),AND(M96&lt;&gt;"",N96=""),AND(O96="",P96&lt;&gt;""),AND(O96&lt;&gt;"",P96="")),"FALTA INFORMACIÓN",IF(OR(ISNUMBER(B96)=FALSE,B96&lt;=0,COUNTIF(Parametros!$E$4:$E$10,C96)=0,COUNTIF(Parametros!$F$4:$F$11,D96)=0,ISNUMBER(F96)=FALSE,F96&lt;=0,AND(G96&lt;&gt;"",OR(COUNTIF(Parametros!$A$11:$A$16,G96)=0,ISNUMBER(H96)=FALSE,H96&lt;=0)),AND(I96&lt;&gt;"",OR(COUNTIF(Parametros!$A$11:$A$16,I96)=0,ISNUMBER(J96)=FALSE,J96&lt;=0)),AND(K96&lt;&gt;"",OR(COUNTIF(Parametros!$A$11:$A$16,K96)=0,ISNUMBER(L96)=FALSE,L96&lt;=0)),AND(M96&lt;&gt;"",OR(COUNTIF(Parametros!$A$11:$A$16,M96)=0,ISNUMBER(N96)=FALSE,N96&lt;=0)),AND(O96&lt;&gt;"",OR(COUNTIF(Parametros!$A$11:$A$16,O96)=0,ISNUMBER(P96)=FALSE,P96&lt;=0)),COUNT(Q96:W96)&lt;&gt;COUNTA(Q96:W96),MIN(Q96:W96)&lt;0,AND(G96="",I96="",K96="",M96="",O96="",SUM(Q96:U96)=0)),"REVISAR","OK")))</f>
        <v/>
      </c>
    </row>
    <row r="97" spans="1:29">
      <c r="A97" s="6" t="str">
        <f t="shared" si="2"/>
        <v/>
      </c>
      <c r="B97" s="3"/>
      <c r="C97" s="2"/>
      <c r="D97" s="2"/>
      <c r="E97" s="2"/>
      <c r="F97" s="4"/>
      <c r="G97" s="2"/>
      <c r="H97" s="4"/>
      <c r="I97" s="2"/>
      <c r="J97" s="4"/>
      <c r="K97" s="2"/>
      <c r="L97" s="4"/>
      <c r="M97" s="2"/>
      <c r="N97" s="4"/>
      <c r="O97" s="2"/>
      <c r="P97" s="4"/>
      <c r="Q97" s="8"/>
      <c r="R97" s="8"/>
      <c r="S97" s="8"/>
      <c r="T97" s="8"/>
      <c r="U97" s="8"/>
      <c r="V97" s="8"/>
      <c r="W97" s="8"/>
      <c r="X97" s="9" t="str">
        <f>IF(OR(AC97&lt;&gt;"OK",COUNTIF(Parametros!$B$22:$B$25,"OK")&lt;&gt;4),"",SUMIF(Parametros!$A$11:$A$16,G97,Parametros!$B$11:$B$16)*H97/60+SUMIF(Parametros!$A$11:$A$16,I97,Parametros!$B$11:$B$16)*J97/60+SUMIF(Parametros!$A$11:$A$16,K97,Parametros!$B$11:$B$16)*L97/60+SUMIF(Parametros!$A$11:$A$16,M97,Parametros!$B$11:$B$16)*N97/60+SUMIF(Parametros!$A$11:$A$16,O97,Parametros!$B$11:$B$16)*P97/60)</f>
        <v/>
      </c>
      <c r="Y97" s="9" t="str">
        <f>IF(OR(AC97&lt;&gt;"OK",COUNTIF(Parametros!$B$22:$B$25,"OK")&lt;&gt;4),"",X97+SUM(Q97:U97))</f>
        <v/>
      </c>
      <c r="Z97" s="9" t="str">
        <f>IF(OR(AC97&lt;&gt;"OK",COUNTIF(Parametros!$B$22:$B$25,"OK")&lt;&gt;4),"",Y97+V97)</f>
        <v/>
      </c>
      <c r="AA97" s="2"/>
      <c r="AB97" s="2"/>
      <c r="AC97" s="7" t="str">
        <f>IF(COUNTA(B97:W97)=0,"",IF(OR(B97="",C97="",D97="",F97="",AND(G97="",H97&lt;&gt;""),AND(G97&lt;&gt;"",H97=""),AND(I97="",J97&lt;&gt;""),AND(I97&lt;&gt;"",J97=""),AND(K97="",L97&lt;&gt;""),AND(K97&lt;&gt;"",L97=""),AND(M97="",N97&lt;&gt;""),AND(M97&lt;&gt;"",N97=""),AND(O97="",P97&lt;&gt;""),AND(O97&lt;&gt;"",P97="")),"FALTA INFORMACIÓN",IF(OR(ISNUMBER(B97)=FALSE,B97&lt;=0,COUNTIF(Parametros!$E$4:$E$10,C97)=0,COUNTIF(Parametros!$F$4:$F$11,D97)=0,ISNUMBER(F97)=FALSE,F97&lt;=0,AND(G97&lt;&gt;"",OR(COUNTIF(Parametros!$A$11:$A$16,G97)=0,ISNUMBER(H97)=FALSE,H97&lt;=0)),AND(I97&lt;&gt;"",OR(COUNTIF(Parametros!$A$11:$A$16,I97)=0,ISNUMBER(J97)=FALSE,J97&lt;=0)),AND(K97&lt;&gt;"",OR(COUNTIF(Parametros!$A$11:$A$16,K97)=0,ISNUMBER(L97)=FALSE,L97&lt;=0)),AND(M97&lt;&gt;"",OR(COUNTIF(Parametros!$A$11:$A$16,M97)=0,ISNUMBER(N97)=FALSE,N97&lt;=0)),AND(O97&lt;&gt;"",OR(COUNTIF(Parametros!$A$11:$A$16,O97)=0,ISNUMBER(P97)=FALSE,P97&lt;=0)),COUNT(Q97:W97)&lt;&gt;COUNTA(Q97:W97),MIN(Q97:W97)&lt;0,AND(G97="",I97="",K97="",M97="",O97="",SUM(Q97:U97)=0)),"REVISAR","OK")))</f>
        <v/>
      </c>
    </row>
    <row r="98" spans="1:29">
      <c r="A98" s="6" t="str">
        <f t="shared" si="2"/>
        <v/>
      </c>
      <c r="B98" s="3"/>
      <c r="C98" s="2"/>
      <c r="D98" s="2"/>
      <c r="E98" s="2"/>
      <c r="F98" s="4"/>
      <c r="G98" s="2"/>
      <c r="H98" s="4"/>
      <c r="I98" s="2"/>
      <c r="J98" s="4"/>
      <c r="K98" s="2"/>
      <c r="L98" s="4"/>
      <c r="M98" s="2"/>
      <c r="N98" s="4"/>
      <c r="O98" s="2"/>
      <c r="P98" s="4"/>
      <c r="Q98" s="8"/>
      <c r="R98" s="8"/>
      <c r="S98" s="8"/>
      <c r="T98" s="8"/>
      <c r="U98" s="8"/>
      <c r="V98" s="8"/>
      <c r="W98" s="8"/>
      <c r="X98" s="9" t="str">
        <f>IF(OR(AC98&lt;&gt;"OK",COUNTIF(Parametros!$B$22:$B$25,"OK")&lt;&gt;4),"",SUMIF(Parametros!$A$11:$A$16,G98,Parametros!$B$11:$B$16)*H98/60+SUMIF(Parametros!$A$11:$A$16,I98,Parametros!$B$11:$B$16)*J98/60+SUMIF(Parametros!$A$11:$A$16,K98,Parametros!$B$11:$B$16)*L98/60+SUMIF(Parametros!$A$11:$A$16,M98,Parametros!$B$11:$B$16)*N98/60+SUMIF(Parametros!$A$11:$A$16,O98,Parametros!$B$11:$B$16)*P98/60)</f>
        <v/>
      </c>
      <c r="Y98" s="9" t="str">
        <f>IF(OR(AC98&lt;&gt;"OK",COUNTIF(Parametros!$B$22:$B$25,"OK")&lt;&gt;4),"",X98+SUM(Q98:U98))</f>
        <v/>
      </c>
      <c r="Z98" s="9" t="str">
        <f>IF(OR(AC98&lt;&gt;"OK",COUNTIF(Parametros!$B$22:$B$25,"OK")&lt;&gt;4),"",Y98+V98)</f>
        <v/>
      </c>
      <c r="AA98" s="2"/>
      <c r="AB98" s="2"/>
      <c r="AC98" s="7" t="str">
        <f>IF(COUNTA(B98:W98)=0,"",IF(OR(B98="",C98="",D98="",F98="",AND(G98="",H98&lt;&gt;""),AND(G98&lt;&gt;"",H98=""),AND(I98="",J98&lt;&gt;""),AND(I98&lt;&gt;"",J98=""),AND(K98="",L98&lt;&gt;""),AND(K98&lt;&gt;"",L98=""),AND(M98="",N98&lt;&gt;""),AND(M98&lt;&gt;"",N98=""),AND(O98="",P98&lt;&gt;""),AND(O98&lt;&gt;"",P98="")),"FALTA INFORMACIÓN",IF(OR(ISNUMBER(B98)=FALSE,B98&lt;=0,COUNTIF(Parametros!$E$4:$E$10,C98)=0,COUNTIF(Parametros!$F$4:$F$11,D98)=0,ISNUMBER(F98)=FALSE,F98&lt;=0,AND(G98&lt;&gt;"",OR(COUNTIF(Parametros!$A$11:$A$16,G98)=0,ISNUMBER(H98)=FALSE,H98&lt;=0)),AND(I98&lt;&gt;"",OR(COUNTIF(Parametros!$A$11:$A$16,I98)=0,ISNUMBER(J98)=FALSE,J98&lt;=0)),AND(K98&lt;&gt;"",OR(COUNTIF(Parametros!$A$11:$A$16,K98)=0,ISNUMBER(L98)=FALSE,L98&lt;=0)),AND(M98&lt;&gt;"",OR(COUNTIF(Parametros!$A$11:$A$16,M98)=0,ISNUMBER(N98)=FALSE,N98&lt;=0)),AND(O98&lt;&gt;"",OR(COUNTIF(Parametros!$A$11:$A$16,O98)=0,ISNUMBER(P98)=FALSE,P98&lt;=0)),COUNT(Q98:W98)&lt;&gt;COUNTA(Q98:W98),MIN(Q98:W98)&lt;0,AND(G98="",I98="",K98="",M98="",O98="",SUM(Q98:U98)=0)),"REVISAR","OK")))</f>
        <v/>
      </c>
    </row>
    <row r="99" spans="1:29">
      <c r="A99" s="6" t="str">
        <f t="shared" si="2"/>
        <v/>
      </c>
      <c r="B99" s="3"/>
      <c r="C99" s="2"/>
      <c r="D99" s="2"/>
      <c r="E99" s="2"/>
      <c r="F99" s="4"/>
      <c r="G99" s="2"/>
      <c r="H99" s="4"/>
      <c r="I99" s="2"/>
      <c r="J99" s="4"/>
      <c r="K99" s="2"/>
      <c r="L99" s="4"/>
      <c r="M99" s="2"/>
      <c r="N99" s="4"/>
      <c r="O99" s="2"/>
      <c r="P99" s="4"/>
      <c r="Q99" s="8"/>
      <c r="R99" s="8"/>
      <c r="S99" s="8"/>
      <c r="T99" s="8"/>
      <c r="U99" s="8"/>
      <c r="V99" s="8"/>
      <c r="W99" s="8"/>
      <c r="X99" s="9" t="str">
        <f>IF(OR(AC99&lt;&gt;"OK",COUNTIF(Parametros!$B$22:$B$25,"OK")&lt;&gt;4),"",SUMIF(Parametros!$A$11:$A$16,G99,Parametros!$B$11:$B$16)*H99/60+SUMIF(Parametros!$A$11:$A$16,I99,Parametros!$B$11:$B$16)*J99/60+SUMIF(Parametros!$A$11:$A$16,K99,Parametros!$B$11:$B$16)*L99/60+SUMIF(Parametros!$A$11:$A$16,M99,Parametros!$B$11:$B$16)*N99/60+SUMIF(Parametros!$A$11:$A$16,O99,Parametros!$B$11:$B$16)*P99/60)</f>
        <v/>
      </c>
      <c r="Y99" s="9" t="str">
        <f>IF(OR(AC99&lt;&gt;"OK",COUNTIF(Parametros!$B$22:$B$25,"OK")&lt;&gt;4),"",X99+SUM(Q99:U99))</f>
        <v/>
      </c>
      <c r="Z99" s="9" t="str">
        <f>IF(OR(AC99&lt;&gt;"OK",COUNTIF(Parametros!$B$22:$B$25,"OK")&lt;&gt;4),"",Y99+V99)</f>
        <v/>
      </c>
      <c r="AA99" s="2"/>
      <c r="AB99" s="2"/>
      <c r="AC99" s="7" t="str">
        <f>IF(COUNTA(B99:W99)=0,"",IF(OR(B99="",C99="",D99="",F99="",AND(G99="",H99&lt;&gt;""),AND(G99&lt;&gt;"",H99=""),AND(I99="",J99&lt;&gt;""),AND(I99&lt;&gt;"",J99=""),AND(K99="",L99&lt;&gt;""),AND(K99&lt;&gt;"",L99=""),AND(M99="",N99&lt;&gt;""),AND(M99&lt;&gt;"",N99=""),AND(O99="",P99&lt;&gt;""),AND(O99&lt;&gt;"",P99="")),"FALTA INFORMACIÓN",IF(OR(ISNUMBER(B99)=FALSE,B99&lt;=0,COUNTIF(Parametros!$E$4:$E$10,C99)=0,COUNTIF(Parametros!$F$4:$F$11,D99)=0,ISNUMBER(F99)=FALSE,F99&lt;=0,AND(G99&lt;&gt;"",OR(COUNTIF(Parametros!$A$11:$A$16,G99)=0,ISNUMBER(H99)=FALSE,H99&lt;=0)),AND(I99&lt;&gt;"",OR(COUNTIF(Parametros!$A$11:$A$16,I99)=0,ISNUMBER(J99)=FALSE,J99&lt;=0)),AND(K99&lt;&gt;"",OR(COUNTIF(Parametros!$A$11:$A$16,K99)=0,ISNUMBER(L99)=FALSE,L99&lt;=0)),AND(M99&lt;&gt;"",OR(COUNTIF(Parametros!$A$11:$A$16,M99)=0,ISNUMBER(N99)=FALSE,N99&lt;=0)),AND(O99&lt;&gt;"",OR(COUNTIF(Parametros!$A$11:$A$16,O99)=0,ISNUMBER(P99)=FALSE,P99&lt;=0)),COUNT(Q99:W99)&lt;&gt;COUNTA(Q99:W99),MIN(Q99:W99)&lt;0,AND(G99="",I99="",K99="",M99="",O99="",SUM(Q99:U99)=0)),"REVISAR","OK")))</f>
        <v/>
      </c>
    </row>
    <row r="100" spans="1:29">
      <c r="A100" s="6" t="str">
        <f t="shared" si="2"/>
        <v/>
      </c>
      <c r="B100" s="3"/>
      <c r="C100" s="2"/>
      <c r="D100" s="2"/>
      <c r="E100" s="2"/>
      <c r="F100" s="4"/>
      <c r="G100" s="2"/>
      <c r="H100" s="4"/>
      <c r="I100" s="2"/>
      <c r="J100" s="4"/>
      <c r="K100" s="2"/>
      <c r="L100" s="4"/>
      <c r="M100" s="2"/>
      <c r="N100" s="4"/>
      <c r="O100" s="2"/>
      <c r="P100" s="4"/>
      <c r="Q100" s="8"/>
      <c r="R100" s="8"/>
      <c r="S100" s="8"/>
      <c r="T100" s="8"/>
      <c r="U100" s="8"/>
      <c r="V100" s="8"/>
      <c r="W100" s="8"/>
      <c r="X100" s="9" t="str">
        <f>IF(OR(AC100&lt;&gt;"OK",COUNTIF(Parametros!$B$22:$B$25,"OK")&lt;&gt;4),"",SUMIF(Parametros!$A$11:$A$16,G100,Parametros!$B$11:$B$16)*H100/60+SUMIF(Parametros!$A$11:$A$16,I100,Parametros!$B$11:$B$16)*J100/60+SUMIF(Parametros!$A$11:$A$16,K100,Parametros!$B$11:$B$16)*L100/60+SUMIF(Parametros!$A$11:$A$16,M100,Parametros!$B$11:$B$16)*N100/60+SUMIF(Parametros!$A$11:$A$16,O100,Parametros!$B$11:$B$16)*P100/60)</f>
        <v/>
      </c>
      <c r="Y100" s="9" t="str">
        <f>IF(OR(AC100&lt;&gt;"OK",COUNTIF(Parametros!$B$22:$B$25,"OK")&lt;&gt;4),"",X100+SUM(Q100:U100))</f>
        <v/>
      </c>
      <c r="Z100" s="9" t="str">
        <f>IF(OR(AC100&lt;&gt;"OK",COUNTIF(Parametros!$B$22:$B$25,"OK")&lt;&gt;4),"",Y100+V100)</f>
        <v/>
      </c>
      <c r="AA100" s="2"/>
      <c r="AB100" s="2"/>
      <c r="AC100" s="7" t="str">
        <f>IF(COUNTA(B100:W100)=0,"",IF(OR(B100="",C100="",D100="",F100="",AND(G100="",H100&lt;&gt;""),AND(G100&lt;&gt;"",H100=""),AND(I100="",J100&lt;&gt;""),AND(I100&lt;&gt;"",J100=""),AND(K100="",L100&lt;&gt;""),AND(K100&lt;&gt;"",L100=""),AND(M100="",N100&lt;&gt;""),AND(M100&lt;&gt;"",N100=""),AND(O100="",P100&lt;&gt;""),AND(O100&lt;&gt;"",P100="")),"FALTA INFORMACIÓN",IF(OR(ISNUMBER(B100)=FALSE,B100&lt;=0,COUNTIF(Parametros!$E$4:$E$10,C100)=0,COUNTIF(Parametros!$F$4:$F$11,D100)=0,ISNUMBER(F100)=FALSE,F100&lt;=0,AND(G100&lt;&gt;"",OR(COUNTIF(Parametros!$A$11:$A$16,G100)=0,ISNUMBER(H100)=FALSE,H100&lt;=0)),AND(I100&lt;&gt;"",OR(COUNTIF(Parametros!$A$11:$A$16,I100)=0,ISNUMBER(J100)=FALSE,J100&lt;=0)),AND(K100&lt;&gt;"",OR(COUNTIF(Parametros!$A$11:$A$16,K100)=0,ISNUMBER(L100)=FALSE,L100&lt;=0)),AND(M100&lt;&gt;"",OR(COUNTIF(Parametros!$A$11:$A$16,M100)=0,ISNUMBER(N100)=FALSE,N100&lt;=0)),AND(O100&lt;&gt;"",OR(COUNTIF(Parametros!$A$11:$A$16,O100)=0,ISNUMBER(P100)=FALSE,P100&lt;=0)),COUNT(Q100:W100)&lt;&gt;COUNTA(Q100:W100),MIN(Q100:W100)&lt;0,AND(G100="",I100="",K100="",M100="",O100="",SUM(Q100:U100)=0)),"REVISAR","OK")))</f>
        <v/>
      </c>
    </row>
    <row r="101" spans="1:29">
      <c r="A101" s="6" t="str">
        <f t="shared" si="2"/>
        <v/>
      </c>
      <c r="B101" s="3"/>
      <c r="C101" s="2"/>
      <c r="D101" s="2"/>
      <c r="E101" s="2"/>
      <c r="F101" s="4"/>
      <c r="G101" s="2"/>
      <c r="H101" s="4"/>
      <c r="I101" s="2"/>
      <c r="J101" s="4"/>
      <c r="K101" s="2"/>
      <c r="L101" s="4"/>
      <c r="M101" s="2"/>
      <c r="N101" s="4"/>
      <c r="O101" s="2"/>
      <c r="P101" s="4"/>
      <c r="Q101" s="8"/>
      <c r="R101" s="8"/>
      <c r="S101" s="8"/>
      <c r="T101" s="8"/>
      <c r="U101" s="8"/>
      <c r="V101" s="8"/>
      <c r="W101" s="8"/>
      <c r="X101" s="9" t="str">
        <f>IF(OR(AC101&lt;&gt;"OK",COUNTIF(Parametros!$B$22:$B$25,"OK")&lt;&gt;4),"",SUMIF(Parametros!$A$11:$A$16,G101,Parametros!$B$11:$B$16)*H101/60+SUMIF(Parametros!$A$11:$A$16,I101,Parametros!$B$11:$B$16)*J101/60+SUMIF(Parametros!$A$11:$A$16,K101,Parametros!$B$11:$B$16)*L101/60+SUMIF(Parametros!$A$11:$A$16,M101,Parametros!$B$11:$B$16)*N101/60+SUMIF(Parametros!$A$11:$A$16,O101,Parametros!$B$11:$B$16)*P101/60)</f>
        <v/>
      </c>
      <c r="Y101" s="9" t="str">
        <f>IF(OR(AC101&lt;&gt;"OK",COUNTIF(Parametros!$B$22:$B$25,"OK")&lt;&gt;4),"",X101+SUM(Q101:U101))</f>
        <v/>
      </c>
      <c r="Z101" s="9" t="str">
        <f>IF(OR(AC101&lt;&gt;"OK",COUNTIF(Parametros!$B$22:$B$25,"OK")&lt;&gt;4),"",Y101+V101)</f>
        <v/>
      </c>
      <c r="AA101" s="2"/>
      <c r="AB101" s="2"/>
      <c r="AC101" s="7" t="str">
        <f>IF(COUNTA(B101:W101)=0,"",IF(OR(B101="",C101="",D101="",F101="",AND(G101="",H101&lt;&gt;""),AND(G101&lt;&gt;"",H101=""),AND(I101="",J101&lt;&gt;""),AND(I101&lt;&gt;"",J101=""),AND(K101="",L101&lt;&gt;""),AND(K101&lt;&gt;"",L101=""),AND(M101="",N101&lt;&gt;""),AND(M101&lt;&gt;"",N101=""),AND(O101="",P101&lt;&gt;""),AND(O101&lt;&gt;"",P101="")),"FALTA INFORMACIÓN",IF(OR(ISNUMBER(B101)=FALSE,B101&lt;=0,COUNTIF(Parametros!$E$4:$E$10,C101)=0,COUNTIF(Parametros!$F$4:$F$11,D101)=0,ISNUMBER(F101)=FALSE,F101&lt;=0,AND(G101&lt;&gt;"",OR(COUNTIF(Parametros!$A$11:$A$16,G101)=0,ISNUMBER(H101)=FALSE,H101&lt;=0)),AND(I101&lt;&gt;"",OR(COUNTIF(Parametros!$A$11:$A$16,I101)=0,ISNUMBER(J101)=FALSE,J101&lt;=0)),AND(K101&lt;&gt;"",OR(COUNTIF(Parametros!$A$11:$A$16,K101)=0,ISNUMBER(L101)=FALSE,L101&lt;=0)),AND(M101&lt;&gt;"",OR(COUNTIF(Parametros!$A$11:$A$16,M101)=0,ISNUMBER(N101)=FALSE,N101&lt;=0)),AND(O101&lt;&gt;"",OR(COUNTIF(Parametros!$A$11:$A$16,O101)=0,ISNUMBER(P101)=FALSE,P101&lt;=0)),COUNT(Q101:W101)&lt;&gt;COUNTA(Q101:W101),MIN(Q101:W101)&lt;0,AND(G101="",I101="",K101="",M101="",O101="",SUM(Q101:U101)=0)),"REVISAR","OK")))</f>
        <v/>
      </c>
    </row>
    <row r="102" spans="1:29">
      <c r="A102" s="6" t="str">
        <f t="shared" si="2"/>
        <v/>
      </c>
      <c r="B102" s="3"/>
      <c r="C102" s="2"/>
      <c r="D102" s="2"/>
      <c r="E102" s="2"/>
      <c r="F102" s="4"/>
      <c r="G102" s="2"/>
      <c r="H102" s="4"/>
      <c r="I102" s="2"/>
      <c r="J102" s="4"/>
      <c r="K102" s="2"/>
      <c r="L102" s="4"/>
      <c r="M102" s="2"/>
      <c r="N102" s="4"/>
      <c r="O102" s="2"/>
      <c r="P102" s="4"/>
      <c r="Q102" s="8"/>
      <c r="R102" s="8"/>
      <c r="S102" s="8"/>
      <c r="T102" s="8"/>
      <c r="U102" s="8"/>
      <c r="V102" s="8"/>
      <c r="W102" s="8"/>
      <c r="X102" s="9" t="str">
        <f>IF(OR(AC102&lt;&gt;"OK",COUNTIF(Parametros!$B$22:$B$25,"OK")&lt;&gt;4),"",SUMIF(Parametros!$A$11:$A$16,G102,Parametros!$B$11:$B$16)*H102/60+SUMIF(Parametros!$A$11:$A$16,I102,Parametros!$B$11:$B$16)*J102/60+SUMIF(Parametros!$A$11:$A$16,K102,Parametros!$B$11:$B$16)*L102/60+SUMIF(Parametros!$A$11:$A$16,M102,Parametros!$B$11:$B$16)*N102/60+SUMIF(Parametros!$A$11:$A$16,O102,Parametros!$B$11:$B$16)*P102/60)</f>
        <v/>
      </c>
      <c r="Y102" s="9" t="str">
        <f>IF(OR(AC102&lt;&gt;"OK",COUNTIF(Parametros!$B$22:$B$25,"OK")&lt;&gt;4),"",X102+SUM(Q102:U102))</f>
        <v/>
      </c>
      <c r="Z102" s="9" t="str">
        <f>IF(OR(AC102&lt;&gt;"OK",COUNTIF(Parametros!$B$22:$B$25,"OK")&lt;&gt;4),"",Y102+V102)</f>
        <v/>
      </c>
      <c r="AA102" s="2"/>
      <c r="AB102" s="2"/>
      <c r="AC102" s="7" t="str">
        <f>IF(COUNTA(B102:W102)=0,"",IF(OR(B102="",C102="",D102="",F102="",AND(G102="",H102&lt;&gt;""),AND(G102&lt;&gt;"",H102=""),AND(I102="",J102&lt;&gt;""),AND(I102&lt;&gt;"",J102=""),AND(K102="",L102&lt;&gt;""),AND(K102&lt;&gt;"",L102=""),AND(M102="",N102&lt;&gt;""),AND(M102&lt;&gt;"",N102=""),AND(O102="",P102&lt;&gt;""),AND(O102&lt;&gt;"",P102="")),"FALTA INFORMACIÓN",IF(OR(ISNUMBER(B102)=FALSE,B102&lt;=0,COUNTIF(Parametros!$E$4:$E$10,C102)=0,COUNTIF(Parametros!$F$4:$F$11,D102)=0,ISNUMBER(F102)=FALSE,F102&lt;=0,AND(G102&lt;&gt;"",OR(COUNTIF(Parametros!$A$11:$A$16,G102)=0,ISNUMBER(H102)=FALSE,H102&lt;=0)),AND(I102&lt;&gt;"",OR(COUNTIF(Parametros!$A$11:$A$16,I102)=0,ISNUMBER(J102)=FALSE,J102&lt;=0)),AND(K102&lt;&gt;"",OR(COUNTIF(Parametros!$A$11:$A$16,K102)=0,ISNUMBER(L102)=FALSE,L102&lt;=0)),AND(M102&lt;&gt;"",OR(COUNTIF(Parametros!$A$11:$A$16,M102)=0,ISNUMBER(N102)=FALSE,N102&lt;=0)),AND(O102&lt;&gt;"",OR(COUNTIF(Parametros!$A$11:$A$16,O102)=0,ISNUMBER(P102)=FALSE,P102&lt;=0)),COUNT(Q102:W102)&lt;&gt;COUNTA(Q102:W102),MIN(Q102:W102)&lt;0,AND(G102="",I102="",K102="",M102="",O102="",SUM(Q102:U102)=0)),"REVISAR","OK")))</f>
        <v/>
      </c>
    </row>
    <row r="103" spans="1:29">
      <c r="A103" s="6" t="str">
        <f t="shared" ref="A103:A134" si="3">IF(B103="","","RT-"&amp;TEXT(ROW()-6,"000"))</f>
        <v/>
      </c>
      <c r="B103" s="3"/>
      <c r="C103" s="2"/>
      <c r="D103" s="2"/>
      <c r="E103" s="2"/>
      <c r="F103" s="4"/>
      <c r="G103" s="2"/>
      <c r="H103" s="4"/>
      <c r="I103" s="2"/>
      <c r="J103" s="4"/>
      <c r="K103" s="2"/>
      <c r="L103" s="4"/>
      <c r="M103" s="2"/>
      <c r="N103" s="4"/>
      <c r="O103" s="2"/>
      <c r="P103" s="4"/>
      <c r="Q103" s="8"/>
      <c r="R103" s="8"/>
      <c r="S103" s="8"/>
      <c r="T103" s="8"/>
      <c r="U103" s="8"/>
      <c r="V103" s="8"/>
      <c r="W103" s="8"/>
      <c r="X103" s="9" t="str">
        <f>IF(OR(AC103&lt;&gt;"OK",COUNTIF(Parametros!$B$22:$B$25,"OK")&lt;&gt;4),"",SUMIF(Parametros!$A$11:$A$16,G103,Parametros!$B$11:$B$16)*H103/60+SUMIF(Parametros!$A$11:$A$16,I103,Parametros!$B$11:$B$16)*J103/60+SUMIF(Parametros!$A$11:$A$16,K103,Parametros!$B$11:$B$16)*L103/60+SUMIF(Parametros!$A$11:$A$16,M103,Parametros!$B$11:$B$16)*N103/60+SUMIF(Parametros!$A$11:$A$16,O103,Parametros!$B$11:$B$16)*P103/60)</f>
        <v/>
      </c>
      <c r="Y103" s="9" t="str">
        <f>IF(OR(AC103&lt;&gt;"OK",COUNTIF(Parametros!$B$22:$B$25,"OK")&lt;&gt;4),"",X103+SUM(Q103:U103))</f>
        <v/>
      </c>
      <c r="Z103" s="9" t="str">
        <f>IF(OR(AC103&lt;&gt;"OK",COUNTIF(Parametros!$B$22:$B$25,"OK")&lt;&gt;4),"",Y103+V103)</f>
        <v/>
      </c>
      <c r="AA103" s="2"/>
      <c r="AB103" s="2"/>
      <c r="AC103" s="7" t="str">
        <f>IF(COUNTA(B103:W103)=0,"",IF(OR(B103="",C103="",D103="",F103="",AND(G103="",H103&lt;&gt;""),AND(G103&lt;&gt;"",H103=""),AND(I103="",J103&lt;&gt;""),AND(I103&lt;&gt;"",J103=""),AND(K103="",L103&lt;&gt;""),AND(K103&lt;&gt;"",L103=""),AND(M103="",N103&lt;&gt;""),AND(M103&lt;&gt;"",N103=""),AND(O103="",P103&lt;&gt;""),AND(O103&lt;&gt;"",P103="")),"FALTA INFORMACIÓN",IF(OR(ISNUMBER(B103)=FALSE,B103&lt;=0,COUNTIF(Parametros!$E$4:$E$10,C103)=0,COUNTIF(Parametros!$F$4:$F$11,D103)=0,ISNUMBER(F103)=FALSE,F103&lt;=0,AND(G103&lt;&gt;"",OR(COUNTIF(Parametros!$A$11:$A$16,G103)=0,ISNUMBER(H103)=FALSE,H103&lt;=0)),AND(I103&lt;&gt;"",OR(COUNTIF(Parametros!$A$11:$A$16,I103)=0,ISNUMBER(J103)=FALSE,J103&lt;=0)),AND(K103&lt;&gt;"",OR(COUNTIF(Parametros!$A$11:$A$16,K103)=0,ISNUMBER(L103)=FALSE,L103&lt;=0)),AND(M103&lt;&gt;"",OR(COUNTIF(Parametros!$A$11:$A$16,M103)=0,ISNUMBER(N103)=FALSE,N103&lt;=0)),AND(O103&lt;&gt;"",OR(COUNTIF(Parametros!$A$11:$A$16,O103)=0,ISNUMBER(P103)=FALSE,P103&lt;=0)),COUNT(Q103:W103)&lt;&gt;COUNTA(Q103:W103),MIN(Q103:W103)&lt;0,AND(G103="",I103="",K103="",M103="",O103="",SUM(Q103:U103)=0)),"REVISAR","OK")))</f>
        <v/>
      </c>
    </row>
    <row r="104" spans="1:29">
      <c r="A104" s="6" t="str">
        <f t="shared" si="3"/>
        <v/>
      </c>
      <c r="B104" s="3"/>
      <c r="C104" s="2"/>
      <c r="D104" s="2"/>
      <c r="E104" s="2"/>
      <c r="F104" s="4"/>
      <c r="G104" s="2"/>
      <c r="H104" s="4"/>
      <c r="I104" s="2"/>
      <c r="J104" s="4"/>
      <c r="K104" s="2"/>
      <c r="L104" s="4"/>
      <c r="M104" s="2"/>
      <c r="N104" s="4"/>
      <c r="O104" s="2"/>
      <c r="P104" s="4"/>
      <c r="Q104" s="8"/>
      <c r="R104" s="8"/>
      <c r="S104" s="8"/>
      <c r="T104" s="8"/>
      <c r="U104" s="8"/>
      <c r="V104" s="8"/>
      <c r="W104" s="8"/>
      <c r="X104" s="9" t="str">
        <f>IF(OR(AC104&lt;&gt;"OK",COUNTIF(Parametros!$B$22:$B$25,"OK")&lt;&gt;4),"",SUMIF(Parametros!$A$11:$A$16,G104,Parametros!$B$11:$B$16)*H104/60+SUMIF(Parametros!$A$11:$A$16,I104,Parametros!$B$11:$B$16)*J104/60+SUMIF(Parametros!$A$11:$A$16,K104,Parametros!$B$11:$B$16)*L104/60+SUMIF(Parametros!$A$11:$A$16,M104,Parametros!$B$11:$B$16)*N104/60+SUMIF(Parametros!$A$11:$A$16,O104,Parametros!$B$11:$B$16)*P104/60)</f>
        <v/>
      </c>
      <c r="Y104" s="9" t="str">
        <f>IF(OR(AC104&lt;&gt;"OK",COUNTIF(Parametros!$B$22:$B$25,"OK")&lt;&gt;4),"",X104+SUM(Q104:U104))</f>
        <v/>
      </c>
      <c r="Z104" s="9" t="str">
        <f>IF(OR(AC104&lt;&gt;"OK",COUNTIF(Parametros!$B$22:$B$25,"OK")&lt;&gt;4),"",Y104+V104)</f>
        <v/>
      </c>
      <c r="AA104" s="2"/>
      <c r="AB104" s="2"/>
      <c r="AC104" s="7" t="str">
        <f>IF(COUNTA(B104:W104)=0,"",IF(OR(B104="",C104="",D104="",F104="",AND(G104="",H104&lt;&gt;""),AND(G104&lt;&gt;"",H104=""),AND(I104="",J104&lt;&gt;""),AND(I104&lt;&gt;"",J104=""),AND(K104="",L104&lt;&gt;""),AND(K104&lt;&gt;"",L104=""),AND(M104="",N104&lt;&gt;""),AND(M104&lt;&gt;"",N104=""),AND(O104="",P104&lt;&gt;""),AND(O104&lt;&gt;"",P104="")),"FALTA INFORMACIÓN",IF(OR(ISNUMBER(B104)=FALSE,B104&lt;=0,COUNTIF(Parametros!$E$4:$E$10,C104)=0,COUNTIF(Parametros!$F$4:$F$11,D104)=0,ISNUMBER(F104)=FALSE,F104&lt;=0,AND(G104&lt;&gt;"",OR(COUNTIF(Parametros!$A$11:$A$16,G104)=0,ISNUMBER(H104)=FALSE,H104&lt;=0)),AND(I104&lt;&gt;"",OR(COUNTIF(Parametros!$A$11:$A$16,I104)=0,ISNUMBER(J104)=FALSE,J104&lt;=0)),AND(K104&lt;&gt;"",OR(COUNTIF(Parametros!$A$11:$A$16,K104)=0,ISNUMBER(L104)=FALSE,L104&lt;=0)),AND(M104&lt;&gt;"",OR(COUNTIF(Parametros!$A$11:$A$16,M104)=0,ISNUMBER(N104)=FALSE,N104&lt;=0)),AND(O104&lt;&gt;"",OR(COUNTIF(Parametros!$A$11:$A$16,O104)=0,ISNUMBER(P104)=FALSE,P104&lt;=0)),COUNT(Q104:W104)&lt;&gt;COUNTA(Q104:W104),MIN(Q104:W104)&lt;0,AND(G104="",I104="",K104="",M104="",O104="",SUM(Q104:U104)=0)),"REVISAR","OK")))</f>
        <v/>
      </c>
    </row>
    <row r="105" spans="1:29">
      <c r="A105" s="6" t="str">
        <f t="shared" si="3"/>
        <v/>
      </c>
      <c r="B105" s="3"/>
      <c r="C105" s="2"/>
      <c r="D105" s="2"/>
      <c r="E105" s="2"/>
      <c r="F105" s="4"/>
      <c r="G105" s="2"/>
      <c r="H105" s="4"/>
      <c r="I105" s="2"/>
      <c r="J105" s="4"/>
      <c r="K105" s="2"/>
      <c r="L105" s="4"/>
      <c r="M105" s="2"/>
      <c r="N105" s="4"/>
      <c r="O105" s="2"/>
      <c r="P105" s="4"/>
      <c r="Q105" s="8"/>
      <c r="R105" s="8"/>
      <c r="S105" s="8"/>
      <c r="T105" s="8"/>
      <c r="U105" s="8"/>
      <c r="V105" s="8"/>
      <c r="W105" s="8"/>
      <c r="X105" s="9" t="str">
        <f>IF(OR(AC105&lt;&gt;"OK",COUNTIF(Parametros!$B$22:$B$25,"OK")&lt;&gt;4),"",SUMIF(Parametros!$A$11:$A$16,G105,Parametros!$B$11:$B$16)*H105/60+SUMIF(Parametros!$A$11:$A$16,I105,Parametros!$B$11:$B$16)*J105/60+SUMIF(Parametros!$A$11:$A$16,K105,Parametros!$B$11:$B$16)*L105/60+SUMIF(Parametros!$A$11:$A$16,M105,Parametros!$B$11:$B$16)*N105/60+SUMIF(Parametros!$A$11:$A$16,O105,Parametros!$B$11:$B$16)*P105/60)</f>
        <v/>
      </c>
      <c r="Y105" s="9" t="str">
        <f>IF(OR(AC105&lt;&gt;"OK",COUNTIF(Parametros!$B$22:$B$25,"OK")&lt;&gt;4),"",X105+SUM(Q105:U105))</f>
        <v/>
      </c>
      <c r="Z105" s="9" t="str">
        <f>IF(OR(AC105&lt;&gt;"OK",COUNTIF(Parametros!$B$22:$B$25,"OK")&lt;&gt;4),"",Y105+V105)</f>
        <v/>
      </c>
      <c r="AA105" s="2"/>
      <c r="AB105" s="2"/>
      <c r="AC105" s="7" t="str">
        <f>IF(COUNTA(B105:W105)=0,"",IF(OR(B105="",C105="",D105="",F105="",AND(G105="",H105&lt;&gt;""),AND(G105&lt;&gt;"",H105=""),AND(I105="",J105&lt;&gt;""),AND(I105&lt;&gt;"",J105=""),AND(K105="",L105&lt;&gt;""),AND(K105&lt;&gt;"",L105=""),AND(M105="",N105&lt;&gt;""),AND(M105&lt;&gt;"",N105=""),AND(O105="",P105&lt;&gt;""),AND(O105&lt;&gt;"",P105="")),"FALTA INFORMACIÓN",IF(OR(ISNUMBER(B105)=FALSE,B105&lt;=0,COUNTIF(Parametros!$E$4:$E$10,C105)=0,COUNTIF(Parametros!$F$4:$F$11,D105)=0,ISNUMBER(F105)=FALSE,F105&lt;=0,AND(G105&lt;&gt;"",OR(COUNTIF(Parametros!$A$11:$A$16,G105)=0,ISNUMBER(H105)=FALSE,H105&lt;=0)),AND(I105&lt;&gt;"",OR(COUNTIF(Parametros!$A$11:$A$16,I105)=0,ISNUMBER(J105)=FALSE,J105&lt;=0)),AND(K105&lt;&gt;"",OR(COUNTIF(Parametros!$A$11:$A$16,K105)=0,ISNUMBER(L105)=FALSE,L105&lt;=0)),AND(M105&lt;&gt;"",OR(COUNTIF(Parametros!$A$11:$A$16,M105)=0,ISNUMBER(N105)=FALSE,N105&lt;=0)),AND(O105&lt;&gt;"",OR(COUNTIF(Parametros!$A$11:$A$16,O105)=0,ISNUMBER(P105)=FALSE,P105&lt;=0)),COUNT(Q105:W105)&lt;&gt;COUNTA(Q105:W105),MIN(Q105:W105)&lt;0,AND(G105="",I105="",K105="",M105="",O105="",SUM(Q105:U105)=0)),"REVISAR","OK")))</f>
        <v/>
      </c>
    </row>
    <row r="106" spans="1:29">
      <c r="A106" s="6" t="str">
        <f t="shared" si="3"/>
        <v/>
      </c>
      <c r="B106" s="3"/>
      <c r="C106" s="2"/>
      <c r="D106" s="2"/>
      <c r="E106" s="2"/>
      <c r="F106" s="4"/>
      <c r="G106" s="2"/>
      <c r="H106" s="4"/>
      <c r="I106" s="2"/>
      <c r="J106" s="4"/>
      <c r="K106" s="2"/>
      <c r="L106" s="4"/>
      <c r="M106" s="2"/>
      <c r="N106" s="4"/>
      <c r="O106" s="2"/>
      <c r="P106" s="4"/>
      <c r="Q106" s="8"/>
      <c r="R106" s="8"/>
      <c r="S106" s="8"/>
      <c r="T106" s="8"/>
      <c r="U106" s="8"/>
      <c r="V106" s="8"/>
      <c r="W106" s="8"/>
      <c r="X106" s="9" t="str">
        <f>IF(OR(AC106&lt;&gt;"OK",COUNTIF(Parametros!$B$22:$B$25,"OK")&lt;&gt;4),"",SUMIF(Parametros!$A$11:$A$16,G106,Parametros!$B$11:$B$16)*H106/60+SUMIF(Parametros!$A$11:$A$16,I106,Parametros!$B$11:$B$16)*J106/60+SUMIF(Parametros!$A$11:$A$16,K106,Parametros!$B$11:$B$16)*L106/60+SUMIF(Parametros!$A$11:$A$16,M106,Parametros!$B$11:$B$16)*N106/60+SUMIF(Parametros!$A$11:$A$16,O106,Parametros!$B$11:$B$16)*P106/60)</f>
        <v/>
      </c>
      <c r="Y106" s="9" t="str">
        <f>IF(OR(AC106&lt;&gt;"OK",COUNTIF(Parametros!$B$22:$B$25,"OK")&lt;&gt;4),"",X106+SUM(Q106:U106))</f>
        <v/>
      </c>
      <c r="Z106" s="9" t="str">
        <f>IF(OR(AC106&lt;&gt;"OK",COUNTIF(Parametros!$B$22:$B$25,"OK")&lt;&gt;4),"",Y106+V106)</f>
        <v/>
      </c>
      <c r="AA106" s="2"/>
      <c r="AB106" s="2"/>
      <c r="AC106" s="7" t="str">
        <f>IF(COUNTA(B106:W106)=0,"",IF(OR(B106="",C106="",D106="",F106="",AND(G106="",H106&lt;&gt;""),AND(G106&lt;&gt;"",H106=""),AND(I106="",J106&lt;&gt;""),AND(I106&lt;&gt;"",J106=""),AND(K106="",L106&lt;&gt;""),AND(K106&lt;&gt;"",L106=""),AND(M106="",N106&lt;&gt;""),AND(M106&lt;&gt;"",N106=""),AND(O106="",P106&lt;&gt;""),AND(O106&lt;&gt;"",P106="")),"FALTA INFORMACIÓN",IF(OR(ISNUMBER(B106)=FALSE,B106&lt;=0,COUNTIF(Parametros!$E$4:$E$10,C106)=0,COUNTIF(Parametros!$F$4:$F$11,D106)=0,ISNUMBER(F106)=FALSE,F106&lt;=0,AND(G106&lt;&gt;"",OR(COUNTIF(Parametros!$A$11:$A$16,G106)=0,ISNUMBER(H106)=FALSE,H106&lt;=0)),AND(I106&lt;&gt;"",OR(COUNTIF(Parametros!$A$11:$A$16,I106)=0,ISNUMBER(J106)=FALSE,J106&lt;=0)),AND(K106&lt;&gt;"",OR(COUNTIF(Parametros!$A$11:$A$16,K106)=0,ISNUMBER(L106)=FALSE,L106&lt;=0)),AND(M106&lt;&gt;"",OR(COUNTIF(Parametros!$A$11:$A$16,M106)=0,ISNUMBER(N106)=FALSE,N106&lt;=0)),AND(O106&lt;&gt;"",OR(COUNTIF(Parametros!$A$11:$A$16,O106)=0,ISNUMBER(P106)=FALSE,P106&lt;=0)),COUNT(Q106:W106)&lt;&gt;COUNTA(Q106:W106),MIN(Q106:W106)&lt;0,AND(G106="",I106="",K106="",M106="",O106="",SUM(Q106:U106)=0)),"REVISAR","OK")))</f>
        <v/>
      </c>
    </row>
    <row r="107" spans="1:29">
      <c r="A107" s="6" t="str">
        <f t="shared" si="3"/>
        <v/>
      </c>
      <c r="B107" s="3"/>
      <c r="C107" s="2"/>
      <c r="D107" s="2"/>
      <c r="E107" s="2"/>
      <c r="F107" s="4"/>
      <c r="G107" s="2"/>
      <c r="H107" s="4"/>
      <c r="I107" s="2"/>
      <c r="J107" s="4"/>
      <c r="K107" s="2"/>
      <c r="L107" s="4"/>
      <c r="M107" s="2"/>
      <c r="N107" s="4"/>
      <c r="O107" s="2"/>
      <c r="P107" s="4"/>
      <c r="Q107" s="8"/>
      <c r="R107" s="8"/>
      <c r="S107" s="8"/>
      <c r="T107" s="8"/>
      <c r="U107" s="8"/>
      <c r="V107" s="8"/>
      <c r="W107" s="8"/>
      <c r="X107" s="9" t="str">
        <f>IF(OR(AC107&lt;&gt;"OK",COUNTIF(Parametros!$B$22:$B$25,"OK")&lt;&gt;4),"",SUMIF(Parametros!$A$11:$A$16,G107,Parametros!$B$11:$B$16)*H107/60+SUMIF(Parametros!$A$11:$A$16,I107,Parametros!$B$11:$B$16)*J107/60+SUMIF(Parametros!$A$11:$A$16,K107,Parametros!$B$11:$B$16)*L107/60+SUMIF(Parametros!$A$11:$A$16,M107,Parametros!$B$11:$B$16)*N107/60+SUMIF(Parametros!$A$11:$A$16,O107,Parametros!$B$11:$B$16)*P107/60)</f>
        <v/>
      </c>
      <c r="Y107" s="9" t="str">
        <f>IF(OR(AC107&lt;&gt;"OK",COUNTIF(Parametros!$B$22:$B$25,"OK")&lt;&gt;4),"",X107+SUM(Q107:U107))</f>
        <v/>
      </c>
      <c r="Z107" s="9" t="str">
        <f>IF(OR(AC107&lt;&gt;"OK",COUNTIF(Parametros!$B$22:$B$25,"OK")&lt;&gt;4),"",Y107+V107)</f>
        <v/>
      </c>
      <c r="AA107" s="2"/>
      <c r="AB107" s="2"/>
      <c r="AC107" s="7" t="str">
        <f>IF(COUNTA(B107:W107)=0,"",IF(OR(B107="",C107="",D107="",F107="",AND(G107="",H107&lt;&gt;""),AND(G107&lt;&gt;"",H107=""),AND(I107="",J107&lt;&gt;""),AND(I107&lt;&gt;"",J107=""),AND(K107="",L107&lt;&gt;""),AND(K107&lt;&gt;"",L107=""),AND(M107="",N107&lt;&gt;""),AND(M107&lt;&gt;"",N107=""),AND(O107="",P107&lt;&gt;""),AND(O107&lt;&gt;"",P107="")),"FALTA INFORMACIÓN",IF(OR(ISNUMBER(B107)=FALSE,B107&lt;=0,COUNTIF(Parametros!$E$4:$E$10,C107)=0,COUNTIF(Parametros!$F$4:$F$11,D107)=0,ISNUMBER(F107)=FALSE,F107&lt;=0,AND(G107&lt;&gt;"",OR(COUNTIF(Parametros!$A$11:$A$16,G107)=0,ISNUMBER(H107)=FALSE,H107&lt;=0)),AND(I107&lt;&gt;"",OR(COUNTIF(Parametros!$A$11:$A$16,I107)=0,ISNUMBER(J107)=FALSE,J107&lt;=0)),AND(K107&lt;&gt;"",OR(COUNTIF(Parametros!$A$11:$A$16,K107)=0,ISNUMBER(L107)=FALSE,L107&lt;=0)),AND(M107&lt;&gt;"",OR(COUNTIF(Parametros!$A$11:$A$16,M107)=0,ISNUMBER(N107)=FALSE,N107&lt;=0)),AND(O107&lt;&gt;"",OR(COUNTIF(Parametros!$A$11:$A$16,O107)=0,ISNUMBER(P107)=FALSE,P107&lt;=0)),COUNT(Q107:W107)&lt;&gt;COUNTA(Q107:W107),MIN(Q107:W107)&lt;0,AND(G107="",I107="",K107="",M107="",O107="",SUM(Q107:U107)=0)),"REVISAR","OK")))</f>
        <v/>
      </c>
    </row>
    <row r="108" spans="1:29">
      <c r="A108" s="6" t="str">
        <f t="shared" si="3"/>
        <v/>
      </c>
      <c r="B108" s="3"/>
      <c r="C108" s="2"/>
      <c r="D108" s="2"/>
      <c r="E108" s="2"/>
      <c r="F108" s="4"/>
      <c r="G108" s="2"/>
      <c r="H108" s="4"/>
      <c r="I108" s="2"/>
      <c r="J108" s="4"/>
      <c r="K108" s="2"/>
      <c r="L108" s="4"/>
      <c r="M108" s="2"/>
      <c r="N108" s="4"/>
      <c r="O108" s="2"/>
      <c r="P108" s="4"/>
      <c r="Q108" s="8"/>
      <c r="R108" s="8"/>
      <c r="S108" s="8"/>
      <c r="T108" s="8"/>
      <c r="U108" s="8"/>
      <c r="V108" s="8"/>
      <c r="W108" s="8"/>
      <c r="X108" s="9" t="str">
        <f>IF(OR(AC108&lt;&gt;"OK",COUNTIF(Parametros!$B$22:$B$25,"OK")&lt;&gt;4),"",SUMIF(Parametros!$A$11:$A$16,G108,Parametros!$B$11:$B$16)*H108/60+SUMIF(Parametros!$A$11:$A$16,I108,Parametros!$B$11:$B$16)*J108/60+SUMIF(Parametros!$A$11:$A$16,K108,Parametros!$B$11:$B$16)*L108/60+SUMIF(Parametros!$A$11:$A$16,M108,Parametros!$B$11:$B$16)*N108/60+SUMIF(Parametros!$A$11:$A$16,O108,Parametros!$B$11:$B$16)*P108/60)</f>
        <v/>
      </c>
      <c r="Y108" s="9" t="str">
        <f>IF(OR(AC108&lt;&gt;"OK",COUNTIF(Parametros!$B$22:$B$25,"OK")&lt;&gt;4),"",X108+SUM(Q108:U108))</f>
        <v/>
      </c>
      <c r="Z108" s="9" t="str">
        <f>IF(OR(AC108&lt;&gt;"OK",COUNTIF(Parametros!$B$22:$B$25,"OK")&lt;&gt;4),"",Y108+V108)</f>
        <v/>
      </c>
      <c r="AA108" s="2"/>
      <c r="AB108" s="2"/>
      <c r="AC108" s="7" t="str">
        <f>IF(COUNTA(B108:W108)=0,"",IF(OR(B108="",C108="",D108="",F108="",AND(G108="",H108&lt;&gt;""),AND(G108&lt;&gt;"",H108=""),AND(I108="",J108&lt;&gt;""),AND(I108&lt;&gt;"",J108=""),AND(K108="",L108&lt;&gt;""),AND(K108&lt;&gt;"",L108=""),AND(M108="",N108&lt;&gt;""),AND(M108&lt;&gt;"",N108=""),AND(O108="",P108&lt;&gt;""),AND(O108&lt;&gt;"",P108="")),"FALTA INFORMACIÓN",IF(OR(ISNUMBER(B108)=FALSE,B108&lt;=0,COUNTIF(Parametros!$E$4:$E$10,C108)=0,COUNTIF(Parametros!$F$4:$F$11,D108)=0,ISNUMBER(F108)=FALSE,F108&lt;=0,AND(G108&lt;&gt;"",OR(COUNTIF(Parametros!$A$11:$A$16,G108)=0,ISNUMBER(H108)=FALSE,H108&lt;=0)),AND(I108&lt;&gt;"",OR(COUNTIF(Parametros!$A$11:$A$16,I108)=0,ISNUMBER(J108)=FALSE,J108&lt;=0)),AND(K108&lt;&gt;"",OR(COUNTIF(Parametros!$A$11:$A$16,K108)=0,ISNUMBER(L108)=FALSE,L108&lt;=0)),AND(M108&lt;&gt;"",OR(COUNTIF(Parametros!$A$11:$A$16,M108)=0,ISNUMBER(N108)=FALSE,N108&lt;=0)),AND(O108&lt;&gt;"",OR(COUNTIF(Parametros!$A$11:$A$16,O108)=0,ISNUMBER(P108)=FALSE,P108&lt;=0)),COUNT(Q108:W108)&lt;&gt;COUNTA(Q108:W108),MIN(Q108:W108)&lt;0,AND(G108="",I108="",K108="",M108="",O108="",SUM(Q108:U108)=0)),"REVISAR","OK")))</f>
        <v/>
      </c>
    </row>
    <row r="109" spans="1:29">
      <c r="A109" s="6" t="str">
        <f t="shared" si="3"/>
        <v/>
      </c>
      <c r="B109" s="3"/>
      <c r="C109" s="2"/>
      <c r="D109" s="2"/>
      <c r="E109" s="2"/>
      <c r="F109" s="4"/>
      <c r="G109" s="2"/>
      <c r="H109" s="4"/>
      <c r="I109" s="2"/>
      <c r="J109" s="4"/>
      <c r="K109" s="2"/>
      <c r="L109" s="4"/>
      <c r="M109" s="2"/>
      <c r="N109" s="4"/>
      <c r="O109" s="2"/>
      <c r="P109" s="4"/>
      <c r="Q109" s="8"/>
      <c r="R109" s="8"/>
      <c r="S109" s="8"/>
      <c r="T109" s="8"/>
      <c r="U109" s="8"/>
      <c r="V109" s="8"/>
      <c r="W109" s="8"/>
      <c r="X109" s="9" t="str">
        <f>IF(OR(AC109&lt;&gt;"OK",COUNTIF(Parametros!$B$22:$B$25,"OK")&lt;&gt;4),"",SUMIF(Parametros!$A$11:$A$16,G109,Parametros!$B$11:$B$16)*H109/60+SUMIF(Parametros!$A$11:$A$16,I109,Parametros!$B$11:$B$16)*J109/60+SUMIF(Parametros!$A$11:$A$16,K109,Parametros!$B$11:$B$16)*L109/60+SUMIF(Parametros!$A$11:$A$16,M109,Parametros!$B$11:$B$16)*N109/60+SUMIF(Parametros!$A$11:$A$16,O109,Parametros!$B$11:$B$16)*P109/60)</f>
        <v/>
      </c>
      <c r="Y109" s="9" t="str">
        <f>IF(OR(AC109&lt;&gt;"OK",COUNTIF(Parametros!$B$22:$B$25,"OK")&lt;&gt;4),"",X109+SUM(Q109:U109))</f>
        <v/>
      </c>
      <c r="Z109" s="9" t="str">
        <f>IF(OR(AC109&lt;&gt;"OK",COUNTIF(Parametros!$B$22:$B$25,"OK")&lt;&gt;4),"",Y109+V109)</f>
        <v/>
      </c>
      <c r="AA109" s="2"/>
      <c r="AB109" s="2"/>
      <c r="AC109" s="7" t="str">
        <f>IF(COUNTA(B109:W109)=0,"",IF(OR(B109="",C109="",D109="",F109="",AND(G109="",H109&lt;&gt;""),AND(G109&lt;&gt;"",H109=""),AND(I109="",J109&lt;&gt;""),AND(I109&lt;&gt;"",J109=""),AND(K109="",L109&lt;&gt;""),AND(K109&lt;&gt;"",L109=""),AND(M109="",N109&lt;&gt;""),AND(M109&lt;&gt;"",N109=""),AND(O109="",P109&lt;&gt;""),AND(O109&lt;&gt;"",P109="")),"FALTA INFORMACIÓN",IF(OR(ISNUMBER(B109)=FALSE,B109&lt;=0,COUNTIF(Parametros!$E$4:$E$10,C109)=0,COUNTIF(Parametros!$F$4:$F$11,D109)=0,ISNUMBER(F109)=FALSE,F109&lt;=0,AND(G109&lt;&gt;"",OR(COUNTIF(Parametros!$A$11:$A$16,G109)=0,ISNUMBER(H109)=FALSE,H109&lt;=0)),AND(I109&lt;&gt;"",OR(COUNTIF(Parametros!$A$11:$A$16,I109)=0,ISNUMBER(J109)=FALSE,J109&lt;=0)),AND(K109&lt;&gt;"",OR(COUNTIF(Parametros!$A$11:$A$16,K109)=0,ISNUMBER(L109)=FALSE,L109&lt;=0)),AND(M109&lt;&gt;"",OR(COUNTIF(Parametros!$A$11:$A$16,M109)=0,ISNUMBER(N109)=FALSE,N109&lt;=0)),AND(O109&lt;&gt;"",OR(COUNTIF(Parametros!$A$11:$A$16,O109)=0,ISNUMBER(P109)=FALSE,P109&lt;=0)),COUNT(Q109:W109)&lt;&gt;COUNTA(Q109:W109),MIN(Q109:W109)&lt;0,AND(G109="",I109="",K109="",M109="",O109="",SUM(Q109:U109)=0)),"REVISAR","OK")))</f>
        <v/>
      </c>
    </row>
    <row r="110" spans="1:29">
      <c r="A110" s="6" t="str">
        <f t="shared" si="3"/>
        <v/>
      </c>
      <c r="B110" s="3"/>
      <c r="C110" s="2"/>
      <c r="D110" s="2"/>
      <c r="E110" s="2"/>
      <c r="F110" s="4"/>
      <c r="G110" s="2"/>
      <c r="H110" s="4"/>
      <c r="I110" s="2"/>
      <c r="J110" s="4"/>
      <c r="K110" s="2"/>
      <c r="L110" s="4"/>
      <c r="M110" s="2"/>
      <c r="N110" s="4"/>
      <c r="O110" s="2"/>
      <c r="P110" s="4"/>
      <c r="Q110" s="8"/>
      <c r="R110" s="8"/>
      <c r="S110" s="8"/>
      <c r="T110" s="8"/>
      <c r="U110" s="8"/>
      <c r="V110" s="8"/>
      <c r="W110" s="8"/>
      <c r="X110" s="9" t="str">
        <f>IF(OR(AC110&lt;&gt;"OK",COUNTIF(Parametros!$B$22:$B$25,"OK")&lt;&gt;4),"",SUMIF(Parametros!$A$11:$A$16,G110,Parametros!$B$11:$B$16)*H110/60+SUMIF(Parametros!$A$11:$A$16,I110,Parametros!$B$11:$B$16)*J110/60+SUMIF(Parametros!$A$11:$A$16,K110,Parametros!$B$11:$B$16)*L110/60+SUMIF(Parametros!$A$11:$A$16,M110,Parametros!$B$11:$B$16)*N110/60+SUMIF(Parametros!$A$11:$A$16,O110,Parametros!$B$11:$B$16)*P110/60)</f>
        <v/>
      </c>
      <c r="Y110" s="9" t="str">
        <f>IF(OR(AC110&lt;&gt;"OK",COUNTIF(Parametros!$B$22:$B$25,"OK")&lt;&gt;4),"",X110+SUM(Q110:U110))</f>
        <v/>
      </c>
      <c r="Z110" s="9" t="str">
        <f>IF(OR(AC110&lt;&gt;"OK",COUNTIF(Parametros!$B$22:$B$25,"OK")&lt;&gt;4),"",Y110+V110)</f>
        <v/>
      </c>
      <c r="AA110" s="2"/>
      <c r="AB110" s="2"/>
      <c r="AC110" s="7" t="str">
        <f>IF(COUNTA(B110:W110)=0,"",IF(OR(B110="",C110="",D110="",F110="",AND(G110="",H110&lt;&gt;""),AND(G110&lt;&gt;"",H110=""),AND(I110="",J110&lt;&gt;""),AND(I110&lt;&gt;"",J110=""),AND(K110="",L110&lt;&gt;""),AND(K110&lt;&gt;"",L110=""),AND(M110="",N110&lt;&gt;""),AND(M110&lt;&gt;"",N110=""),AND(O110="",P110&lt;&gt;""),AND(O110&lt;&gt;"",P110="")),"FALTA INFORMACIÓN",IF(OR(ISNUMBER(B110)=FALSE,B110&lt;=0,COUNTIF(Parametros!$E$4:$E$10,C110)=0,COUNTIF(Parametros!$F$4:$F$11,D110)=0,ISNUMBER(F110)=FALSE,F110&lt;=0,AND(G110&lt;&gt;"",OR(COUNTIF(Parametros!$A$11:$A$16,G110)=0,ISNUMBER(H110)=FALSE,H110&lt;=0)),AND(I110&lt;&gt;"",OR(COUNTIF(Parametros!$A$11:$A$16,I110)=0,ISNUMBER(J110)=FALSE,J110&lt;=0)),AND(K110&lt;&gt;"",OR(COUNTIF(Parametros!$A$11:$A$16,K110)=0,ISNUMBER(L110)=FALSE,L110&lt;=0)),AND(M110&lt;&gt;"",OR(COUNTIF(Parametros!$A$11:$A$16,M110)=0,ISNUMBER(N110)=FALSE,N110&lt;=0)),AND(O110&lt;&gt;"",OR(COUNTIF(Parametros!$A$11:$A$16,O110)=0,ISNUMBER(P110)=FALSE,P110&lt;=0)),COUNT(Q110:W110)&lt;&gt;COUNTA(Q110:W110),MIN(Q110:W110)&lt;0,AND(G110="",I110="",K110="",M110="",O110="",SUM(Q110:U110)=0)),"REVISAR","OK")))</f>
        <v/>
      </c>
    </row>
    <row r="111" spans="1:29">
      <c r="A111" s="6" t="str">
        <f t="shared" si="3"/>
        <v/>
      </c>
      <c r="B111" s="3"/>
      <c r="C111" s="2"/>
      <c r="D111" s="2"/>
      <c r="E111" s="2"/>
      <c r="F111" s="4"/>
      <c r="G111" s="2"/>
      <c r="H111" s="4"/>
      <c r="I111" s="2"/>
      <c r="J111" s="4"/>
      <c r="K111" s="2"/>
      <c r="L111" s="4"/>
      <c r="M111" s="2"/>
      <c r="N111" s="4"/>
      <c r="O111" s="2"/>
      <c r="P111" s="4"/>
      <c r="Q111" s="8"/>
      <c r="R111" s="8"/>
      <c r="S111" s="8"/>
      <c r="T111" s="8"/>
      <c r="U111" s="8"/>
      <c r="V111" s="8"/>
      <c r="W111" s="8"/>
      <c r="X111" s="9" t="str">
        <f>IF(OR(AC111&lt;&gt;"OK",COUNTIF(Parametros!$B$22:$B$25,"OK")&lt;&gt;4),"",SUMIF(Parametros!$A$11:$A$16,G111,Parametros!$B$11:$B$16)*H111/60+SUMIF(Parametros!$A$11:$A$16,I111,Parametros!$B$11:$B$16)*J111/60+SUMIF(Parametros!$A$11:$A$16,K111,Parametros!$B$11:$B$16)*L111/60+SUMIF(Parametros!$A$11:$A$16,M111,Parametros!$B$11:$B$16)*N111/60+SUMIF(Parametros!$A$11:$A$16,O111,Parametros!$B$11:$B$16)*P111/60)</f>
        <v/>
      </c>
      <c r="Y111" s="9" t="str">
        <f>IF(OR(AC111&lt;&gt;"OK",COUNTIF(Parametros!$B$22:$B$25,"OK")&lt;&gt;4),"",X111+SUM(Q111:U111))</f>
        <v/>
      </c>
      <c r="Z111" s="9" t="str">
        <f>IF(OR(AC111&lt;&gt;"OK",COUNTIF(Parametros!$B$22:$B$25,"OK")&lt;&gt;4),"",Y111+V111)</f>
        <v/>
      </c>
      <c r="AA111" s="2"/>
      <c r="AB111" s="2"/>
      <c r="AC111" s="7" t="str">
        <f>IF(COUNTA(B111:W111)=0,"",IF(OR(B111="",C111="",D111="",F111="",AND(G111="",H111&lt;&gt;""),AND(G111&lt;&gt;"",H111=""),AND(I111="",J111&lt;&gt;""),AND(I111&lt;&gt;"",J111=""),AND(K111="",L111&lt;&gt;""),AND(K111&lt;&gt;"",L111=""),AND(M111="",N111&lt;&gt;""),AND(M111&lt;&gt;"",N111=""),AND(O111="",P111&lt;&gt;""),AND(O111&lt;&gt;"",P111="")),"FALTA INFORMACIÓN",IF(OR(ISNUMBER(B111)=FALSE,B111&lt;=0,COUNTIF(Parametros!$E$4:$E$10,C111)=0,COUNTIF(Parametros!$F$4:$F$11,D111)=0,ISNUMBER(F111)=FALSE,F111&lt;=0,AND(G111&lt;&gt;"",OR(COUNTIF(Parametros!$A$11:$A$16,G111)=0,ISNUMBER(H111)=FALSE,H111&lt;=0)),AND(I111&lt;&gt;"",OR(COUNTIF(Parametros!$A$11:$A$16,I111)=0,ISNUMBER(J111)=FALSE,J111&lt;=0)),AND(K111&lt;&gt;"",OR(COUNTIF(Parametros!$A$11:$A$16,K111)=0,ISNUMBER(L111)=FALSE,L111&lt;=0)),AND(M111&lt;&gt;"",OR(COUNTIF(Parametros!$A$11:$A$16,M111)=0,ISNUMBER(N111)=FALSE,N111&lt;=0)),AND(O111&lt;&gt;"",OR(COUNTIF(Parametros!$A$11:$A$16,O111)=0,ISNUMBER(P111)=FALSE,P111&lt;=0)),COUNT(Q111:W111)&lt;&gt;COUNTA(Q111:W111),MIN(Q111:W111)&lt;0,AND(G111="",I111="",K111="",M111="",O111="",SUM(Q111:U111)=0)),"REVISAR","OK")))</f>
        <v/>
      </c>
    </row>
    <row r="112" spans="1:29">
      <c r="A112" s="6" t="str">
        <f t="shared" si="3"/>
        <v/>
      </c>
      <c r="B112" s="3"/>
      <c r="C112" s="2"/>
      <c r="D112" s="2"/>
      <c r="E112" s="2"/>
      <c r="F112" s="4"/>
      <c r="G112" s="2"/>
      <c r="H112" s="4"/>
      <c r="I112" s="2"/>
      <c r="J112" s="4"/>
      <c r="K112" s="2"/>
      <c r="L112" s="4"/>
      <c r="M112" s="2"/>
      <c r="N112" s="4"/>
      <c r="O112" s="2"/>
      <c r="P112" s="4"/>
      <c r="Q112" s="8"/>
      <c r="R112" s="8"/>
      <c r="S112" s="8"/>
      <c r="T112" s="8"/>
      <c r="U112" s="8"/>
      <c r="V112" s="8"/>
      <c r="W112" s="8"/>
      <c r="X112" s="9" t="str">
        <f>IF(OR(AC112&lt;&gt;"OK",COUNTIF(Parametros!$B$22:$B$25,"OK")&lt;&gt;4),"",SUMIF(Parametros!$A$11:$A$16,G112,Parametros!$B$11:$B$16)*H112/60+SUMIF(Parametros!$A$11:$A$16,I112,Parametros!$B$11:$B$16)*J112/60+SUMIF(Parametros!$A$11:$A$16,K112,Parametros!$B$11:$B$16)*L112/60+SUMIF(Parametros!$A$11:$A$16,M112,Parametros!$B$11:$B$16)*N112/60+SUMIF(Parametros!$A$11:$A$16,O112,Parametros!$B$11:$B$16)*P112/60)</f>
        <v/>
      </c>
      <c r="Y112" s="9" t="str">
        <f>IF(OR(AC112&lt;&gt;"OK",COUNTIF(Parametros!$B$22:$B$25,"OK")&lt;&gt;4),"",X112+SUM(Q112:U112))</f>
        <v/>
      </c>
      <c r="Z112" s="9" t="str">
        <f>IF(OR(AC112&lt;&gt;"OK",COUNTIF(Parametros!$B$22:$B$25,"OK")&lt;&gt;4),"",Y112+V112)</f>
        <v/>
      </c>
      <c r="AA112" s="2"/>
      <c r="AB112" s="2"/>
      <c r="AC112" s="7" t="str">
        <f>IF(COUNTA(B112:W112)=0,"",IF(OR(B112="",C112="",D112="",F112="",AND(G112="",H112&lt;&gt;""),AND(G112&lt;&gt;"",H112=""),AND(I112="",J112&lt;&gt;""),AND(I112&lt;&gt;"",J112=""),AND(K112="",L112&lt;&gt;""),AND(K112&lt;&gt;"",L112=""),AND(M112="",N112&lt;&gt;""),AND(M112&lt;&gt;"",N112=""),AND(O112="",P112&lt;&gt;""),AND(O112&lt;&gt;"",P112="")),"FALTA INFORMACIÓN",IF(OR(ISNUMBER(B112)=FALSE,B112&lt;=0,COUNTIF(Parametros!$E$4:$E$10,C112)=0,COUNTIF(Parametros!$F$4:$F$11,D112)=0,ISNUMBER(F112)=FALSE,F112&lt;=0,AND(G112&lt;&gt;"",OR(COUNTIF(Parametros!$A$11:$A$16,G112)=0,ISNUMBER(H112)=FALSE,H112&lt;=0)),AND(I112&lt;&gt;"",OR(COUNTIF(Parametros!$A$11:$A$16,I112)=0,ISNUMBER(J112)=FALSE,J112&lt;=0)),AND(K112&lt;&gt;"",OR(COUNTIF(Parametros!$A$11:$A$16,K112)=0,ISNUMBER(L112)=FALSE,L112&lt;=0)),AND(M112&lt;&gt;"",OR(COUNTIF(Parametros!$A$11:$A$16,M112)=0,ISNUMBER(N112)=FALSE,N112&lt;=0)),AND(O112&lt;&gt;"",OR(COUNTIF(Parametros!$A$11:$A$16,O112)=0,ISNUMBER(P112)=FALSE,P112&lt;=0)),COUNT(Q112:W112)&lt;&gt;COUNTA(Q112:W112),MIN(Q112:W112)&lt;0,AND(G112="",I112="",K112="",M112="",O112="",SUM(Q112:U112)=0)),"REVISAR","OK")))</f>
        <v/>
      </c>
    </row>
    <row r="113" spans="1:29">
      <c r="A113" s="6" t="str">
        <f t="shared" si="3"/>
        <v/>
      </c>
      <c r="B113" s="3"/>
      <c r="C113" s="2"/>
      <c r="D113" s="2"/>
      <c r="E113" s="2"/>
      <c r="F113" s="4"/>
      <c r="G113" s="2"/>
      <c r="H113" s="4"/>
      <c r="I113" s="2"/>
      <c r="J113" s="4"/>
      <c r="K113" s="2"/>
      <c r="L113" s="4"/>
      <c r="M113" s="2"/>
      <c r="N113" s="4"/>
      <c r="O113" s="2"/>
      <c r="P113" s="4"/>
      <c r="Q113" s="8"/>
      <c r="R113" s="8"/>
      <c r="S113" s="8"/>
      <c r="T113" s="8"/>
      <c r="U113" s="8"/>
      <c r="V113" s="8"/>
      <c r="W113" s="8"/>
      <c r="X113" s="9" t="str">
        <f>IF(OR(AC113&lt;&gt;"OK",COUNTIF(Parametros!$B$22:$B$25,"OK")&lt;&gt;4),"",SUMIF(Parametros!$A$11:$A$16,G113,Parametros!$B$11:$B$16)*H113/60+SUMIF(Parametros!$A$11:$A$16,I113,Parametros!$B$11:$B$16)*J113/60+SUMIF(Parametros!$A$11:$A$16,K113,Parametros!$B$11:$B$16)*L113/60+SUMIF(Parametros!$A$11:$A$16,M113,Parametros!$B$11:$B$16)*N113/60+SUMIF(Parametros!$A$11:$A$16,O113,Parametros!$B$11:$B$16)*P113/60)</f>
        <v/>
      </c>
      <c r="Y113" s="9" t="str">
        <f>IF(OR(AC113&lt;&gt;"OK",COUNTIF(Parametros!$B$22:$B$25,"OK")&lt;&gt;4),"",X113+SUM(Q113:U113))</f>
        <v/>
      </c>
      <c r="Z113" s="9" t="str">
        <f>IF(OR(AC113&lt;&gt;"OK",COUNTIF(Parametros!$B$22:$B$25,"OK")&lt;&gt;4),"",Y113+V113)</f>
        <v/>
      </c>
      <c r="AA113" s="2"/>
      <c r="AB113" s="2"/>
      <c r="AC113" s="7" t="str">
        <f>IF(COUNTA(B113:W113)=0,"",IF(OR(B113="",C113="",D113="",F113="",AND(G113="",H113&lt;&gt;""),AND(G113&lt;&gt;"",H113=""),AND(I113="",J113&lt;&gt;""),AND(I113&lt;&gt;"",J113=""),AND(K113="",L113&lt;&gt;""),AND(K113&lt;&gt;"",L113=""),AND(M113="",N113&lt;&gt;""),AND(M113&lt;&gt;"",N113=""),AND(O113="",P113&lt;&gt;""),AND(O113&lt;&gt;"",P113="")),"FALTA INFORMACIÓN",IF(OR(ISNUMBER(B113)=FALSE,B113&lt;=0,COUNTIF(Parametros!$E$4:$E$10,C113)=0,COUNTIF(Parametros!$F$4:$F$11,D113)=0,ISNUMBER(F113)=FALSE,F113&lt;=0,AND(G113&lt;&gt;"",OR(COUNTIF(Parametros!$A$11:$A$16,G113)=0,ISNUMBER(H113)=FALSE,H113&lt;=0)),AND(I113&lt;&gt;"",OR(COUNTIF(Parametros!$A$11:$A$16,I113)=0,ISNUMBER(J113)=FALSE,J113&lt;=0)),AND(K113&lt;&gt;"",OR(COUNTIF(Parametros!$A$11:$A$16,K113)=0,ISNUMBER(L113)=FALSE,L113&lt;=0)),AND(M113&lt;&gt;"",OR(COUNTIF(Parametros!$A$11:$A$16,M113)=0,ISNUMBER(N113)=FALSE,N113&lt;=0)),AND(O113&lt;&gt;"",OR(COUNTIF(Parametros!$A$11:$A$16,O113)=0,ISNUMBER(P113)=FALSE,P113&lt;=0)),COUNT(Q113:W113)&lt;&gt;COUNTA(Q113:W113),MIN(Q113:W113)&lt;0,AND(G113="",I113="",K113="",M113="",O113="",SUM(Q113:U113)=0)),"REVISAR","OK")))</f>
        <v/>
      </c>
    </row>
    <row r="114" spans="1:29">
      <c r="A114" s="6" t="str">
        <f t="shared" si="3"/>
        <v/>
      </c>
      <c r="B114" s="3"/>
      <c r="C114" s="2"/>
      <c r="D114" s="2"/>
      <c r="E114" s="2"/>
      <c r="F114" s="4"/>
      <c r="G114" s="2"/>
      <c r="H114" s="4"/>
      <c r="I114" s="2"/>
      <c r="J114" s="4"/>
      <c r="K114" s="2"/>
      <c r="L114" s="4"/>
      <c r="M114" s="2"/>
      <c r="N114" s="4"/>
      <c r="O114" s="2"/>
      <c r="P114" s="4"/>
      <c r="Q114" s="8"/>
      <c r="R114" s="8"/>
      <c r="S114" s="8"/>
      <c r="T114" s="8"/>
      <c r="U114" s="8"/>
      <c r="V114" s="8"/>
      <c r="W114" s="8"/>
      <c r="X114" s="9" t="str">
        <f>IF(OR(AC114&lt;&gt;"OK",COUNTIF(Parametros!$B$22:$B$25,"OK")&lt;&gt;4),"",SUMIF(Parametros!$A$11:$A$16,G114,Parametros!$B$11:$B$16)*H114/60+SUMIF(Parametros!$A$11:$A$16,I114,Parametros!$B$11:$B$16)*J114/60+SUMIF(Parametros!$A$11:$A$16,K114,Parametros!$B$11:$B$16)*L114/60+SUMIF(Parametros!$A$11:$A$16,M114,Parametros!$B$11:$B$16)*N114/60+SUMIF(Parametros!$A$11:$A$16,O114,Parametros!$B$11:$B$16)*P114/60)</f>
        <v/>
      </c>
      <c r="Y114" s="9" t="str">
        <f>IF(OR(AC114&lt;&gt;"OK",COUNTIF(Parametros!$B$22:$B$25,"OK")&lt;&gt;4),"",X114+SUM(Q114:U114))</f>
        <v/>
      </c>
      <c r="Z114" s="9" t="str">
        <f>IF(OR(AC114&lt;&gt;"OK",COUNTIF(Parametros!$B$22:$B$25,"OK")&lt;&gt;4),"",Y114+V114)</f>
        <v/>
      </c>
      <c r="AA114" s="2"/>
      <c r="AB114" s="2"/>
      <c r="AC114" s="7" t="str">
        <f>IF(COUNTA(B114:W114)=0,"",IF(OR(B114="",C114="",D114="",F114="",AND(G114="",H114&lt;&gt;""),AND(G114&lt;&gt;"",H114=""),AND(I114="",J114&lt;&gt;""),AND(I114&lt;&gt;"",J114=""),AND(K114="",L114&lt;&gt;""),AND(K114&lt;&gt;"",L114=""),AND(M114="",N114&lt;&gt;""),AND(M114&lt;&gt;"",N114=""),AND(O114="",P114&lt;&gt;""),AND(O114&lt;&gt;"",P114="")),"FALTA INFORMACIÓN",IF(OR(ISNUMBER(B114)=FALSE,B114&lt;=0,COUNTIF(Parametros!$E$4:$E$10,C114)=0,COUNTIF(Parametros!$F$4:$F$11,D114)=0,ISNUMBER(F114)=FALSE,F114&lt;=0,AND(G114&lt;&gt;"",OR(COUNTIF(Parametros!$A$11:$A$16,G114)=0,ISNUMBER(H114)=FALSE,H114&lt;=0)),AND(I114&lt;&gt;"",OR(COUNTIF(Parametros!$A$11:$A$16,I114)=0,ISNUMBER(J114)=FALSE,J114&lt;=0)),AND(K114&lt;&gt;"",OR(COUNTIF(Parametros!$A$11:$A$16,K114)=0,ISNUMBER(L114)=FALSE,L114&lt;=0)),AND(M114&lt;&gt;"",OR(COUNTIF(Parametros!$A$11:$A$16,M114)=0,ISNUMBER(N114)=FALSE,N114&lt;=0)),AND(O114&lt;&gt;"",OR(COUNTIF(Parametros!$A$11:$A$16,O114)=0,ISNUMBER(P114)=FALSE,P114&lt;=0)),COUNT(Q114:W114)&lt;&gt;COUNTA(Q114:W114),MIN(Q114:W114)&lt;0,AND(G114="",I114="",K114="",M114="",O114="",SUM(Q114:U114)=0)),"REVISAR","OK")))</f>
        <v/>
      </c>
    </row>
    <row r="115" spans="1:29">
      <c r="A115" s="6" t="str">
        <f t="shared" si="3"/>
        <v/>
      </c>
      <c r="B115" s="3"/>
      <c r="C115" s="2"/>
      <c r="D115" s="2"/>
      <c r="E115" s="2"/>
      <c r="F115" s="4"/>
      <c r="G115" s="2"/>
      <c r="H115" s="4"/>
      <c r="I115" s="2"/>
      <c r="J115" s="4"/>
      <c r="K115" s="2"/>
      <c r="L115" s="4"/>
      <c r="M115" s="2"/>
      <c r="N115" s="4"/>
      <c r="O115" s="2"/>
      <c r="P115" s="4"/>
      <c r="Q115" s="8"/>
      <c r="R115" s="8"/>
      <c r="S115" s="8"/>
      <c r="T115" s="8"/>
      <c r="U115" s="8"/>
      <c r="V115" s="8"/>
      <c r="W115" s="8"/>
      <c r="X115" s="9" t="str">
        <f>IF(OR(AC115&lt;&gt;"OK",COUNTIF(Parametros!$B$22:$B$25,"OK")&lt;&gt;4),"",SUMIF(Parametros!$A$11:$A$16,G115,Parametros!$B$11:$B$16)*H115/60+SUMIF(Parametros!$A$11:$A$16,I115,Parametros!$B$11:$B$16)*J115/60+SUMIF(Parametros!$A$11:$A$16,K115,Parametros!$B$11:$B$16)*L115/60+SUMIF(Parametros!$A$11:$A$16,M115,Parametros!$B$11:$B$16)*N115/60+SUMIF(Parametros!$A$11:$A$16,O115,Parametros!$B$11:$B$16)*P115/60)</f>
        <v/>
      </c>
      <c r="Y115" s="9" t="str">
        <f>IF(OR(AC115&lt;&gt;"OK",COUNTIF(Parametros!$B$22:$B$25,"OK")&lt;&gt;4),"",X115+SUM(Q115:U115))</f>
        <v/>
      </c>
      <c r="Z115" s="9" t="str">
        <f>IF(OR(AC115&lt;&gt;"OK",COUNTIF(Parametros!$B$22:$B$25,"OK")&lt;&gt;4),"",Y115+V115)</f>
        <v/>
      </c>
      <c r="AA115" s="2"/>
      <c r="AB115" s="2"/>
      <c r="AC115" s="7" t="str">
        <f>IF(COUNTA(B115:W115)=0,"",IF(OR(B115="",C115="",D115="",F115="",AND(G115="",H115&lt;&gt;""),AND(G115&lt;&gt;"",H115=""),AND(I115="",J115&lt;&gt;""),AND(I115&lt;&gt;"",J115=""),AND(K115="",L115&lt;&gt;""),AND(K115&lt;&gt;"",L115=""),AND(M115="",N115&lt;&gt;""),AND(M115&lt;&gt;"",N115=""),AND(O115="",P115&lt;&gt;""),AND(O115&lt;&gt;"",P115="")),"FALTA INFORMACIÓN",IF(OR(ISNUMBER(B115)=FALSE,B115&lt;=0,COUNTIF(Parametros!$E$4:$E$10,C115)=0,COUNTIF(Parametros!$F$4:$F$11,D115)=0,ISNUMBER(F115)=FALSE,F115&lt;=0,AND(G115&lt;&gt;"",OR(COUNTIF(Parametros!$A$11:$A$16,G115)=0,ISNUMBER(H115)=FALSE,H115&lt;=0)),AND(I115&lt;&gt;"",OR(COUNTIF(Parametros!$A$11:$A$16,I115)=0,ISNUMBER(J115)=FALSE,J115&lt;=0)),AND(K115&lt;&gt;"",OR(COUNTIF(Parametros!$A$11:$A$16,K115)=0,ISNUMBER(L115)=FALSE,L115&lt;=0)),AND(M115&lt;&gt;"",OR(COUNTIF(Parametros!$A$11:$A$16,M115)=0,ISNUMBER(N115)=FALSE,N115&lt;=0)),AND(O115&lt;&gt;"",OR(COUNTIF(Parametros!$A$11:$A$16,O115)=0,ISNUMBER(P115)=FALSE,P115&lt;=0)),COUNT(Q115:W115)&lt;&gt;COUNTA(Q115:W115),MIN(Q115:W115)&lt;0,AND(G115="",I115="",K115="",M115="",O115="",SUM(Q115:U115)=0)),"REVISAR","OK")))</f>
        <v/>
      </c>
    </row>
    <row r="116" spans="1:29">
      <c r="A116" s="6" t="str">
        <f t="shared" si="3"/>
        <v/>
      </c>
      <c r="B116" s="3"/>
      <c r="C116" s="2"/>
      <c r="D116" s="2"/>
      <c r="E116" s="2"/>
      <c r="F116" s="4"/>
      <c r="G116" s="2"/>
      <c r="H116" s="4"/>
      <c r="I116" s="2"/>
      <c r="J116" s="4"/>
      <c r="K116" s="2"/>
      <c r="L116" s="4"/>
      <c r="M116" s="2"/>
      <c r="N116" s="4"/>
      <c r="O116" s="2"/>
      <c r="P116" s="4"/>
      <c r="Q116" s="8"/>
      <c r="R116" s="8"/>
      <c r="S116" s="8"/>
      <c r="T116" s="8"/>
      <c r="U116" s="8"/>
      <c r="V116" s="8"/>
      <c r="W116" s="8"/>
      <c r="X116" s="9" t="str">
        <f>IF(OR(AC116&lt;&gt;"OK",COUNTIF(Parametros!$B$22:$B$25,"OK")&lt;&gt;4),"",SUMIF(Parametros!$A$11:$A$16,G116,Parametros!$B$11:$B$16)*H116/60+SUMIF(Parametros!$A$11:$A$16,I116,Parametros!$B$11:$B$16)*J116/60+SUMIF(Parametros!$A$11:$A$16,K116,Parametros!$B$11:$B$16)*L116/60+SUMIF(Parametros!$A$11:$A$16,M116,Parametros!$B$11:$B$16)*N116/60+SUMIF(Parametros!$A$11:$A$16,O116,Parametros!$B$11:$B$16)*P116/60)</f>
        <v/>
      </c>
      <c r="Y116" s="9" t="str">
        <f>IF(OR(AC116&lt;&gt;"OK",COUNTIF(Parametros!$B$22:$B$25,"OK")&lt;&gt;4),"",X116+SUM(Q116:U116))</f>
        <v/>
      </c>
      <c r="Z116" s="9" t="str">
        <f>IF(OR(AC116&lt;&gt;"OK",COUNTIF(Parametros!$B$22:$B$25,"OK")&lt;&gt;4),"",Y116+V116)</f>
        <v/>
      </c>
      <c r="AA116" s="2"/>
      <c r="AB116" s="2"/>
      <c r="AC116" s="7" t="str">
        <f>IF(COUNTA(B116:W116)=0,"",IF(OR(B116="",C116="",D116="",F116="",AND(G116="",H116&lt;&gt;""),AND(G116&lt;&gt;"",H116=""),AND(I116="",J116&lt;&gt;""),AND(I116&lt;&gt;"",J116=""),AND(K116="",L116&lt;&gt;""),AND(K116&lt;&gt;"",L116=""),AND(M116="",N116&lt;&gt;""),AND(M116&lt;&gt;"",N116=""),AND(O116="",P116&lt;&gt;""),AND(O116&lt;&gt;"",P116="")),"FALTA INFORMACIÓN",IF(OR(ISNUMBER(B116)=FALSE,B116&lt;=0,COUNTIF(Parametros!$E$4:$E$10,C116)=0,COUNTIF(Parametros!$F$4:$F$11,D116)=0,ISNUMBER(F116)=FALSE,F116&lt;=0,AND(G116&lt;&gt;"",OR(COUNTIF(Parametros!$A$11:$A$16,G116)=0,ISNUMBER(H116)=FALSE,H116&lt;=0)),AND(I116&lt;&gt;"",OR(COUNTIF(Parametros!$A$11:$A$16,I116)=0,ISNUMBER(J116)=FALSE,J116&lt;=0)),AND(K116&lt;&gt;"",OR(COUNTIF(Parametros!$A$11:$A$16,K116)=0,ISNUMBER(L116)=FALSE,L116&lt;=0)),AND(M116&lt;&gt;"",OR(COUNTIF(Parametros!$A$11:$A$16,M116)=0,ISNUMBER(N116)=FALSE,N116&lt;=0)),AND(O116&lt;&gt;"",OR(COUNTIF(Parametros!$A$11:$A$16,O116)=0,ISNUMBER(P116)=FALSE,P116&lt;=0)),COUNT(Q116:W116)&lt;&gt;COUNTA(Q116:W116),MIN(Q116:W116)&lt;0,AND(G116="",I116="",K116="",M116="",O116="",SUM(Q116:U116)=0)),"REVISAR","OK")))</f>
        <v/>
      </c>
    </row>
    <row r="117" spans="1:29">
      <c r="A117" s="6" t="str">
        <f t="shared" si="3"/>
        <v/>
      </c>
      <c r="B117" s="3"/>
      <c r="C117" s="2"/>
      <c r="D117" s="2"/>
      <c r="E117" s="2"/>
      <c r="F117" s="4"/>
      <c r="G117" s="2"/>
      <c r="H117" s="4"/>
      <c r="I117" s="2"/>
      <c r="J117" s="4"/>
      <c r="K117" s="2"/>
      <c r="L117" s="4"/>
      <c r="M117" s="2"/>
      <c r="N117" s="4"/>
      <c r="O117" s="2"/>
      <c r="P117" s="4"/>
      <c r="Q117" s="8"/>
      <c r="R117" s="8"/>
      <c r="S117" s="8"/>
      <c r="T117" s="8"/>
      <c r="U117" s="8"/>
      <c r="V117" s="8"/>
      <c r="W117" s="8"/>
      <c r="X117" s="9" t="str">
        <f>IF(OR(AC117&lt;&gt;"OK",COUNTIF(Parametros!$B$22:$B$25,"OK")&lt;&gt;4),"",SUMIF(Parametros!$A$11:$A$16,G117,Parametros!$B$11:$B$16)*H117/60+SUMIF(Parametros!$A$11:$A$16,I117,Parametros!$B$11:$B$16)*J117/60+SUMIF(Parametros!$A$11:$A$16,K117,Parametros!$B$11:$B$16)*L117/60+SUMIF(Parametros!$A$11:$A$16,M117,Parametros!$B$11:$B$16)*N117/60+SUMIF(Parametros!$A$11:$A$16,O117,Parametros!$B$11:$B$16)*P117/60)</f>
        <v/>
      </c>
      <c r="Y117" s="9" t="str">
        <f>IF(OR(AC117&lt;&gt;"OK",COUNTIF(Parametros!$B$22:$B$25,"OK")&lt;&gt;4),"",X117+SUM(Q117:U117))</f>
        <v/>
      </c>
      <c r="Z117" s="9" t="str">
        <f>IF(OR(AC117&lt;&gt;"OK",COUNTIF(Parametros!$B$22:$B$25,"OK")&lt;&gt;4),"",Y117+V117)</f>
        <v/>
      </c>
      <c r="AA117" s="2"/>
      <c r="AB117" s="2"/>
      <c r="AC117" s="7" t="str">
        <f>IF(COUNTA(B117:W117)=0,"",IF(OR(B117="",C117="",D117="",F117="",AND(G117="",H117&lt;&gt;""),AND(G117&lt;&gt;"",H117=""),AND(I117="",J117&lt;&gt;""),AND(I117&lt;&gt;"",J117=""),AND(K117="",L117&lt;&gt;""),AND(K117&lt;&gt;"",L117=""),AND(M117="",N117&lt;&gt;""),AND(M117&lt;&gt;"",N117=""),AND(O117="",P117&lt;&gt;""),AND(O117&lt;&gt;"",P117="")),"FALTA INFORMACIÓN",IF(OR(ISNUMBER(B117)=FALSE,B117&lt;=0,COUNTIF(Parametros!$E$4:$E$10,C117)=0,COUNTIF(Parametros!$F$4:$F$11,D117)=0,ISNUMBER(F117)=FALSE,F117&lt;=0,AND(G117&lt;&gt;"",OR(COUNTIF(Parametros!$A$11:$A$16,G117)=0,ISNUMBER(H117)=FALSE,H117&lt;=0)),AND(I117&lt;&gt;"",OR(COUNTIF(Parametros!$A$11:$A$16,I117)=0,ISNUMBER(J117)=FALSE,J117&lt;=0)),AND(K117&lt;&gt;"",OR(COUNTIF(Parametros!$A$11:$A$16,K117)=0,ISNUMBER(L117)=FALSE,L117&lt;=0)),AND(M117&lt;&gt;"",OR(COUNTIF(Parametros!$A$11:$A$16,M117)=0,ISNUMBER(N117)=FALSE,N117&lt;=0)),AND(O117&lt;&gt;"",OR(COUNTIF(Parametros!$A$11:$A$16,O117)=0,ISNUMBER(P117)=FALSE,P117&lt;=0)),COUNT(Q117:W117)&lt;&gt;COUNTA(Q117:W117),MIN(Q117:W117)&lt;0,AND(G117="",I117="",K117="",M117="",O117="",SUM(Q117:U117)=0)),"REVISAR","OK")))</f>
        <v/>
      </c>
    </row>
    <row r="118" spans="1:29">
      <c r="A118" s="6" t="str">
        <f t="shared" si="3"/>
        <v/>
      </c>
      <c r="B118" s="3"/>
      <c r="C118" s="2"/>
      <c r="D118" s="2"/>
      <c r="E118" s="2"/>
      <c r="F118" s="4"/>
      <c r="G118" s="2"/>
      <c r="H118" s="4"/>
      <c r="I118" s="2"/>
      <c r="J118" s="4"/>
      <c r="K118" s="2"/>
      <c r="L118" s="4"/>
      <c r="M118" s="2"/>
      <c r="N118" s="4"/>
      <c r="O118" s="2"/>
      <c r="P118" s="4"/>
      <c r="Q118" s="8"/>
      <c r="R118" s="8"/>
      <c r="S118" s="8"/>
      <c r="T118" s="8"/>
      <c r="U118" s="8"/>
      <c r="V118" s="8"/>
      <c r="W118" s="8"/>
      <c r="X118" s="9" t="str">
        <f>IF(OR(AC118&lt;&gt;"OK",COUNTIF(Parametros!$B$22:$B$25,"OK")&lt;&gt;4),"",SUMIF(Parametros!$A$11:$A$16,G118,Parametros!$B$11:$B$16)*H118/60+SUMIF(Parametros!$A$11:$A$16,I118,Parametros!$B$11:$B$16)*J118/60+SUMIF(Parametros!$A$11:$A$16,K118,Parametros!$B$11:$B$16)*L118/60+SUMIF(Parametros!$A$11:$A$16,M118,Parametros!$B$11:$B$16)*N118/60+SUMIF(Parametros!$A$11:$A$16,O118,Parametros!$B$11:$B$16)*P118/60)</f>
        <v/>
      </c>
      <c r="Y118" s="9" t="str">
        <f>IF(OR(AC118&lt;&gt;"OK",COUNTIF(Parametros!$B$22:$B$25,"OK")&lt;&gt;4),"",X118+SUM(Q118:U118))</f>
        <v/>
      </c>
      <c r="Z118" s="9" t="str">
        <f>IF(OR(AC118&lt;&gt;"OK",COUNTIF(Parametros!$B$22:$B$25,"OK")&lt;&gt;4),"",Y118+V118)</f>
        <v/>
      </c>
      <c r="AA118" s="2"/>
      <c r="AB118" s="2"/>
      <c r="AC118" s="7" t="str">
        <f>IF(COUNTA(B118:W118)=0,"",IF(OR(B118="",C118="",D118="",F118="",AND(G118="",H118&lt;&gt;""),AND(G118&lt;&gt;"",H118=""),AND(I118="",J118&lt;&gt;""),AND(I118&lt;&gt;"",J118=""),AND(K118="",L118&lt;&gt;""),AND(K118&lt;&gt;"",L118=""),AND(M118="",N118&lt;&gt;""),AND(M118&lt;&gt;"",N118=""),AND(O118="",P118&lt;&gt;""),AND(O118&lt;&gt;"",P118="")),"FALTA INFORMACIÓN",IF(OR(ISNUMBER(B118)=FALSE,B118&lt;=0,COUNTIF(Parametros!$E$4:$E$10,C118)=0,COUNTIF(Parametros!$F$4:$F$11,D118)=0,ISNUMBER(F118)=FALSE,F118&lt;=0,AND(G118&lt;&gt;"",OR(COUNTIF(Parametros!$A$11:$A$16,G118)=0,ISNUMBER(H118)=FALSE,H118&lt;=0)),AND(I118&lt;&gt;"",OR(COUNTIF(Parametros!$A$11:$A$16,I118)=0,ISNUMBER(J118)=FALSE,J118&lt;=0)),AND(K118&lt;&gt;"",OR(COUNTIF(Parametros!$A$11:$A$16,K118)=0,ISNUMBER(L118)=FALSE,L118&lt;=0)),AND(M118&lt;&gt;"",OR(COUNTIF(Parametros!$A$11:$A$16,M118)=0,ISNUMBER(N118)=FALSE,N118&lt;=0)),AND(O118&lt;&gt;"",OR(COUNTIF(Parametros!$A$11:$A$16,O118)=0,ISNUMBER(P118)=FALSE,P118&lt;=0)),COUNT(Q118:W118)&lt;&gt;COUNTA(Q118:W118),MIN(Q118:W118)&lt;0,AND(G118="",I118="",K118="",M118="",O118="",SUM(Q118:U118)=0)),"REVISAR","OK")))</f>
        <v/>
      </c>
    </row>
    <row r="119" spans="1:29">
      <c r="A119" s="6" t="str">
        <f t="shared" si="3"/>
        <v/>
      </c>
      <c r="B119" s="3"/>
      <c r="C119" s="2"/>
      <c r="D119" s="2"/>
      <c r="E119" s="2"/>
      <c r="F119" s="4"/>
      <c r="G119" s="2"/>
      <c r="H119" s="4"/>
      <c r="I119" s="2"/>
      <c r="J119" s="4"/>
      <c r="K119" s="2"/>
      <c r="L119" s="4"/>
      <c r="M119" s="2"/>
      <c r="N119" s="4"/>
      <c r="O119" s="2"/>
      <c r="P119" s="4"/>
      <c r="Q119" s="8"/>
      <c r="R119" s="8"/>
      <c r="S119" s="8"/>
      <c r="T119" s="8"/>
      <c r="U119" s="8"/>
      <c r="V119" s="8"/>
      <c r="W119" s="8"/>
      <c r="X119" s="9" t="str">
        <f>IF(OR(AC119&lt;&gt;"OK",COUNTIF(Parametros!$B$22:$B$25,"OK")&lt;&gt;4),"",SUMIF(Parametros!$A$11:$A$16,G119,Parametros!$B$11:$B$16)*H119/60+SUMIF(Parametros!$A$11:$A$16,I119,Parametros!$B$11:$B$16)*J119/60+SUMIF(Parametros!$A$11:$A$16,K119,Parametros!$B$11:$B$16)*L119/60+SUMIF(Parametros!$A$11:$A$16,M119,Parametros!$B$11:$B$16)*N119/60+SUMIF(Parametros!$A$11:$A$16,O119,Parametros!$B$11:$B$16)*P119/60)</f>
        <v/>
      </c>
      <c r="Y119" s="9" t="str">
        <f>IF(OR(AC119&lt;&gt;"OK",COUNTIF(Parametros!$B$22:$B$25,"OK")&lt;&gt;4),"",X119+SUM(Q119:U119))</f>
        <v/>
      </c>
      <c r="Z119" s="9" t="str">
        <f>IF(OR(AC119&lt;&gt;"OK",COUNTIF(Parametros!$B$22:$B$25,"OK")&lt;&gt;4),"",Y119+V119)</f>
        <v/>
      </c>
      <c r="AA119" s="2"/>
      <c r="AB119" s="2"/>
      <c r="AC119" s="7" t="str">
        <f>IF(COUNTA(B119:W119)=0,"",IF(OR(B119="",C119="",D119="",F119="",AND(G119="",H119&lt;&gt;""),AND(G119&lt;&gt;"",H119=""),AND(I119="",J119&lt;&gt;""),AND(I119&lt;&gt;"",J119=""),AND(K119="",L119&lt;&gt;""),AND(K119&lt;&gt;"",L119=""),AND(M119="",N119&lt;&gt;""),AND(M119&lt;&gt;"",N119=""),AND(O119="",P119&lt;&gt;""),AND(O119&lt;&gt;"",P119="")),"FALTA INFORMACIÓN",IF(OR(ISNUMBER(B119)=FALSE,B119&lt;=0,COUNTIF(Parametros!$E$4:$E$10,C119)=0,COUNTIF(Parametros!$F$4:$F$11,D119)=0,ISNUMBER(F119)=FALSE,F119&lt;=0,AND(G119&lt;&gt;"",OR(COUNTIF(Parametros!$A$11:$A$16,G119)=0,ISNUMBER(H119)=FALSE,H119&lt;=0)),AND(I119&lt;&gt;"",OR(COUNTIF(Parametros!$A$11:$A$16,I119)=0,ISNUMBER(J119)=FALSE,J119&lt;=0)),AND(K119&lt;&gt;"",OR(COUNTIF(Parametros!$A$11:$A$16,K119)=0,ISNUMBER(L119)=FALSE,L119&lt;=0)),AND(M119&lt;&gt;"",OR(COUNTIF(Parametros!$A$11:$A$16,M119)=0,ISNUMBER(N119)=FALSE,N119&lt;=0)),AND(O119&lt;&gt;"",OR(COUNTIF(Parametros!$A$11:$A$16,O119)=0,ISNUMBER(P119)=FALSE,P119&lt;=0)),COUNT(Q119:W119)&lt;&gt;COUNTA(Q119:W119),MIN(Q119:W119)&lt;0,AND(G119="",I119="",K119="",M119="",O119="",SUM(Q119:U119)=0)),"REVISAR","OK")))</f>
        <v/>
      </c>
    </row>
    <row r="120" spans="1:29">
      <c r="A120" s="6" t="str">
        <f t="shared" si="3"/>
        <v/>
      </c>
      <c r="B120" s="3"/>
      <c r="C120" s="2"/>
      <c r="D120" s="2"/>
      <c r="E120" s="2"/>
      <c r="F120" s="4"/>
      <c r="G120" s="2"/>
      <c r="H120" s="4"/>
      <c r="I120" s="2"/>
      <c r="J120" s="4"/>
      <c r="K120" s="2"/>
      <c r="L120" s="4"/>
      <c r="M120" s="2"/>
      <c r="N120" s="4"/>
      <c r="O120" s="2"/>
      <c r="P120" s="4"/>
      <c r="Q120" s="8"/>
      <c r="R120" s="8"/>
      <c r="S120" s="8"/>
      <c r="T120" s="8"/>
      <c r="U120" s="8"/>
      <c r="V120" s="8"/>
      <c r="W120" s="8"/>
      <c r="X120" s="9" t="str">
        <f>IF(OR(AC120&lt;&gt;"OK",COUNTIF(Parametros!$B$22:$B$25,"OK")&lt;&gt;4),"",SUMIF(Parametros!$A$11:$A$16,G120,Parametros!$B$11:$B$16)*H120/60+SUMIF(Parametros!$A$11:$A$16,I120,Parametros!$B$11:$B$16)*J120/60+SUMIF(Parametros!$A$11:$A$16,K120,Parametros!$B$11:$B$16)*L120/60+SUMIF(Parametros!$A$11:$A$16,M120,Parametros!$B$11:$B$16)*N120/60+SUMIF(Parametros!$A$11:$A$16,O120,Parametros!$B$11:$B$16)*P120/60)</f>
        <v/>
      </c>
      <c r="Y120" s="9" t="str">
        <f>IF(OR(AC120&lt;&gt;"OK",COUNTIF(Parametros!$B$22:$B$25,"OK")&lt;&gt;4),"",X120+SUM(Q120:U120))</f>
        <v/>
      </c>
      <c r="Z120" s="9" t="str">
        <f>IF(OR(AC120&lt;&gt;"OK",COUNTIF(Parametros!$B$22:$B$25,"OK")&lt;&gt;4),"",Y120+V120)</f>
        <v/>
      </c>
      <c r="AA120" s="2"/>
      <c r="AB120" s="2"/>
      <c r="AC120" s="7" t="str">
        <f>IF(COUNTA(B120:W120)=0,"",IF(OR(B120="",C120="",D120="",F120="",AND(G120="",H120&lt;&gt;""),AND(G120&lt;&gt;"",H120=""),AND(I120="",J120&lt;&gt;""),AND(I120&lt;&gt;"",J120=""),AND(K120="",L120&lt;&gt;""),AND(K120&lt;&gt;"",L120=""),AND(M120="",N120&lt;&gt;""),AND(M120&lt;&gt;"",N120=""),AND(O120="",P120&lt;&gt;""),AND(O120&lt;&gt;"",P120="")),"FALTA INFORMACIÓN",IF(OR(ISNUMBER(B120)=FALSE,B120&lt;=0,COUNTIF(Parametros!$E$4:$E$10,C120)=0,COUNTIF(Parametros!$F$4:$F$11,D120)=0,ISNUMBER(F120)=FALSE,F120&lt;=0,AND(G120&lt;&gt;"",OR(COUNTIF(Parametros!$A$11:$A$16,G120)=0,ISNUMBER(H120)=FALSE,H120&lt;=0)),AND(I120&lt;&gt;"",OR(COUNTIF(Parametros!$A$11:$A$16,I120)=0,ISNUMBER(J120)=FALSE,J120&lt;=0)),AND(K120&lt;&gt;"",OR(COUNTIF(Parametros!$A$11:$A$16,K120)=0,ISNUMBER(L120)=FALSE,L120&lt;=0)),AND(M120&lt;&gt;"",OR(COUNTIF(Parametros!$A$11:$A$16,M120)=0,ISNUMBER(N120)=FALSE,N120&lt;=0)),AND(O120&lt;&gt;"",OR(COUNTIF(Parametros!$A$11:$A$16,O120)=0,ISNUMBER(P120)=FALSE,P120&lt;=0)),COUNT(Q120:W120)&lt;&gt;COUNTA(Q120:W120),MIN(Q120:W120)&lt;0,AND(G120="",I120="",K120="",M120="",O120="",SUM(Q120:U120)=0)),"REVISAR","OK")))</f>
        <v/>
      </c>
    </row>
    <row r="121" spans="1:29">
      <c r="A121" s="6" t="str">
        <f t="shared" si="3"/>
        <v/>
      </c>
      <c r="B121" s="3"/>
      <c r="C121" s="2"/>
      <c r="D121" s="2"/>
      <c r="E121" s="2"/>
      <c r="F121" s="4"/>
      <c r="G121" s="2"/>
      <c r="H121" s="4"/>
      <c r="I121" s="2"/>
      <c r="J121" s="4"/>
      <c r="K121" s="2"/>
      <c r="L121" s="4"/>
      <c r="M121" s="2"/>
      <c r="N121" s="4"/>
      <c r="O121" s="2"/>
      <c r="P121" s="4"/>
      <c r="Q121" s="8"/>
      <c r="R121" s="8"/>
      <c r="S121" s="8"/>
      <c r="T121" s="8"/>
      <c r="U121" s="8"/>
      <c r="V121" s="8"/>
      <c r="W121" s="8"/>
      <c r="X121" s="9" t="str">
        <f>IF(OR(AC121&lt;&gt;"OK",COUNTIF(Parametros!$B$22:$B$25,"OK")&lt;&gt;4),"",SUMIF(Parametros!$A$11:$A$16,G121,Parametros!$B$11:$B$16)*H121/60+SUMIF(Parametros!$A$11:$A$16,I121,Parametros!$B$11:$B$16)*J121/60+SUMIF(Parametros!$A$11:$A$16,K121,Parametros!$B$11:$B$16)*L121/60+SUMIF(Parametros!$A$11:$A$16,M121,Parametros!$B$11:$B$16)*N121/60+SUMIF(Parametros!$A$11:$A$16,O121,Parametros!$B$11:$B$16)*P121/60)</f>
        <v/>
      </c>
      <c r="Y121" s="9" t="str">
        <f>IF(OR(AC121&lt;&gt;"OK",COUNTIF(Parametros!$B$22:$B$25,"OK")&lt;&gt;4),"",X121+SUM(Q121:U121))</f>
        <v/>
      </c>
      <c r="Z121" s="9" t="str">
        <f>IF(OR(AC121&lt;&gt;"OK",COUNTIF(Parametros!$B$22:$B$25,"OK")&lt;&gt;4),"",Y121+V121)</f>
        <v/>
      </c>
      <c r="AA121" s="2"/>
      <c r="AB121" s="2"/>
      <c r="AC121" s="7" t="str">
        <f>IF(COUNTA(B121:W121)=0,"",IF(OR(B121="",C121="",D121="",F121="",AND(G121="",H121&lt;&gt;""),AND(G121&lt;&gt;"",H121=""),AND(I121="",J121&lt;&gt;""),AND(I121&lt;&gt;"",J121=""),AND(K121="",L121&lt;&gt;""),AND(K121&lt;&gt;"",L121=""),AND(M121="",N121&lt;&gt;""),AND(M121&lt;&gt;"",N121=""),AND(O121="",P121&lt;&gt;""),AND(O121&lt;&gt;"",P121="")),"FALTA INFORMACIÓN",IF(OR(ISNUMBER(B121)=FALSE,B121&lt;=0,COUNTIF(Parametros!$E$4:$E$10,C121)=0,COUNTIF(Parametros!$F$4:$F$11,D121)=0,ISNUMBER(F121)=FALSE,F121&lt;=0,AND(G121&lt;&gt;"",OR(COUNTIF(Parametros!$A$11:$A$16,G121)=0,ISNUMBER(H121)=FALSE,H121&lt;=0)),AND(I121&lt;&gt;"",OR(COUNTIF(Parametros!$A$11:$A$16,I121)=0,ISNUMBER(J121)=FALSE,J121&lt;=0)),AND(K121&lt;&gt;"",OR(COUNTIF(Parametros!$A$11:$A$16,K121)=0,ISNUMBER(L121)=FALSE,L121&lt;=0)),AND(M121&lt;&gt;"",OR(COUNTIF(Parametros!$A$11:$A$16,M121)=0,ISNUMBER(N121)=FALSE,N121&lt;=0)),AND(O121&lt;&gt;"",OR(COUNTIF(Parametros!$A$11:$A$16,O121)=0,ISNUMBER(P121)=FALSE,P121&lt;=0)),COUNT(Q121:W121)&lt;&gt;COUNTA(Q121:W121),MIN(Q121:W121)&lt;0,AND(G121="",I121="",K121="",M121="",O121="",SUM(Q121:U121)=0)),"REVISAR","OK")))</f>
        <v/>
      </c>
    </row>
    <row r="122" spans="1:29">
      <c r="A122" s="6" t="str">
        <f t="shared" si="3"/>
        <v/>
      </c>
      <c r="B122" s="3"/>
      <c r="C122" s="2"/>
      <c r="D122" s="2"/>
      <c r="E122" s="2"/>
      <c r="F122" s="4"/>
      <c r="G122" s="2"/>
      <c r="H122" s="4"/>
      <c r="I122" s="2"/>
      <c r="J122" s="4"/>
      <c r="K122" s="2"/>
      <c r="L122" s="4"/>
      <c r="M122" s="2"/>
      <c r="N122" s="4"/>
      <c r="O122" s="2"/>
      <c r="P122" s="4"/>
      <c r="Q122" s="8"/>
      <c r="R122" s="8"/>
      <c r="S122" s="8"/>
      <c r="T122" s="8"/>
      <c r="U122" s="8"/>
      <c r="V122" s="8"/>
      <c r="W122" s="8"/>
      <c r="X122" s="9" t="str">
        <f>IF(OR(AC122&lt;&gt;"OK",COUNTIF(Parametros!$B$22:$B$25,"OK")&lt;&gt;4),"",SUMIF(Parametros!$A$11:$A$16,G122,Parametros!$B$11:$B$16)*H122/60+SUMIF(Parametros!$A$11:$A$16,I122,Parametros!$B$11:$B$16)*J122/60+SUMIF(Parametros!$A$11:$A$16,K122,Parametros!$B$11:$B$16)*L122/60+SUMIF(Parametros!$A$11:$A$16,M122,Parametros!$B$11:$B$16)*N122/60+SUMIF(Parametros!$A$11:$A$16,O122,Parametros!$B$11:$B$16)*P122/60)</f>
        <v/>
      </c>
      <c r="Y122" s="9" t="str">
        <f>IF(OR(AC122&lt;&gt;"OK",COUNTIF(Parametros!$B$22:$B$25,"OK")&lt;&gt;4),"",X122+SUM(Q122:U122))</f>
        <v/>
      </c>
      <c r="Z122" s="9" t="str">
        <f>IF(OR(AC122&lt;&gt;"OK",COUNTIF(Parametros!$B$22:$B$25,"OK")&lt;&gt;4),"",Y122+V122)</f>
        <v/>
      </c>
      <c r="AA122" s="2"/>
      <c r="AB122" s="2"/>
      <c r="AC122" s="7" t="str">
        <f>IF(COUNTA(B122:W122)=0,"",IF(OR(B122="",C122="",D122="",F122="",AND(G122="",H122&lt;&gt;""),AND(G122&lt;&gt;"",H122=""),AND(I122="",J122&lt;&gt;""),AND(I122&lt;&gt;"",J122=""),AND(K122="",L122&lt;&gt;""),AND(K122&lt;&gt;"",L122=""),AND(M122="",N122&lt;&gt;""),AND(M122&lt;&gt;"",N122=""),AND(O122="",P122&lt;&gt;""),AND(O122&lt;&gt;"",P122="")),"FALTA INFORMACIÓN",IF(OR(ISNUMBER(B122)=FALSE,B122&lt;=0,COUNTIF(Parametros!$E$4:$E$10,C122)=0,COUNTIF(Parametros!$F$4:$F$11,D122)=0,ISNUMBER(F122)=FALSE,F122&lt;=0,AND(G122&lt;&gt;"",OR(COUNTIF(Parametros!$A$11:$A$16,G122)=0,ISNUMBER(H122)=FALSE,H122&lt;=0)),AND(I122&lt;&gt;"",OR(COUNTIF(Parametros!$A$11:$A$16,I122)=0,ISNUMBER(J122)=FALSE,J122&lt;=0)),AND(K122&lt;&gt;"",OR(COUNTIF(Parametros!$A$11:$A$16,K122)=0,ISNUMBER(L122)=FALSE,L122&lt;=0)),AND(M122&lt;&gt;"",OR(COUNTIF(Parametros!$A$11:$A$16,M122)=0,ISNUMBER(N122)=FALSE,N122&lt;=0)),AND(O122&lt;&gt;"",OR(COUNTIF(Parametros!$A$11:$A$16,O122)=0,ISNUMBER(P122)=FALSE,P122&lt;=0)),COUNT(Q122:W122)&lt;&gt;COUNTA(Q122:W122),MIN(Q122:W122)&lt;0,AND(G122="",I122="",K122="",M122="",O122="",SUM(Q122:U122)=0)),"REVISAR","OK")))</f>
        <v/>
      </c>
    </row>
    <row r="123" spans="1:29">
      <c r="A123" s="6" t="str">
        <f t="shared" si="3"/>
        <v/>
      </c>
      <c r="B123" s="3"/>
      <c r="C123" s="2"/>
      <c r="D123" s="2"/>
      <c r="E123" s="2"/>
      <c r="F123" s="4"/>
      <c r="G123" s="2"/>
      <c r="H123" s="4"/>
      <c r="I123" s="2"/>
      <c r="J123" s="4"/>
      <c r="K123" s="2"/>
      <c r="L123" s="4"/>
      <c r="M123" s="2"/>
      <c r="N123" s="4"/>
      <c r="O123" s="2"/>
      <c r="P123" s="4"/>
      <c r="Q123" s="8"/>
      <c r="R123" s="8"/>
      <c r="S123" s="8"/>
      <c r="T123" s="8"/>
      <c r="U123" s="8"/>
      <c r="V123" s="8"/>
      <c r="W123" s="8"/>
      <c r="X123" s="9" t="str">
        <f>IF(OR(AC123&lt;&gt;"OK",COUNTIF(Parametros!$B$22:$B$25,"OK")&lt;&gt;4),"",SUMIF(Parametros!$A$11:$A$16,G123,Parametros!$B$11:$B$16)*H123/60+SUMIF(Parametros!$A$11:$A$16,I123,Parametros!$B$11:$B$16)*J123/60+SUMIF(Parametros!$A$11:$A$16,K123,Parametros!$B$11:$B$16)*L123/60+SUMIF(Parametros!$A$11:$A$16,M123,Parametros!$B$11:$B$16)*N123/60+SUMIF(Parametros!$A$11:$A$16,O123,Parametros!$B$11:$B$16)*P123/60)</f>
        <v/>
      </c>
      <c r="Y123" s="9" t="str">
        <f>IF(OR(AC123&lt;&gt;"OK",COUNTIF(Parametros!$B$22:$B$25,"OK")&lt;&gt;4),"",X123+SUM(Q123:U123))</f>
        <v/>
      </c>
      <c r="Z123" s="9" t="str">
        <f>IF(OR(AC123&lt;&gt;"OK",COUNTIF(Parametros!$B$22:$B$25,"OK")&lt;&gt;4),"",Y123+V123)</f>
        <v/>
      </c>
      <c r="AA123" s="2"/>
      <c r="AB123" s="2"/>
      <c r="AC123" s="7" t="str">
        <f>IF(COUNTA(B123:W123)=0,"",IF(OR(B123="",C123="",D123="",F123="",AND(G123="",H123&lt;&gt;""),AND(G123&lt;&gt;"",H123=""),AND(I123="",J123&lt;&gt;""),AND(I123&lt;&gt;"",J123=""),AND(K123="",L123&lt;&gt;""),AND(K123&lt;&gt;"",L123=""),AND(M123="",N123&lt;&gt;""),AND(M123&lt;&gt;"",N123=""),AND(O123="",P123&lt;&gt;""),AND(O123&lt;&gt;"",P123="")),"FALTA INFORMACIÓN",IF(OR(ISNUMBER(B123)=FALSE,B123&lt;=0,COUNTIF(Parametros!$E$4:$E$10,C123)=0,COUNTIF(Parametros!$F$4:$F$11,D123)=0,ISNUMBER(F123)=FALSE,F123&lt;=0,AND(G123&lt;&gt;"",OR(COUNTIF(Parametros!$A$11:$A$16,G123)=0,ISNUMBER(H123)=FALSE,H123&lt;=0)),AND(I123&lt;&gt;"",OR(COUNTIF(Parametros!$A$11:$A$16,I123)=0,ISNUMBER(J123)=FALSE,J123&lt;=0)),AND(K123&lt;&gt;"",OR(COUNTIF(Parametros!$A$11:$A$16,K123)=0,ISNUMBER(L123)=FALSE,L123&lt;=0)),AND(M123&lt;&gt;"",OR(COUNTIF(Parametros!$A$11:$A$16,M123)=0,ISNUMBER(N123)=FALSE,N123&lt;=0)),AND(O123&lt;&gt;"",OR(COUNTIF(Parametros!$A$11:$A$16,O123)=0,ISNUMBER(P123)=FALSE,P123&lt;=0)),COUNT(Q123:W123)&lt;&gt;COUNTA(Q123:W123),MIN(Q123:W123)&lt;0,AND(G123="",I123="",K123="",M123="",O123="",SUM(Q123:U123)=0)),"REVISAR","OK")))</f>
        <v/>
      </c>
    </row>
    <row r="124" spans="1:29">
      <c r="A124" s="6" t="str">
        <f t="shared" si="3"/>
        <v/>
      </c>
      <c r="B124" s="3"/>
      <c r="C124" s="2"/>
      <c r="D124" s="2"/>
      <c r="E124" s="2"/>
      <c r="F124" s="4"/>
      <c r="G124" s="2"/>
      <c r="H124" s="4"/>
      <c r="I124" s="2"/>
      <c r="J124" s="4"/>
      <c r="K124" s="2"/>
      <c r="L124" s="4"/>
      <c r="M124" s="2"/>
      <c r="N124" s="4"/>
      <c r="O124" s="2"/>
      <c r="P124" s="4"/>
      <c r="Q124" s="8"/>
      <c r="R124" s="8"/>
      <c r="S124" s="8"/>
      <c r="T124" s="8"/>
      <c r="U124" s="8"/>
      <c r="V124" s="8"/>
      <c r="W124" s="8"/>
      <c r="X124" s="9" t="str">
        <f>IF(OR(AC124&lt;&gt;"OK",COUNTIF(Parametros!$B$22:$B$25,"OK")&lt;&gt;4),"",SUMIF(Parametros!$A$11:$A$16,G124,Parametros!$B$11:$B$16)*H124/60+SUMIF(Parametros!$A$11:$A$16,I124,Parametros!$B$11:$B$16)*J124/60+SUMIF(Parametros!$A$11:$A$16,K124,Parametros!$B$11:$B$16)*L124/60+SUMIF(Parametros!$A$11:$A$16,M124,Parametros!$B$11:$B$16)*N124/60+SUMIF(Parametros!$A$11:$A$16,O124,Parametros!$B$11:$B$16)*P124/60)</f>
        <v/>
      </c>
      <c r="Y124" s="9" t="str">
        <f>IF(OR(AC124&lt;&gt;"OK",COUNTIF(Parametros!$B$22:$B$25,"OK")&lt;&gt;4),"",X124+SUM(Q124:U124))</f>
        <v/>
      </c>
      <c r="Z124" s="9" t="str">
        <f>IF(OR(AC124&lt;&gt;"OK",COUNTIF(Parametros!$B$22:$B$25,"OK")&lt;&gt;4),"",Y124+V124)</f>
        <v/>
      </c>
      <c r="AA124" s="2"/>
      <c r="AB124" s="2"/>
      <c r="AC124" s="7" t="str">
        <f>IF(COUNTA(B124:W124)=0,"",IF(OR(B124="",C124="",D124="",F124="",AND(G124="",H124&lt;&gt;""),AND(G124&lt;&gt;"",H124=""),AND(I124="",J124&lt;&gt;""),AND(I124&lt;&gt;"",J124=""),AND(K124="",L124&lt;&gt;""),AND(K124&lt;&gt;"",L124=""),AND(M124="",N124&lt;&gt;""),AND(M124&lt;&gt;"",N124=""),AND(O124="",P124&lt;&gt;""),AND(O124&lt;&gt;"",P124="")),"FALTA INFORMACIÓN",IF(OR(ISNUMBER(B124)=FALSE,B124&lt;=0,COUNTIF(Parametros!$E$4:$E$10,C124)=0,COUNTIF(Parametros!$F$4:$F$11,D124)=0,ISNUMBER(F124)=FALSE,F124&lt;=0,AND(G124&lt;&gt;"",OR(COUNTIF(Parametros!$A$11:$A$16,G124)=0,ISNUMBER(H124)=FALSE,H124&lt;=0)),AND(I124&lt;&gt;"",OR(COUNTIF(Parametros!$A$11:$A$16,I124)=0,ISNUMBER(J124)=FALSE,J124&lt;=0)),AND(K124&lt;&gt;"",OR(COUNTIF(Parametros!$A$11:$A$16,K124)=0,ISNUMBER(L124)=FALSE,L124&lt;=0)),AND(M124&lt;&gt;"",OR(COUNTIF(Parametros!$A$11:$A$16,M124)=0,ISNUMBER(N124)=FALSE,N124&lt;=0)),AND(O124&lt;&gt;"",OR(COUNTIF(Parametros!$A$11:$A$16,O124)=0,ISNUMBER(P124)=FALSE,P124&lt;=0)),COUNT(Q124:W124)&lt;&gt;COUNTA(Q124:W124),MIN(Q124:W124)&lt;0,AND(G124="",I124="",K124="",M124="",O124="",SUM(Q124:U124)=0)),"REVISAR","OK")))</f>
        <v/>
      </c>
    </row>
    <row r="125" spans="1:29">
      <c r="A125" s="6" t="str">
        <f t="shared" si="3"/>
        <v/>
      </c>
      <c r="B125" s="3"/>
      <c r="C125" s="2"/>
      <c r="D125" s="2"/>
      <c r="E125" s="2"/>
      <c r="F125" s="4"/>
      <c r="G125" s="2"/>
      <c r="H125" s="4"/>
      <c r="I125" s="2"/>
      <c r="J125" s="4"/>
      <c r="K125" s="2"/>
      <c r="L125" s="4"/>
      <c r="M125" s="2"/>
      <c r="N125" s="4"/>
      <c r="O125" s="2"/>
      <c r="P125" s="4"/>
      <c r="Q125" s="8"/>
      <c r="R125" s="8"/>
      <c r="S125" s="8"/>
      <c r="T125" s="8"/>
      <c r="U125" s="8"/>
      <c r="V125" s="8"/>
      <c r="W125" s="8"/>
      <c r="X125" s="9" t="str">
        <f>IF(OR(AC125&lt;&gt;"OK",COUNTIF(Parametros!$B$22:$B$25,"OK")&lt;&gt;4),"",SUMIF(Parametros!$A$11:$A$16,G125,Parametros!$B$11:$B$16)*H125/60+SUMIF(Parametros!$A$11:$A$16,I125,Parametros!$B$11:$B$16)*J125/60+SUMIF(Parametros!$A$11:$A$16,K125,Parametros!$B$11:$B$16)*L125/60+SUMIF(Parametros!$A$11:$A$16,M125,Parametros!$B$11:$B$16)*N125/60+SUMIF(Parametros!$A$11:$A$16,O125,Parametros!$B$11:$B$16)*P125/60)</f>
        <v/>
      </c>
      <c r="Y125" s="9" t="str">
        <f>IF(OR(AC125&lt;&gt;"OK",COUNTIF(Parametros!$B$22:$B$25,"OK")&lt;&gt;4),"",X125+SUM(Q125:U125))</f>
        <v/>
      </c>
      <c r="Z125" s="9" t="str">
        <f>IF(OR(AC125&lt;&gt;"OK",COUNTIF(Parametros!$B$22:$B$25,"OK")&lt;&gt;4),"",Y125+V125)</f>
        <v/>
      </c>
      <c r="AA125" s="2"/>
      <c r="AB125" s="2"/>
      <c r="AC125" s="7" t="str">
        <f>IF(COUNTA(B125:W125)=0,"",IF(OR(B125="",C125="",D125="",F125="",AND(G125="",H125&lt;&gt;""),AND(G125&lt;&gt;"",H125=""),AND(I125="",J125&lt;&gt;""),AND(I125&lt;&gt;"",J125=""),AND(K125="",L125&lt;&gt;""),AND(K125&lt;&gt;"",L125=""),AND(M125="",N125&lt;&gt;""),AND(M125&lt;&gt;"",N125=""),AND(O125="",P125&lt;&gt;""),AND(O125&lt;&gt;"",P125="")),"FALTA INFORMACIÓN",IF(OR(ISNUMBER(B125)=FALSE,B125&lt;=0,COUNTIF(Parametros!$E$4:$E$10,C125)=0,COUNTIF(Parametros!$F$4:$F$11,D125)=0,ISNUMBER(F125)=FALSE,F125&lt;=0,AND(G125&lt;&gt;"",OR(COUNTIF(Parametros!$A$11:$A$16,G125)=0,ISNUMBER(H125)=FALSE,H125&lt;=0)),AND(I125&lt;&gt;"",OR(COUNTIF(Parametros!$A$11:$A$16,I125)=0,ISNUMBER(J125)=FALSE,J125&lt;=0)),AND(K125&lt;&gt;"",OR(COUNTIF(Parametros!$A$11:$A$16,K125)=0,ISNUMBER(L125)=FALSE,L125&lt;=0)),AND(M125&lt;&gt;"",OR(COUNTIF(Parametros!$A$11:$A$16,M125)=0,ISNUMBER(N125)=FALSE,N125&lt;=0)),AND(O125&lt;&gt;"",OR(COUNTIF(Parametros!$A$11:$A$16,O125)=0,ISNUMBER(P125)=FALSE,P125&lt;=0)),COUNT(Q125:W125)&lt;&gt;COUNTA(Q125:W125),MIN(Q125:W125)&lt;0,AND(G125="",I125="",K125="",M125="",O125="",SUM(Q125:U125)=0)),"REVISAR","OK")))</f>
        <v/>
      </c>
    </row>
    <row r="126" spans="1:29">
      <c r="A126" s="6" t="str">
        <f t="shared" si="3"/>
        <v/>
      </c>
      <c r="B126" s="3"/>
      <c r="C126" s="2"/>
      <c r="D126" s="2"/>
      <c r="E126" s="2"/>
      <c r="F126" s="4"/>
      <c r="G126" s="2"/>
      <c r="H126" s="4"/>
      <c r="I126" s="2"/>
      <c r="J126" s="4"/>
      <c r="K126" s="2"/>
      <c r="L126" s="4"/>
      <c r="M126" s="2"/>
      <c r="N126" s="4"/>
      <c r="O126" s="2"/>
      <c r="P126" s="4"/>
      <c r="Q126" s="8"/>
      <c r="R126" s="8"/>
      <c r="S126" s="8"/>
      <c r="T126" s="8"/>
      <c r="U126" s="8"/>
      <c r="V126" s="8"/>
      <c r="W126" s="8"/>
      <c r="X126" s="9" t="str">
        <f>IF(OR(AC126&lt;&gt;"OK",COUNTIF(Parametros!$B$22:$B$25,"OK")&lt;&gt;4),"",SUMIF(Parametros!$A$11:$A$16,G126,Parametros!$B$11:$B$16)*H126/60+SUMIF(Parametros!$A$11:$A$16,I126,Parametros!$B$11:$B$16)*J126/60+SUMIF(Parametros!$A$11:$A$16,K126,Parametros!$B$11:$B$16)*L126/60+SUMIF(Parametros!$A$11:$A$16,M126,Parametros!$B$11:$B$16)*N126/60+SUMIF(Parametros!$A$11:$A$16,O126,Parametros!$B$11:$B$16)*P126/60)</f>
        <v/>
      </c>
      <c r="Y126" s="9" t="str">
        <f>IF(OR(AC126&lt;&gt;"OK",COUNTIF(Parametros!$B$22:$B$25,"OK")&lt;&gt;4),"",X126+SUM(Q126:U126))</f>
        <v/>
      </c>
      <c r="Z126" s="9" t="str">
        <f>IF(OR(AC126&lt;&gt;"OK",COUNTIF(Parametros!$B$22:$B$25,"OK")&lt;&gt;4),"",Y126+V126)</f>
        <v/>
      </c>
      <c r="AA126" s="2"/>
      <c r="AB126" s="2"/>
      <c r="AC126" s="7" t="str">
        <f>IF(COUNTA(B126:W126)=0,"",IF(OR(B126="",C126="",D126="",F126="",AND(G126="",H126&lt;&gt;""),AND(G126&lt;&gt;"",H126=""),AND(I126="",J126&lt;&gt;""),AND(I126&lt;&gt;"",J126=""),AND(K126="",L126&lt;&gt;""),AND(K126&lt;&gt;"",L126=""),AND(M126="",N126&lt;&gt;""),AND(M126&lt;&gt;"",N126=""),AND(O126="",P126&lt;&gt;""),AND(O126&lt;&gt;"",P126="")),"FALTA INFORMACIÓN",IF(OR(ISNUMBER(B126)=FALSE,B126&lt;=0,COUNTIF(Parametros!$E$4:$E$10,C126)=0,COUNTIF(Parametros!$F$4:$F$11,D126)=0,ISNUMBER(F126)=FALSE,F126&lt;=0,AND(G126&lt;&gt;"",OR(COUNTIF(Parametros!$A$11:$A$16,G126)=0,ISNUMBER(H126)=FALSE,H126&lt;=0)),AND(I126&lt;&gt;"",OR(COUNTIF(Parametros!$A$11:$A$16,I126)=0,ISNUMBER(J126)=FALSE,J126&lt;=0)),AND(K126&lt;&gt;"",OR(COUNTIF(Parametros!$A$11:$A$16,K126)=0,ISNUMBER(L126)=FALSE,L126&lt;=0)),AND(M126&lt;&gt;"",OR(COUNTIF(Parametros!$A$11:$A$16,M126)=0,ISNUMBER(N126)=FALSE,N126&lt;=0)),AND(O126&lt;&gt;"",OR(COUNTIF(Parametros!$A$11:$A$16,O126)=0,ISNUMBER(P126)=FALSE,P126&lt;=0)),COUNT(Q126:W126)&lt;&gt;COUNTA(Q126:W126),MIN(Q126:W126)&lt;0,AND(G126="",I126="",K126="",M126="",O126="",SUM(Q126:U126)=0)),"REVISAR","OK")))</f>
        <v/>
      </c>
    </row>
    <row r="127" spans="1:29">
      <c r="A127" s="6" t="str">
        <f t="shared" si="3"/>
        <v/>
      </c>
      <c r="B127" s="3"/>
      <c r="C127" s="2"/>
      <c r="D127" s="2"/>
      <c r="E127" s="2"/>
      <c r="F127" s="4"/>
      <c r="G127" s="2"/>
      <c r="H127" s="4"/>
      <c r="I127" s="2"/>
      <c r="J127" s="4"/>
      <c r="K127" s="2"/>
      <c r="L127" s="4"/>
      <c r="M127" s="2"/>
      <c r="N127" s="4"/>
      <c r="O127" s="2"/>
      <c r="P127" s="4"/>
      <c r="Q127" s="8"/>
      <c r="R127" s="8"/>
      <c r="S127" s="8"/>
      <c r="T127" s="8"/>
      <c r="U127" s="8"/>
      <c r="V127" s="8"/>
      <c r="W127" s="8"/>
      <c r="X127" s="9" t="str">
        <f>IF(OR(AC127&lt;&gt;"OK",COUNTIF(Parametros!$B$22:$B$25,"OK")&lt;&gt;4),"",SUMIF(Parametros!$A$11:$A$16,G127,Parametros!$B$11:$B$16)*H127/60+SUMIF(Parametros!$A$11:$A$16,I127,Parametros!$B$11:$B$16)*J127/60+SUMIF(Parametros!$A$11:$A$16,K127,Parametros!$B$11:$B$16)*L127/60+SUMIF(Parametros!$A$11:$A$16,M127,Parametros!$B$11:$B$16)*N127/60+SUMIF(Parametros!$A$11:$A$16,O127,Parametros!$B$11:$B$16)*P127/60)</f>
        <v/>
      </c>
      <c r="Y127" s="9" t="str">
        <f>IF(OR(AC127&lt;&gt;"OK",COUNTIF(Parametros!$B$22:$B$25,"OK")&lt;&gt;4),"",X127+SUM(Q127:U127))</f>
        <v/>
      </c>
      <c r="Z127" s="9" t="str">
        <f>IF(OR(AC127&lt;&gt;"OK",COUNTIF(Parametros!$B$22:$B$25,"OK")&lt;&gt;4),"",Y127+V127)</f>
        <v/>
      </c>
      <c r="AA127" s="2"/>
      <c r="AB127" s="2"/>
      <c r="AC127" s="7" t="str">
        <f>IF(COUNTA(B127:W127)=0,"",IF(OR(B127="",C127="",D127="",F127="",AND(G127="",H127&lt;&gt;""),AND(G127&lt;&gt;"",H127=""),AND(I127="",J127&lt;&gt;""),AND(I127&lt;&gt;"",J127=""),AND(K127="",L127&lt;&gt;""),AND(K127&lt;&gt;"",L127=""),AND(M127="",N127&lt;&gt;""),AND(M127&lt;&gt;"",N127=""),AND(O127="",P127&lt;&gt;""),AND(O127&lt;&gt;"",P127="")),"FALTA INFORMACIÓN",IF(OR(ISNUMBER(B127)=FALSE,B127&lt;=0,COUNTIF(Parametros!$E$4:$E$10,C127)=0,COUNTIF(Parametros!$F$4:$F$11,D127)=0,ISNUMBER(F127)=FALSE,F127&lt;=0,AND(G127&lt;&gt;"",OR(COUNTIF(Parametros!$A$11:$A$16,G127)=0,ISNUMBER(H127)=FALSE,H127&lt;=0)),AND(I127&lt;&gt;"",OR(COUNTIF(Parametros!$A$11:$A$16,I127)=0,ISNUMBER(J127)=FALSE,J127&lt;=0)),AND(K127&lt;&gt;"",OR(COUNTIF(Parametros!$A$11:$A$16,K127)=0,ISNUMBER(L127)=FALSE,L127&lt;=0)),AND(M127&lt;&gt;"",OR(COUNTIF(Parametros!$A$11:$A$16,M127)=0,ISNUMBER(N127)=FALSE,N127&lt;=0)),AND(O127&lt;&gt;"",OR(COUNTIF(Parametros!$A$11:$A$16,O127)=0,ISNUMBER(P127)=FALSE,P127&lt;=0)),COUNT(Q127:W127)&lt;&gt;COUNTA(Q127:W127),MIN(Q127:W127)&lt;0,AND(G127="",I127="",K127="",M127="",O127="",SUM(Q127:U127)=0)),"REVISAR","OK")))</f>
        <v/>
      </c>
    </row>
    <row r="128" spans="1:29">
      <c r="A128" s="6" t="str">
        <f t="shared" si="3"/>
        <v/>
      </c>
      <c r="B128" s="3"/>
      <c r="C128" s="2"/>
      <c r="D128" s="2"/>
      <c r="E128" s="2"/>
      <c r="F128" s="4"/>
      <c r="G128" s="2"/>
      <c r="H128" s="4"/>
      <c r="I128" s="2"/>
      <c r="J128" s="4"/>
      <c r="K128" s="2"/>
      <c r="L128" s="4"/>
      <c r="M128" s="2"/>
      <c r="N128" s="4"/>
      <c r="O128" s="2"/>
      <c r="P128" s="4"/>
      <c r="Q128" s="8"/>
      <c r="R128" s="8"/>
      <c r="S128" s="8"/>
      <c r="T128" s="8"/>
      <c r="U128" s="8"/>
      <c r="V128" s="8"/>
      <c r="W128" s="8"/>
      <c r="X128" s="9" t="str">
        <f>IF(OR(AC128&lt;&gt;"OK",COUNTIF(Parametros!$B$22:$B$25,"OK")&lt;&gt;4),"",SUMIF(Parametros!$A$11:$A$16,G128,Parametros!$B$11:$B$16)*H128/60+SUMIF(Parametros!$A$11:$A$16,I128,Parametros!$B$11:$B$16)*J128/60+SUMIF(Parametros!$A$11:$A$16,K128,Parametros!$B$11:$B$16)*L128/60+SUMIF(Parametros!$A$11:$A$16,M128,Parametros!$B$11:$B$16)*N128/60+SUMIF(Parametros!$A$11:$A$16,O128,Parametros!$B$11:$B$16)*P128/60)</f>
        <v/>
      </c>
      <c r="Y128" s="9" t="str">
        <f>IF(OR(AC128&lt;&gt;"OK",COUNTIF(Parametros!$B$22:$B$25,"OK")&lt;&gt;4),"",X128+SUM(Q128:U128))</f>
        <v/>
      </c>
      <c r="Z128" s="9" t="str">
        <f>IF(OR(AC128&lt;&gt;"OK",COUNTIF(Parametros!$B$22:$B$25,"OK")&lt;&gt;4),"",Y128+V128)</f>
        <v/>
      </c>
      <c r="AA128" s="2"/>
      <c r="AB128" s="2"/>
      <c r="AC128" s="7" t="str">
        <f>IF(COUNTA(B128:W128)=0,"",IF(OR(B128="",C128="",D128="",F128="",AND(G128="",H128&lt;&gt;""),AND(G128&lt;&gt;"",H128=""),AND(I128="",J128&lt;&gt;""),AND(I128&lt;&gt;"",J128=""),AND(K128="",L128&lt;&gt;""),AND(K128&lt;&gt;"",L128=""),AND(M128="",N128&lt;&gt;""),AND(M128&lt;&gt;"",N128=""),AND(O128="",P128&lt;&gt;""),AND(O128&lt;&gt;"",P128="")),"FALTA INFORMACIÓN",IF(OR(ISNUMBER(B128)=FALSE,B128&lt;=0,COUNTIF(Parametros!$E$4:$E$10,C128)=0,COUNTIF(Parametros!$F$4:$F$11,D128)=0,ISNUMBER(F128)=FALSE,F128&lt;=0,AND(G128&lt;&gt;"",OR(COUNTIF(Parametros!$A$11:$A$16,G128)=0,ISNUMBER(H128)=FALSE,H128&lt;=0)),AND(I128&lt;&gt;"",OR(COUNTIF(Parametros!$A$11:$A$16,I128)=0,ISNUMBER(J128)=FALSE,J128&lt;=0)),AND(K128&lt;&gt;"",OR(COUNTIF(Parametros!$A$11:$A$16,K128)=0,ISNUMBER(L128)=FALSE,L128&lt;=0)),AND(M128&lt;&gt;"",OR(COUNTIF(Parametros!$A$11:$A$16,M128)=0,ISNUMBER(N128)=FALSE,N128&lt;=0)),AND(O128&lt;&gt;"",OR(COUNTIF(Parametros!$A$11:$A$16,O128)=0,ISNUMBER(P128)=FALSE,P128&lt;=0)),COUNT(Q128:W128)&lt;&gt;COUNTA(Q128:W128),MIN(Q128:W128)&lt;0,AND(G128="",I128="",K128="",M128="",O128="",SUM(Q128:U128)=0)),"REVISAR","OK")))</f>
        <v/>
      </c>
    </row>
    <row r="129" spans="1:29">
      <c r="A129" s="6" t="str">
        <f t="shared" si="3"/>
        <v/>
      </c>
      <c r="B129" s="3"/>
      <c r="C129" s="2"/>
      <c r="D129" s="2"/>
      <c r="E129" s="2"/>
      <c r="F129" s="4"/>
      <c r="G129" s="2"/>
      <c r="H129" s="4"/>
      <c r="I129" s="2"/>
      <c r="J129" s="4"/>
      <c r="K129" s="2"/>
      <c r="L129" s="4"/>
      <c r="M129" s="2"/>
      <c r="N129" s="4"/>
      <c r="O129" s="2"/>
      <c r="P129" s="4"/>
      <c r="Q129" s="8"/>
      <c r="R129" s="8"/>
      <c r="S129" s="8"/>
      <c r="T129" s="8"/>
      <c r="U129" s="8"/>
      <c r="V129" s="8"/>
      <c r="W129" s="8"/>
      <c r="X129" s="9" t="str">
        <f>IF(OR(AC129&lt;&gt;"OK",COUNTIF(Parametros!$B$22:$B$25,"OK")&lt;&gt;4),"",SUMIF(Parametros!$A$11:$A$16,G129,Parametros!$B$11:$B$16)*H129/60+SUMIF(Parametros!$A$11:$A$16,I129,Parametros!$B$11:$B$16)*J129/60+SUMIF(Parametros!$A$11:$A$16,K129,Parametros!$B$11:$B$16)*L129/60+SUMIF(Parametros!$A$11:$A$16,M129,Parametros!$B$11:$B$16)*N129/60+SUMIF(Parametros!$A$11:$A$16,O129,Parametros!$B$11:$B$16)*P129/60)</f>
        <v/>
      </c>
      <c r="Y129" s="9" t="str">
        <f>IF(OR(AC129&lt;&gt;"OK",COUNTIF(Parametros!$B$22:$B$25,"OK")&lt;&gt;4),"",X129+SUM(Q129:U129))</f>
        <v/>
      </c>
      <c r="Z129" s="9" t="str">
        <f>IF(OR(AC129&lt;&gt;"OK",COUNTIF(Parametros!$B$22:$B$25,"OK")&lt;&gt;4),"",Y129+V129)</f>
        <v/>
      </c>
      <c r="AA129" s="2"/>
      <c r="AB129" s="2"/>
      <c r="AC129" s="7" t="str">
        <f>IF(COUNTA(B129:W129)=0,"",IF(OR(B129="",C129="",D129="",F129="",AND(G129="",H129&lt;&gt;""),AND(G129&lt;&gt;"",H129=""),AND(I129="",J129&lt;&gt;""),AND(I129&lt;&gt;"",J129=""),AND(K129="",L129&lt;&gt;""),AND(K129&lt;&gt;"",L129=""),AND(M129="",N129&lt;&gt;""),AND(M129&lt;&gt;"",N129=""),AND(O129="",P129&lt;&gt;""),AND(O129&lt;&gt;"",P129="")),"FALTA INFORMACIÓN",IF(OR(ISNUMBER(B129)=FALSE,B129&lt;=0,COUNTIF(Parametros!$E$4:$E$10,C129)=0,COUNTIF(Parametros!$F$4:$F$11,D129)=0,ISNUMBER(F129)=FALSE,F129&lt;=0,AND(G129&lt;&gt;"",OR(COUNTIF(Parametros!$A$11:$A$16,G129)=0,ISNUMBER(H129)=FALSE,H129&lt;=0)),AND(I129&lt;&gt;"",OR(COUNTIF(Parametros!$A$11:$A$16,I129)=0,ISNUMBER(J129)=FALSE,J129&lt;=0)),AND(K129&lt;&gt;"",OR(COUNTIF(Parametros!$A$11:$A$16,K129)=0,ISNUMBER(L129)=FALSE,L129&lt;=0)),AND(M129&lt;&gt;"",OR(COUNTIF(Parametros!$A$11:$A$16,M129)=0,ISNUMBER(N129)=FALSE,N129&lt;=0)),AND(O129&lt;&gt;"",OR(COUNTIF(Parametros!$A$11:$A$16,O129)=0,ISNUMBER(P129)=FALSE,P129&lt;=0)),COUNT(Q129:W129)&lt;&gt;COUNTA(Q129:W129),MIN(Q129:W129)&lt;0,AND(G129="",I129="",K129="",M129="",O129="",SUM(Q129:U129)=0)),"REVISAR","OK")))</f>
        <v/>
      </c>
    </row>
    <row r="130" spans="1:29">
      <c r="A130" s="6" t="str">
        <f t="shared" si="3"/>
        <v/>
      </c>
      <c r="B130" s="3"/>
      <c r="C130" s="2"/>
      <c r="D130" s="2"/>
      <c r="E130" s="2"/>
      <c r="F130" s="4"/>
      <c r="G130" s="2"/>
      <c r="H130" s="4"/>
      <c r="I130" s="2"/>
      <c r="J130" s="4"/>
      <c r="K130" s="2"/>
      <c r="L130" s="4"/>
      <c r="M130" s="2"/>
      <c r="N130" s="4"/>
      <c r="O130" s="2"/>
      <c r="P130" s="4"/>
      <c r="Q130" s="8"/>
      <c r="R130" s="8"/>
      <c r="S130" s="8"/>
      <c r="T130" s="8"/>
      <c r="U130" s="8"/>
      <c r="V130" s="8"/>
      <c r="W130" s="8"/>
      <c r="X130" s="9" t="str">
        <f>IF(OR(AC130&lt;&gt;"OK",COUNTIF(Parametros!$B$22:$B$25,"OK")&lt;&gt;4),"",SUMIF(Parametros!$A$11:$A$16,G130,Parametros!$B$11:$B$16)*H130/60+SUMIF(Parametros!$A$11:$A$16,I130,Parametros!$B$11:$B$16)*J130/60+SUMIF(Parametros!$A$11:$A$16,K130,Parametros!$B$11:$B$16)*L130/60+SUMIF(Parametros!$A$11:$A$16,M130,Parametros!$B$11:$B$16)*N130/60+SUMIF(Parametros!$A$11:$A$16,O130,Parametros!$B$11:$B$16)*P130/60)</f>
        <v/>
      </c>
      <c r="Y130" s="9" t="str">
        <f>IF(OR(AC130&lt;&gt;"OK",COUNTIF(Parametros!$B$22:$B$25,"OK")&lt;&gt;4),"",X130+SUM(Q130:U130))</f>
        <v/>
      </c>
      <c r="Z130" s="9" t="str">
        <f>IF(OR(AC130&lt;&gt;"OK",COUNTIF(Parametros!$B$22:$B$25,"OK")&lt;&gt;4),"",Y130+V130)</f>
        <v/>
      </c>
      <c r="AA130" s="2"/>
      <c r="AB130" s="2"/>
      <c r="AC130" s="7" t="str">
        <f>IF(COUNTA(B130:W130)=0,"",IF(OR(B130="",C130="",D130="",F130="",AND(G130="",H130&lt;&gt;""),AND(G130&lt;&gt;"",H130=""),AND(I130="",J130&lt;&gt;""),AND(I130&lt;&gt;"",J130=""),AND(K130="",L130&lt;&gt;""),AND(K130&lt;&gt;"",L130=""),AND(M130="",N130&lt;&gt;""),AND(M130&lt;&gt;"",N130=""),AND(O130="",P130&lt;&gt;""),AND(O130&lt;&gt;"",P130="")),"FALTA INFORMACIÓN",IF(OR(ISNUMBER(B130)=FALSE,B130&lt;=0,COUNTIF(Parametros!$E$4:$E$10,C130)=0,COUNTIF(Parametros!$F$4:$F$11,D130)=0,ISNUMBER(F130)=FALSE,F130&lt;=0,AND(G130&lt;&gt;"",OR(COUNTIF(Parametros!$A$11:$A$16,G130)=0,ISNUMBER(H130)=FALSE,H130&lt;=0)),AND(I130&lt;&gt;"",OR(COUNTIF(Parametros!$A$11:$A$16,I130)=0,ISNUMBER(J130)=FALSE,J130&lt;=0)),AND(K130&lt;&gt;"",OR(COUNTIF(Parametros!$A$11:$A$16,K130)=0,ISNUMBER(L130)=FALSE,L130&lt;=0)),AND(M130&lt;&gt;"",OR(COUNTIF(Parametros!$A$11:$A$16,M130)=0,ISNUMBER(N130)=FALSE,N130&lt;=0)),AND(O130&lt;&gt;"",OR(COUNTIF(Parametros!$A$11:$A$16,O130)=0,ISNUMBER(P130)=FALSE,P130&lt;=0)),COUNT(Q130:W130)&lt;&gt;COUNTA(Q130:W130),MIN(Q130:W130)&lt;0,AND(G130="",I130="",K130="",M130="",O130="",SUM(Q130:U130)=0)),"REVISAR","OK")))</f>
        <v/>
      </c>
    </row>
    <row r="131" spans="1:29">
      <c r="A131" s="6" t="str">
        <f t="shared" si="3"/>
        <v/>
      </c>
      <c r="B131" s="3"/>
      <c r="C131" s="2"/>
      <c r="D131" s="2"/>
      <c r="E131" s="2"/>
      <c r="F131" s="4"/>
      <c r="G131" s="2"/>
      <c r="H131" s="4"/>
      <c r="I131" s="2"/>
      <c r="J131" s="4"/>
      <c r="K131" s="2"/>
      <c r="L131" s="4"/>
      <c r="M131" s="2"/>
      <c r="N131" s="4"/>
      <c r="O131" s="2"/>
      <c r="P131" s="4"/>
      <c r="Q131" s="8"/>
      <c r="R131" s="8"/>
      <c r="S131" s="8"/>
      <c r="T131" s="8"/>
      <c r="U131" s="8"/>
      <c r="V131" s="8"/>
      <c r="W131" s="8"/>
      <c r="X131" s="9" t="str">
        <f>IF(OR(AC131&lt;&gt;"OK",COUNTIF(Parametros!$B$22:$B$25,"OK")&lt;&gt;4),"",SUMIF(Parametros!$A$11:$A$16,G131,Parametros!$B$11:$B$16)*H131/60+SUMIF(Parametros!$A$11:$A$16,I131,Parametros!$B$11:$B$16)*J131/60+SUMIF(Parametros!$A$11:$A$16,K131,Parametros!$B$11:$B$16)*L131/60+SUMIF(Parametros!$A$11:$A$16,M131,Parametros!$B$11:$B$16)*N131/60+SUMIF(Parametros!$A$11:$A$16,O131,Parametros!$B$11:$B$16)*P131/60)</f>
        <v/>
      </c>
      <c r="Y131" s="9" t="str">
        <f>IF(OR(AC131&lt;&gt;"OK",COUNTIF(Parametros!$B$22:$B$25,"OK")&lt;&gt;4),"",X131+SUM(Q131:U131))</f>
        <v/>
      </c>
      <c r="Z131" s="9" t="str">
        <f>IF(OR(AC131&lt;&gt;"OK",COUNTIF(Parametros!$B$22:$B$25,"OK")&lt;&gt;4),"",Y131+V131)</f>
        <v/>
      </c>
      <c r="AA131" s="2"/>
      <c r="AB131" s="2"/>
      <c r="AC131" s="7" t="str">
        <f>IF(COUNTA(B131:W131)=0,"",IF(OR(B131="",C131="",D131="",F131="",AND(G131="",H131&lt;&gt;""),AND(G131&lt;&gt;"",H131=""),AND(I131="",J131&lt;&gt;""),AND(I131&lt;&gt;"",J131=""),AND(K131="",L131&lt;&gt;""),AND(K131&lt;&gt;"",L131=""),AND(M131="",N131&lt;&gt;""),AND(M131&lt;&gt;"",N131=""),AND(O131="",P131&lt;&gt;""),AND(O131&lt;&gt;"",P131="")),"FALTA INFORMACIÓN",IF(OR(ISNUMBER(B131)=FALSE,B131&lt;=0,COUNTIF(Parametros!$E$4:$E$10,C131)=0,COUNTIF(Parametros!$F$4:$F$11,D131)=0,ISNUMBER(F131)=FALSE,F131&lt;=0,AND(G131&lt;&gt;"",OR(COUNTIF(Parametros!$A$11:$A$16,G131)=0,ISNUMBER(H131)=FALSE,H131&lt;=0)),AND(I131&lt;&gt;"",OR(COUNTIF(Parametros!$A$11:$A$16,I131)=0,ISNUMBER(J131)=FALSE,J131&lt;=0)),AND(K131&lt;&gt;"",OR(COUNTIF(Parametros!$A$11:$A$16,K131)=0,ISNUMBER(L131)=FALSE,L131&lt;=0)),AND(M131&lt;&gt;"",OR(COUNTIF(Parametros!$A$11:$A$16,M131)=0,ISNUMBER(N131)=FALSE,N131&lt;=0)),AND(O131&lt;&gt;"",OR(COUNTIF(Parametros!$A$11:$A$16,O131)=0,ISNUMBER(P131)=FALSE,P131&lt;=0)),COUNT(Q131:W131)&lt;&gt;COUNTA(Q131:W131),MIN(Q131:W131)&lt;0,AND(G131="",I131="",K131="",M131="",O131="",SUM(Q131:U131)=0)),"REVISAR","OK")))</f>
        <v/>
      </c>
    </row>
    <row r="132" spans="1:29">
      <c r="A132" s="6" t="str">
        <f t="shared" si="3"/>
        <v/>
      </c>
      <c r="B132" s="3"/>
      <c r="C132" s="2"/>
      <c r="D132" s="2"/>
      <c r="E132" s="2"/>
      <c r="F132" s="4"/>
      <c r="G132" s="2"/>
      <c r="H132" s="4"/>
      <c r="I132" s="2"/>
      <c r="J132" s="4"/>
      <c r="K132" s="2"/>
      <c r="L132" s="4"/>
      <c r="M132" s="2"/>
      <c r="N132" s="4"/>
      <c r="O132" s="2"/>
      <c r="P132" s="4"/>
      <c r="Q132" s="8"/>
      <c r="R132" s="8"/>
      <c r="S132" s="8"/>
      <c r="T132" s="8"/>
      <c r="U132" s="8"/>
      <c r="V132" s="8"/>
      <c r="W132" s="8"/>
      <c r="X132" s="9" t="str">
        <f>IF(OR(AC132&lt;&gt;"OK",COUNTIF(Parametros!$B$22:$B$25,"OK")&lt;&gt;4),"",SUMIF(Parametros!$A$11:$A$16,G132,Parametros!$B$11:$B$16)*H132/60+SUMIF(Parametros!$A$11:$A$16,I132,Parametros!$B$11:$B$16)*J132/60+SUMIF(Parametros!$A$11:$A$16,K132,Parametros!$B$11:$B$16)*L132/60+SUMIF(Parametros!$A$11:$A$16,M132,Parametros!$B$11:$B$16)*N132/60+SUMIF(Parametros!$A$11:$A$16,O132,Parametros!$B$11:$B$16)*P132/60)</f>
        <v/>
      </c>
      <c r="Y132" s="9" t="str">
        <f>IF(OR(AC132&lt;&gt;"OK",COUNTIF(Parametros!$B$22:$B$25,"OK")&lt;&gt;4),"",X132+SUM(Q132:U132))</f>
        <v/>
      </c>
      <c r="Z132" s="9" t="str">
        <f>IF(OR(AC132&lt;&gt;"OK",COUNTIF(Parametros!$B$22:$B$25,"OK")&lt;&gt;4),"",Y132+V132)</f>
        <v/>
      </c>
      <c r="AA132" s="2"/>
      <c r="AB132" s="2"/>
      <c r="AC132" s="7" t="str">
        <f>IF(COUNTA(B132:W132)=0,"",IF(OR(B132="",C132="",D132="",F132="",AND(G132="",H132&lt;&gt;""),AND(G132&lt;&gt;"",H132=""),AND(I132="",J132&lt;&gt;""),AND(I132&lt;&gt;"",J132=""),AND(K132="",L132&lt;&gt;""),AND(K132&lt;&gt;"",L132=""),AND(M132="",N132&lt;&gt;""),AND(M132&lt;&gt;"",N132=""),AND(O132="",P132&lt;&gt;""),AND(O132&lt;&gt;"",P132="")),"FALTA INFORMACIÓN",IF(OR(ISNUMBER(B132)=FALSE,B132&lt;=0,COUNTIF(Parametros!$E$4:$E$10,C132)=0,COUNTIF(Parametros!$F$4:$F$11,D132)=0,ISNUMBER(F132)=FALSE,F132&lt;=0,AND(G132&lt;&gt;"",OR(COUNTIF(Parametros!$A$11:$A$16,G132)=0,ISNUMBER(H132)=FALSE,H132&lt;=0)),AND(I132&lt;&gt;"",OR(COUNTIF(Parametros!$A$11:$A$16,I132)=0,ISNUMBER(J132)=FALSE,J132&lt;=0)),AND(K132&lt;&gt;"",OR(COUNTIF(Parametros!$A$11:$A$16,K132)=0,ISNUMBER(L132)=FALSE,L132&lt;=0)),AND(M132&lt;&gt;"",OR(COUNTIF(Parametros!$A$11:$A$16,M132)=0,ISNUMBER(N132)=FALSE,N132&lt;=0)),AND(O132&lt;&gt;"",OR(COUNTIF(Parametros!$A$11:$A$16,O132)=0,ISNUMBER(P132)=FALSE,P132&lt;=0)),COUNT(Q132:W132)&lt;&gt;COUNTA(Q132:W132),MIN(Q132:W132)&lt;0,AND(G132="",I132="",K132="",M132="",O132="",SUM(Q132:U132)=0)),"REVISAR","OK")))</f>
        <v/>
      </c>
    </row>
    <row r="133" spans="1:29">
      <c r="A133" s="6" t="str">
        <f t="shared" si="3"/>
        <v/>
      </c>
      <c r="B133" s="3"/>
      <c r="C133" s="2"/>
      <c r="D133" s="2"/>
      <c r="E133" s="2"/>
      <c r="F133" s="4"/>
      <c r="G133" s="2"/>
      <c r="H133" s="4"/>
      <c r="I133" s="2"/>
      <c r="J133" s="4"/>
      <c r="K133" s="2"/>
      <c r="L133" s="4"/>
      <c r="M133" s="2"/>
      <c r="N133" s="4"/>
      <c r="O133" s="2"/>
      <c r="P133" s="4"/>
      <c r="Q133" s="8"/>
      <c r="R133" s="8"/>
      <c r="S133" s="8"/>
      <c r="T133" s="8"/>
      <c r="U133" s="8"/>
      <c r="V133" s="8"/>
      <c r="W133" s="8"/>
      <c r="X133" s="9" t="str">
        <f>IF(OR(AC133&lt;&gt;"OK",COUNTIF(Parametros!$B$22:$B$25,"OK")&lt;&gt;4),"",SUMIF(Parametros!$A$11:$A$16,G133,Parametros!$B$11:$B$16)*H133/60+SUMIF(Parametros!$A$11:$A$16,I133,Parametros!$B$11:$B$16)*J133/60+SUMIF(Parametros!$A$11:$A$16,K133,Parametros!$B$11:$B$16)*L133/60+SUMIF(Parametros!$A$11:$A$16,M133,Parametros!$B$11:$B$16)*N133/60+SUMIF(Parametros!$A$11:$A$16,O133,Parametros!$B$11:$B$16)*P133/60)</f>
        <v/>
      </c>
      <c r="Y133" s="9" t="str">
        <f>IF(OR(AC133&lt;&gt;"OK",COUNTIF(Parametros!$B$22:$B$25,"OK")&lt;&gt;4),"",X133+SUM(Q133:U133))</f>
        <v/>
      </c>
      <c r="Z133" s="9" t="str">
        <f>IF(OR(AC133&lt;&gt;"OK",COUNTIF(Parametros!$B$22:$B$25,"OK")&lt;&gt;4),"",Y133+V133)</f>
        <v/>
      </c>
      <c r="AA133" s="2"/>
      <c r="AB133" s="2"/>
      <c r="AC133" s="7" t="str">
        <f>IF(COUNTA(B133:W133)=0,"",IF(OR(B133="",C133="",D133="",F133="",AND(G133="",H133&lt;&gt;""),AND(G133&lt;&gt;"",H133=""),AND(I133="",J133&lt;&gt;""),AND(I133&lt;&gt;"",J133=""),AND(K133="",L133&lt;&gt;""),AND(K133&lt;&gt;"",L133=""),AND(M133="",N133&lt;&gt;""),AND(M133&lt;&gt;"",N133=""),AND(O133="",P133&lt;&gt;""),AND(O133&lt;&gt;"",P133="")),"FALTA INFORMACIÓN",IF(OR(ISNUMBER(B133)=FALSE,B133&lt;=0,COUNTIF(Parametros!$E$4:$E$10,C133)=0,COUNTIF(Parametros!$F$4:$F$11,D133)=0,ISNUMBER(F133)=FALSE,F133&lt;=0,AND(G133&lt;&gt;"",OR(COUNTIF(Parametros!$A$11:$A$16,G133)=0,ISNUMBER(H133)=FALSE,H133&lt;=0)),AND(I133&lt;&gt;"",OR(COUNTIF(Parametros!$A$11:$A$16,I133)=0,ISNUMBER(J133)=FALSE,J133&lt;=0)),AND(K133&lt;&gt;"",OR(COUNTIF(Parametros!$A$11:$A$16,K133)=0,ISNUMBER(L133)=FALSE,L133&lt;=0)),AND(M133&lt;&gt;"",OR(COUNTIF(Parametros!$A$11:$A$16,M133)=0,ISNUMBER(N133)=FALSE,N133&lt;=0)),AND(O133&lt;&gt;"",OR(COUNTIF(Parametros!$A$11:$A$16,O133)=0,ISNUMBER(P133)=FALSE,P133&lt;=0)),COUNT(Q133:W133)&lt;&gt;COUNTA(Q133:W133),MIN(Q133:W133)&lt;0,AND(G133="",I133="",K133="",M133="",O133="",SUM(Q133:U133)=0)),"REVISAR","OK")))</f>
        <v/>
      </c>
    </row>
    <row r="134" spans="1:29">
      <c r="A134" s="6" t="str">
        <f t="shared" si="3"/>
        <v/>
      </c>
      <c r="B134" s="3"/>
      <c r="C134" s="2"/>
      <c r="D134" s="2"/>
      <c r="E134" s="2"/>
      <c r="F134" s="4"/>
      <c r="G134" s="2"/>
      <c r="H134" s="4"/>
      <c r="I134" s="2"/>
      <c r="J134" s="4"/>
      <c r="K134" s="2"/>
      <c r="L134" s="4"/>
      <c r="M134" s="2"/>
      <c r="N134" s="4"/>
      <c r="O134" s="2"/>
      <c r="P134" s="4"/>
      <c r="Q134" s="8"/>
      <c r="R134" s="8"/>
      <c r="S134" s="8"/>
      <c r="T134" s="8"/>
      <c r="U134" s="8"/>
      <c r="V134" s="8"/>
      <c r="W134" s="8"/>
      <c r="X134" s="9" t="str">
        <f>IF(OR(AC134&lt;&gt;"OK",COUNTIF(Parametros!$B$22:$B$25,"OK")&lt;&gt;4),"",SUMIF(Parametros!$A$11:$A$16,G134,Parametros!$B$11:$B$16)*H134/60+SUMIF(Parametros!$A$11:$A$16,I134,Parametros!$B$11:$B$16)*J134/60+SUMIF(Parametros!$A$11:$A$16,K134,Parametros!$B$11:$B$16)*L134/60+SUMIF(Parametros!$A$11:$A$16,M134,Parametros!$B$11:$B$16)*N134/60+SUMIF(Parametros!$A$11:$A$16,O134,Parametros!$B$11:$B$16)*P134/60)</f>
        <v/>
      </c>
      <c r="Y134" s="9" t="str">
        <f>IF(OR(AC134&lt;&gt;"OK",COUNTIF(Parametros!$B$22:$B$25,"OK")&lt;&gt;4),"",X134+SUM(Q134:U134))</f>
        <v/>
      </c>
      <c r="Z134" s="9" t="str">
        <f>IF(OR(AC134&lt;&gt;"OK",COUNTIF(Parametros!$B$22:$B$25,"OK")&lt;&gt;4),"",Y134+V134)</f>
        <v/>
      </c>
      <c r="AA134" s="2"/>
      <c r="AB134" s="2"/>
      <c r="AC134" s="7" t="str">
        <f>IF(COUNTA(B134:W134)=0,"",IF(OR(B134="",C134="",D134="",F134="",AND(G134="",H134&lt;&gt;""),AND(G134&lt;&gt;"",H134=""),AND(I134="",J134&lt;&gt;""),AND(I134&lt;&gt;"",J134=""),AND(K134="",L134&lt;&gt;""),AND(K134&lt;&gt;"",L134=""),AND(M134="",N134&lt;&gt;""),AND(M134&lt;&gt;"",N134=""),AND(O134="",P134&lt;&gt;""),AND(O134&lt;&gt;"",P134="")),"FALTA INFORMACIÓN",IF(OR(ISNUMBER(B134)=FALSE,B134&lt;=0,COUNTIF(Parametros!$E$4:$E$10,C134)=0,COUNTIF(Parametros!$F$4:$F$11,D134)=0,ISNUMBER(F134)=FALSE,F134&lt;=0,AND(G134&lt;&gt;"",OR(COUNTIF(Parametros!$A$11:$A$16,G134)=0,ISNUMBER(H134)=FALSE,H134&lt;=0)),AND(I134&lt;&gt;"",OR(COUNTIF(Parametros!$A$11:$A$16,I134)=0,ISNUMBER(J134)=FALSE,J134&lt;=0)),AND(K134&lt;&gt;"",OR(COUNTIF(Parametros!$A$11:$A$16,K134)=0,ISNUMBER(L134)=FALSE,L134&lt;=0)),AND(M134&lt;&gt;"",OR(COUNTIF(Parametros!$A$11:$A$16,M134)=0,ISNUMBER(N134)=FALSE,N134&lt;=0)),AND(O134&lt;&gt;"",OR(COUNTIF(Parametros!$A$11:$A$16,O134)=0,ISNUMBER(P134)=FALSE,P134&lt;=0)),COUNT(Q134:W134)&lt;&gt;COUNTA(Q134:W134),MIN(Q134:W134)&lt;0,AND(G134="",I134="",K134="",M134="",O134="",SUM(Q134:U134)=0)),"REVISAR","OK")))</f>
        <v/>
      </c>
    </row>
    <row r="135" spans="1:29">
      <c r="A135" s="6" t="str">
        <f t="shared" ref="A135:A166" si="4">IF(B135="","","RT-"&amp;TEXT(ROW()-6,"000"))</f>
        <v/>
      </c>
      <c r="B135" s="3"/>
      <c r="C135" s="2"/>
      <c r="D135" s="2"/>
      <c r="E135" s="2"/>
      <c r="F135" s="4"/>
      <c r="G135" s="2"/>
      <c r="H135" s="4"/>
      <c r="I135" s="2"/>
      <c r="J135" s="4"/>
      <c r="K135" s="2"/>
      <c r="L135" s="4"/>
      <c r="M135" s="2"/>
      <c r="N135" s="4"/>
      <c r="O135" s="2"/>
      <c r="P135" s="4"/>
      <c r="Q135" s="8"/>
      <c r="R135" s="8"/>
      <c r="S135" s="8"/>
      <c r="T135" s="8"/>
      <c r="U135" s="8"/>
      <c r="V135" s="8"/>
      <c r="W135" s="8"/>
      <c r="X135" s="9" t="str">
        <f>IF(OR(AC135&lt;&gt;"OK",COUNTIF(Parametros!$B$22:$B$25,"OK")&lt;&gt;4),"",SUMIF(Parametros!$A$11:$A$16,G135,Parametros!$B$11:$B$16)*H135/60+SUMIF(Parametros!$A$11:$A$16,I135,Parametros!$B$11:$B$16)*J135/60+SUMIF(Parametros!$A$11:$A$16,K135,Parametros!$B$11:$B$16)*L135/60+SUMIF(Parametros!$A$11:$A$16,M135,Parametros!$B$11:$B$16)*N135/60+SUMIF(Parametros!$A$11:$A$16,O135,Parametros!$B$11:$B$16)*P135/60)</f>
        <v/>
      </c>
      <c r="Y135" s="9" t="str">
        <f>IF(OR(AC135&lt;&gt;"OK",COUNTIF(Parametros!$B$22:$B$25,"OK")&lt;&gt;4),"",X135+SUM(Q135:U135))</f>
        <v/>
      </c>
      <c r="Z135" s="9" t="str">
        <f>IF(OR(AC135&lt;&gt;"OK",COUNTIF(Parametros!$B$22:$B$25,"OK")&lt;&gt;4),"",Y135+V135)</f>
        <v/>
      </c>
      <c r="AA135" s="2"/>
      <c r="AB135" s="2"/>
      <c r="AC135" s="7" t="str">
        <f>IF(COUNTA(B135:W135)=0,"",IF(OR(B135="",C135="",D135="",F135="",AND(G135="",H135&lt;&gt;""),AND(G135&lt;&gt;"",H135=""),AND(I135="",J135&lt;&gt;""),AND(I135&lt;&gt;"",J135=""),AND(K135="",L135&lt;&gt;""),AND(K135&lt;&gt;"",L135=""),AND(M135="",N135&lt;&gt;""),AND(M135&lt;&gt;"",N135=""),AND(O135="",P135&lt;&gt;""),AND(O135&lt;&gt;"",P135="")),"FALTA INFORMACIÓN",IF(OR(ISNUMBER(B135)=FALSE,B135&lt;=0,COUNTIF(Parametros!$E$4:$E$10,C135)=0,COUNTIF(Parametros!$F$4:$F$11,D135)=0,ISNUMBER(F135)=FALSE,F135&lt;=0,AND(G135&lt;&gt;"",OR(COUNTIF(Parametros!$A$11:$A$16,G135)=0,ISNUMBER(H135)=FALSE,H135&lt;=0)),AND(I135&lt;&gt;"",OR(COUNTIF(Parametros!$A$11:$A$16,I135)=0,ISNUMBER(J135)=FALSE,J135&lt;=0)),AND(K135&lt;&gt;"",OR(COUNTIF(Parametros!$A$11:$A$16,K135)=0,ISNUMBER(L135)=FALSE,L135&lt;=0)),AND(M135&lt;&gt;"",OR(COUNTIF(Parametros!$A$11:$A$16,M135)=0,ISNUMBER(N135)=FALSE,N135&lt;=0)),AND(O135&lt;&gt;"",OR(COUNTIF(Parametros!$A$11:$A$16,O135)=0,ISNUMBER(P135)=FALSE,P135&lt;=0)),COUNT(Q135:W135)&lt;&gt;COUNTA(Q135:W135),MIN(Q135:W135)&lt;0,AND(G135="",I135="",K135="",M135="",O135="",SUM(Q135:U135)=0)),"REVISAR","OK")))</f>
        <v/>
      </c>
    </row>
    <row r="136" spans="1:29">
      <c r="A136" s="6" t="str">
        <f t="shared" si="4"/>
        <v/>
      </c>
      <c r="B136" s="3"/>
      <c r="C136" s="2"/>
      <c r="D136" s="2"/>
      <c r="E136" s="2"/>
      <c r="F136" s="4"/>
      <c r="G136" s="2"/>
      <c r="H136" s="4"/>
      <c r="I136" s="2"/>
      <c r="J136" s="4"/>
      <c r="K136" s="2"/>
      <c r="L136" s="4"/>
      <c r="M136" s="2"/>
      <c r="N136" s="4"/>
      <c r="O136" s="2"/>
      <c r="P136" s="4"/>
      <c r="Q136" s="8"/>
      <c r="R136" s="8"/>
      <c r="S136" s="8"/>
      <c r="T136" s="8"/>
      <c r="U136" s="8"/>
      <c r="V136" s="8"/>
      <c r="W136" s="8"/>
      <c r="X136" s="9" t="str">
        <f>IF(OR(AC136&lt;&gt;"OK",COUNTIF(Parametros!$B$22:$B$25,"OK")&lt;&gt;4),"",SUMIF(Parametros!$A$11:$A$16,G136,Parametros!$B$11:$B$16)*H136/60+SUMIF(Parametros!$A$11:$A$16,I136,Parametros!$B$11:$B$16)*J136/60+SUMIF(Parametros!$A$11:$A$16,K136,Parametros!$B$11:$B$16)*L136/60+SUMIF(Parametros!$A$11:$A$16,M136,Parametros!$B$11:$B$16)*N136/60+SUMIF(Parametros!$A$11:$A$16,O136,Parametros!$B$11:$B$16)*P136/60)</f>
        <v/>
      </c>
      <c r="Y136" s="9" t="str">
        <f>IF(OR(AC136&lt;&gt;"OK",COUNTIF(Parametros!$B$22:$B$25,"OK")&lt;&gt;4),"",X136+SUM(Q136:U136))</f>
        <v/>
      </c>
      <c r="Z136" s="9" t="str">
        <f>IF(OR(AC136&lt;&gt;"OK",COUNTIF(Parametros!$B$22:$B$25,"OK")&lt;&gt;4),"",Y136+V136)</f>
        <v/>
      </c>
      <c r="AA136" s="2"/>
      <c r="AB136" s="2"/>
      <c r="AC136" s="7" t="str">
        <f>IF(COUNTA(B136:W136)=0,"",IF(OR(B136="",C136="",D136="",F136="",AND(G136="",H136&lt;&gt;""),AND(G136&lt;&gt;"",H136=""),AND(I136="",J136&lt;&gt;""),AND(I136&lt;&gt;"",J136=""),AND(K136="",L136&lt;&gt;""),AND(K136&lt;&gt;"",L136=""),AND(M136="",N136&lt;&gt;""),AND(M136&lt;&gt;"",N136=""),AND(O136="",P136&lt;&gt;""),AND(O136&lt;&gt;"",P136="")),"FALTA INFORMACIÓN",IF(OR(ISNUMBER(B136)=FALSE,B136&lt;=0,COUNTIF(Parametros!$E$4:$E$10,C136)=0,COUNTIF(Parametros!$F$4:$F$11,D136)=0,ISNUMBER(F136)=FALSE,F136&lt;=0,AND(G136&lt;&gt;"",OR(COUNTIF(Parametros!$A$11:$A$16,G136)=0,ISNUMBER(H136)=FALSE,H136&lt;=0)),AND(I136&lt;&gt;"",OR(COUNTIF(Parametros!$A$11:$A$16,I136)=0,ISNUMBER(J136)=FALSE,J136&lt;=0)),AND(K136&lt;&gt;"",OR(COUNTIF(Parametros!$A$11:$A$16,K136)=0,ISNUMBER(L136)=FALSE,L136&lt;=0)),AND(M136&lt;&gt;"",OR(COUNTIF(Parametros!$A$11:$A$16,M136)=0,ISNUMBER(N136)=FALSE,N136&lt;=0)),AND(O136&lt;&gt;"",OR(COUNTIF(Parametros!$A$11:$A$16,O136)=0,ISNUMBER(P136)=FALSE,P136&lt;=0)),COUNT(Q136:W136)&lt;&gt;COUNTA(Q136:W136),MIN(Q136:W136)&lt;0,AND(G136="",I136="",K136="",M136="",O136="",SUM(Q136:U136)=0)),"REVISAR","OK")))</f>
        <v/>
      </c>
    </row>
    <row r="137" spans="1:29">
      <c r="A137" s="6" t="str">
        <f t="shared" si="4"/>
        <v/>
      </c>
      <c r="B137" s="3"/>
      <c r="C137" s="2"/>
      <c r="D137" s="2"/>
      <c r="E137" s="2"/>
      <c r="F137" s="4"/>
      <c r="G137" s="2"/>
      <c r="H137" s="4"/>
      <c r="I137" s="2"/>
      <c r="J137" s="4"/>
      <c r="K137" s="2"/>
      <c r="L137" s="4"/>
      <c r="M137" s="2"/>
      <c r="N137" s="4"/>
      <c r="O137" s="2"/>
      <c r="P137" s="4"/>
      <c r="Q137" s="8"/>
      <c r="R137" s="8"/>
      <c r="S137" s="8"/>
      <c r="T137" s="8"/>
      <c r="U137" s="8"/>
      <c r="V137" s="8"/>
      <c r="W137" s="8"/>
      <c r="X137" s="9" t="str">
        <f>IF(OR(AC137&lt;&gt;"OK",COUNTIF(Parametros!$B$22:$B$25,"OK")&lt;&gt;4),"",SUMIF(Parametros!$A$11:$A$16,G137,Parametros!$B$11:$B$16)*H137/60+SUMIF(Parametros!$A$11:$A$16,I137,Parametros!$B$11:$B$16)*J137/60+SUMIF(Parametros!$A$11:$A$16,K137,Parametros!$B$11:$B$16)*L137/60+SUMIF(Parametros!$A$11:$A$16,M137,Parametros!$B$11:$B$16)*N137/60+SUMIF(Parametros!$A$11:$A$16,O137,Parametros!$B$11:$B$16)*P137/60)</f>
        <v/>
      </c>
      <c r="Y137" s="9" t="str">
        <f>IF(OR(AC137&lt;&gt;"OK",COUNTIF(Parametros!$B$22:$B$25,"OK")&lt;&gt;4),"",X137+SUM(Q137:U137))</f>
        <v/>
      </c>
      <c r="Z137" s="9" t="str">
        <f>IF(OR(AC137&lt;&gt;"OK",COUNTIF(Parametros!$B$22:$B$25,"OK")&lt;&gt;4),"",Y137+V137)</f>
        <v/>
      </c>
      <c r="AA137" s="2"/>
      <c r="AB137" s="2"/>
      <c r="AC137" s="7" t="str">
        <f>IF(COUNTA(B137:W137)=0,"",IF(OR(B137="",C137="",D137="",F137="",AND(G137="",H137&lt;&gt;""),AND(G137&lt;&gt;"",H137=""),AND(I137="",J137&lt;&gt;""),AND(I137&lt;&gt;"",J137=""),AND(K137="",L137&lt;&gt;""),AND(K137&lt;&gt;"",L137=""),AND(M137="",N137&lt;&gt;""),AND(M137&lt;&gt;"",N137=""),AND(O137="",P137&lt;&gt;""),AND(O137&lt;&gt;"",P137="")),"FALTA INFORMACIÓN",IF(OR(ISNUMBER(B137)=FALSE,B137&lt;=0,COUNTIF(Parametros!$E$4:$E$10,C137)=0,COUNTIF(Parametros!$F$4:$F$11,D137)=0,ISNUMBER(F137)=FALSE,F137&lt;=0,AND(G137&lt;&gt;"",OR(COUNTIF(Parametros!$A$11:$A$16,G137)=0,ISNUMBER(H137)=FALSE,H137&lt;=0)),AND(I137&lt;&gt;"",OR(COUNTIF(Parametros!$A$11:$A$16,I137)=0,ISNUMBER(J137)=FALSE,J137&lt;=0)),AND(K137&lt;&gt;"",OR(COUNTIF(Parametros!$A$11:$A$16,K137)=0,ISNUMBER(L137)=FALSE,L137&lt;=0)),AND(M137&lt;&gt;"",OR(COUNTIF(Parametros!$A$11:$A$16,M137)=0,ISNUMBER(N137)=FALSE,N137&lt;=0)),AND(O137&lt;&gt;"",OR(COUNTIF(Parametros!$A$11:$A$16,O137)=0,ISNUMBER(P137)=FALSE,P137&lt;=0)),COUNT(Q137:W137)&lt;&gt;COUNTA(Q137:W137),MIN(Q137:W137)&lt;0,AND(G137="",I137="",K137="",M137="",O137="",SUM(Q137:U137)=0)),"REVISAR","OK")))</f>
        <v/>
      </c>
    </row>
    <row r="138" spans="1:29">
      <c r="A138" s="6" t="str">
        <f t="shared" si="4"/>
        <v/>
      </c>
      <c r="B138" s="3"/>
      <c r="C138" s="2"/>
      <c r="D138" s="2"/>
      <c r="E138" s="2"/>
      <c r="F138" s="4"/>
      <c r="G138" s="2"/>
      <c r="H138" s="4"/>
      <c r="I138" s="2"/>
      <c r="J138" s="4"/>
      <c r="K138" s="2"/>
      <c r="L138" s="4"/>
      <c r="M138" s="2"/>
      <c r="N138" s="4"/>
      <c r="O138" s="2"/>
      <c r="P138" s="4"/>
      <c r="Q138" s="8"/>
      <c r="R138" s="8"/>
      <c r="S138" s="8"/>
      <c r="T138" s="8"/>
      <c r="U138" s="8"/>
      <c r="V138" s="8"/>
      <c r="W138" s="8"/>
      <c r="X138" s="9" t="str">
        <f>IF(OR(AC138&lt;&gt;"OK",COUNTIF(Parametros!$B$22:$B$25,"OK")&lt;&gt;4),"",SUMIF(Parametros!$A$11:$A$16,G138,Parametros!$B$11:$B$16)*H138/60+SUMIF(Parametros!$A$11:$A$16,I138,Parametros!$B$11:$B$16)*J138/60+SUMIF(Parametros!$A$11:$A$16,K138,Parametros!$B$11:$B$16)*L138/60+SUMIF(Parametros!$A$11:$A$16,M138,Parametros!$B$11:$B$16)*N138/60+SUMIF(Parametros!$A$11:$A$16,O138,Parametros!$B$11:$B$16)*P138/60)</f>
        <v/>
      </c>
      <c r="Y138" s="9" t="str">
        <f>IF(OR(AC138&lt;&gt;"OK",COUNTIF(Parametros!$B$22:$B$25,"OK")&lt;&gt;4),"",X138+SUM(Q138:U138))</f>
        <v/>
      </c>
      <c r="Z138" s="9" t="str">
        <f>IF(OR(AC138&lt;&gt;"OK",COUNTIF(Parametros!$B$22:$B$25,"OK")&lt;&gt;4),"",Y138+V138)</f>
        <v/>
      </c>
      <c r="AA138" s="2"/>
      <c r="AB138" s="2"/>
      <c r="AC138" s="7" t="str">
        <f>IF(COUNTA(B138:W138)=0,"",IF(OR(B138="",C138="",D138="",F138="",AND(G138="",H138&lt;&gt;""),AND(G138&lt;&gt;"",H138=""),AND(I138="",J138&lt;&gt;""),AND(I138&lt;&gt;"",J138=""),AND(K138="",L138&lt;&gt;""),AND(K138&lt;&gt;"",L138=""),AND(M138="",N138&lt;&gt;""),AND(M138&lt;&gt;"",N138=""),AND(O138="",P138&lt;&gt;""),AND(O138&lt;&gt;"",P138="")),"FALTA INFORMACIÓN",IF(OR(ISNUMBER(B138)=FALSE,B138&lt;=0,COUNTIF(Parametros!$E$4:$E$10,C138)=0,COUNTIF(Parametros!$F$4:$F$11,D138)=0,ISNUMBER(F138)=FALSE,F138&lt;=0,AND(G138&lt;&gt;"",OR(COUNTIF(Parametros!$A$11:$A$16,G138)=0,ISNUMBER(H138)=FALSE,H138&lt;=0)),AND(I138&lt;&gt;"",OR(COUNTIF(Parametros!$A$11:$A$16,I138)=0,ISNUMBER(J138)=FALSE,J138&lt;=0)),AND(K138&lt;&gt;"",OR(COUNTIF(Parametros!$A$11:$A$16,K138)=0,ISNUMBER(L138)=FALSE,L138&lt;=0)),AND(M138&lt;&gt;"",OR(COUNTIF(Parametros!$A$11:$A$16,M138)=0,ISNUMBER(N138)=FALSE,N138&lt;=0)),AND(O138&lt;&gt;"",OR(COUNTIF(Parametros!$A$11:$A$16,O138)=0,ISNUMBER(P138)=FALSE,P138&lt;=0)),COUNT(Q138:W138)&lt;&gt;COUNTA(Q138:W138),MIN(Q138:W138)&lt;0,AND(G138="",I138="",K138="",M138="",O138="",SUM(Q138:U138)=0)),"REVISAR","OK")))</f>
        <v/>
      </c>
    </row>
    <row r="139" spans="1:29">
      <c r="A139" s="6" t="str">
        <f t="shared" si="4"/>
        <v/>
      </c>
      <c r="B139" s="3"/>
      <c r="C139" s="2"/>
      <c r="D139" s="2"/>
      <c r="E139" s="2"/>
      <c r="F139" s="4"/>
      <c r="G139" s="2"/>
      <c r="H139" s="4"/>
      <c r="I139" s="2"/>
      <c r="J139" s="4"/>
      <c r="K139" s="2"/>
      <c r="L139" s="4"/>
      <c r="M139" s="2"/>
      <c r="N139" s="4"/>
      <c r="O139" s="2"/>
      <c r="P139" s="4"/>
      <c r="Q139" s="8"/>
      <c r="R139" s="8"/>
      <c r="S139" s="8"/>
      <c r="T139" s="8"/>
      <c r="U139" s="8"/>
      <c r="V139" s="8"/>
      <c r="W139" s="8"/>
      <c r="X139" s="9" t="str">
        <f>IF(OR(AC139&lt;&gt;"OK",COUNTIF(Parametros!$B$22:$B$25,"OK")&lt;&gt;4),"",SUMIF(Parametros!$A$11:$A$16,G139,Parametros!$B$11:$B$16)*H139/60+SUMIF(Parametros!$A$11:$A$16,I139,Parametros!$B$11:$B$16)*J139/60+SUMIF(Parametros!$A$11:$A$16,K139,Parametros!$B$11:$B$16)*L139/60+SUMIF(Parametros!$A$11:$A$16,M139,Parametros!$B$11:$B$16)*N139/60+SUMIF(Parametros!$A$11:$A$16,O139,Parametros!$B$11:$B$16)*P139/60)</f>
        <v/>
      </c>
      <c r="Y139" s="9" t="str">
        <f>IF(OR(AC139&lt;&gt;"OK",COUNTIF(Parametros!$B$22:$B$25,"OK")&lt;&gt;4),"",X139+SUM(Q139:U139))</f>
        <v/>
      </c>
      <c r="Z139" s="9" t="str">
        <f>IF(OR(AC139&lt;&gt;"OK",COUNTIF(Parametros!$B$22:$B$25,"OK")&lt;&gt;4),"",Y139+V139)</f>
        <v/>
      </c>
      <c r="AA139" s="2"/>
      <c r="AB139" s="2"/>
      <c r="AC139" s="7" t="str">
        <f>IF(COUNTA(B139:W139)=0,"",IF(OR(B139="",C139="",D139="",F139="",AND(G139="",H139&lt;&gt;""),AND(G139&lt;&gt;"",H139=""),AND(I139="",J139&lt;&gt;""),AND(I139&lt;&gt;"",J139=""),AND(K139="",L139&lt;&gt;""),AND(K139&lt;&gt;"",L139=""),AND(M139="",N139&lt;&gt;""),AND(M139&lt;&gt;"",N139=""),AND(O139="",P139&lt;&gt;""),AND(O139&lt;&gt;"",P139="")),"FALTA INFORMACIÓN",IF(OR(ISNUMBER(B139)=FALSE,B139&lt;=0,COUNTIF(Parametros!$E$4:$E$10,C139)=0,COUNTIF(Parametros!$F$4:$F$11,D139)=0,ISNUMBER(F139)=FALSE,F139&lt;=0,AND(G139&lt;&gt;"",OR(COUNTIF(Parametros!$A$11:$A$16,G139)=0,ISNUMBER(H139)=FALSE,H139&lt;=0)),AND(I139&lt;&gt;"",OR(COUNTIF(Parametros!$A$11:$A$16,I139)=0,ISNUMBER(J139)=FALSE,J139&lt;=0)),AND(K139&lt;&gt;"",OR(COUNTIF(Parametros!$A$11:$A$16,K139)=0,ISNUMBER(L139)=FALSE,L139&lt;=0)),AND(M139&lt;&gt;"",OR(COUNTIF(Parametros!$A$11:$A$16,M139)=0,ISNUMBER(N139)=FALSE,N139&lt;=0)),AND(O139&lt;&gt;"",OR(COUNTIF(Parametros!$A$11:$A$16,O139)=0,ISNUMBER(P139)=FALSE,P139&lt;=0)),COUNT(Q139:W139)&lt;&gt;COUNTA(Q139:W139),MIN(Q139:W139)&lt;0,AND(G139="",I139="",K139="",M139="",O139="",SUM(Q139:U139)=0)),"REVISAR","OK")))</f>
        <v/>
      </c>
    </row>
    <row r="140" spans="1:29">
      <c r="A140" s="6" t="str">
        <f t="shared" si="4"/>
        <v/>
      </c>
      <c r="B140" s="3"/>
      <c r="C140" s="2"/>
      <c r="D140" s="2"/>
      <c r="E140" s="2"/>
      <c r="F140" s="4"/>
      <c r="G140" s="2"/>
      <c r="H140" s="4"/>
      <c r="I140" s="2"/>
      <c r="J140" s="4"/>
      <c r="K140" s="2"/>
      <c r="L140" s="4"/>
      <c r="M140" s="2"/>
      <c r="N140" s="4"/>
      <c r="O140" s="2"/>
      <c r="P140" s="4"/>
      <c r="Q140" s="8"/>
      <c r="R140" s="8"/>
      <c r="S140" s="8"/>
      <c r="T140" s="8"/>
      <c r="U140" s="8"/>
      <c r="V140" s="8"/>
      <c r="W140" s="8"/>
      <c r="X140" s="9" t="str">
        <f>IF(OR(AC140&lt;&gt;"OK",COUNTIF(Parametros!$B$22:$B$25,"OK")&lt;&gt;4),"",SUMIF(Parametros!$A$11:$A$16,G140,Parametros!$B$11:$B$16)*H140/60+SUMIF(Parametros!$A$11:$A$16,I140,Parametros!$B$11:$B$16)*J140/60+SUMIF(Parametros!$A$11:$A$16,K140,Parametros!$B$11:$B$16)*L140/60+SUMIF(Parametros!$A$11:$A$16,M140,Parametros!$B$11:$B$16)*N140/60+SUMIF(Parametros!$A$11:$A$16,O140,Parametros!$B$11:$B$16)*P140/60)</f>
        <v/>
      </c>
      <c r="Y140" s="9" t="str">
        <f>IF(OR(AC140&lt;&gt;"OK",COUNTIF(Parametros!$B$22:$B$25,"OK")&lt;&gt;4),"",X140+SUM(Q140:U140))</f>
        <v/>
      </c>
      <c r="Z140" s="9" t="str">
        <f>IF(OR(AC140&lt;&gt;"OK",COUNTIF(Parametros!$B$22:$B$25,"OK")&lt;&gt;4),"",Y140+V140)</f>
        <v/>
      </c>
      <c r="AA140" s="2"/>
      <c r="AB140" s="2"/>
      <c r="AC140" s="7" t="str">
        <f>IF(COUNTA(B140:W140)=0,"",IF(OR(B140="",C140="",D140="",F140="",AND(G140="",H140&lt;&gt;""),AND(G140&lt;&gt;"",H140=""),AND(I140="",J140&lt;&gt;""),AND(I140&lt;&gt;"",J140=""),AND(K140="",L140&lt;&gt;""),AND(K140&lt;&gt;"",L140=""),AND(M140="",N140&lt;&gt;""),AND(M140&lt;&gt;"",N140=""),AND(O140="",P140&lt;&gt;""),AND(O140&lt;&gt;"",P140="")),"FALTA INFORMACIÓN",IF(OR(ISNUMBER(B140)=FALSE,B140&lt;=0,COUNTIF(Parametros!$E$4:$E$10,C140)=0,COUNTIF(Parametros!$F$4:$F$11,D140)=0,ISNUMBER(F140)=FALSE,F140&lt;=0,AND(G140&lt;&gt;"",OR(COUNTIF(Parametros!$A$11:$A$16,G140)=0,ISNUMBER(H140)=FALSE,H140&lt;=0)),AND(I140&lt;&gt;"",OR(COUNTIF(Parametros!$A$11:$A$16,I140)=0,ISNUMBER(J140)=FALSE,J140&lt;=0)),AND(K140&lt;&gt;"",OR(COUNTIF(Parametros!$A$11:$A$16,K140)=0,ISNUMBER(L140)=FALSE,L140&lt;=0)),AND(M140&lt;&gt;"",OR(COUNTIF(Parametros!$A$11:$A$16,M140)=0,ISNUMBER(N140)=FALSE,N140&lt;=0)),AND(O140&lt;&gt;"",OR(COUNTIF(Parametros!$A$11:$A$16,O140)=0,ISNUMBER(P140)=FALSE,P140&lt;=0)),COUNT(Q140:W140)&lt;&gt;COUNTA(Q140:W140),MIN(Q140:W140)&lt;0,AND(G140="",I140="",K140="",M140="",O140="",SUM(Q140:U140)=0)),"REVISAR","OK")))</f>
        <v/>
      </c>
    </row>
    <row r="141" spans="1:29">
      <c r="A141" s="6" t="str">
        <f t="shared" si="4"/>
        <v/>
      </c>
      <c r="B141" s="3"/>
      <c r="C141" s="2"/>
      <c r="D141" s="2"/>
      <c r="E141" s="2"/>
      <c r="F141" s="4"/>
      <c r="G141" s="2"/>
      <c r="H141" s="4"/>
      <c r="I141" s="2"/>
      <c r="J141" s="4"/>
      <c r="K141" s="2"/>
      <c r="L141" s="4"/>
      <c r="M141" s="2"/>
      <c r="N141" s="4"/>
      <c r="O141" s="2"/>
      <c r="P141" s="4"/>
      <c r="Q141" s="8"/>
      <c r="R141" s="8"/>
      <c r="S141" s="8"/>
      <c r="T141" s="8"/>
      <c r="U141" s="8"/>
      <c r="V141" s="8"/>
      <c r="W141" s="8"/>
      <c r="X141" s="9" t="str">
        <f>IF(OR(AC141&lt;&gt;"OK",COUNTIF(Parametros!$B$22:$B$25,"OK")&lt;&gt;4),"",SUMIF(Parametros!$A$11:$A$16,G141,Parametros!$B$11:$B$16)*H141/60+SUMIF(Parametros!$A$11:$A$16,I141,Parametros!$B$11:$B$16)*J141/60+SUMIF(Parametros!$A$11:$A$16,K141,Parametros!$B$11:$B$16)*L141/60+SUMIF(Parametros!$A$11:$A$16,M141,Parametros!$B$11:$B$16)*N141/60+SUMIF(Parametros!$A$11:$A$16,O141,Parametros!$B$11:$B$16)*P141/60)</f>
        <v/>
      </c>
      <c r="Y141" s="9" t="str">
        <f>IF(OR(AC141&lt;&gt;"OK",COUNTIF(Parametros!$B$22:$B$25,"OK")&lt;&gt;4),"",X141+SUM(Q141:U141))</f>
        <v/>
      </c>
      <c r="Z141" s="9" t="str">
        <f>IF(OR(AC141&lt;&gt;"OK",COUNTIF(Parametros!$B$22:$B$25,"OK")&lt;&gt;4),"",Y141+V141)</f>
        <v/>
      </c>
      <c r="AA141" s="2"/>
      <c r="AB141" s="2"/>
      <c r="AC141" s="7" t="str">
        <f>IF(COUNTA(B141:W141)=0,"",IF(OR(B141="",C141="",D141="",F141="",AND(G141="",H141&lt;&gt;""),AND(G141&lt;&gt;"",H141=""),AND(I141="",J141&lt;&gt;""),AND(I141&lt;&gt;"",J141=""),AND(K141="",L141&lt;&gt;""),AND(K141&lt;&gt;"",L141=""),AND(M141="",N141&lt;&gt;""),AND(M141&lt;&gt;"",N141=""),AND(O141="",P141&lt;&gt;""),AND(O141&lt;&gt;"",P141="")),"FALTA INFORMACIÓN",IF(OR(ISNUMBER(B141)=FALSE,B141&lt;=0,COUNTIF(Parametros!$E$4:$E$10,C141)=0,COUNTIF(Parametros!$F$4:$F$11,D141)=0,ISNUMBER(F141)=FALSE,F141&lt;=0,AND(G141&lt;&gt;"",OR(COUNTIF(Parametros!$A$11:$A$16,G141)=0,ISNUMBER(H141)=FALSE,H141&lt;=0)),AND(I141&lt;&gt;"",OR(COUNTIF(Parametros!$A$11:$A$16,I141)=0,ISNUMBER(J141)=FALSE,J141&lt;=0)),AND(K141&lt;&gt;"",OR(COUNTIF(Parametros!$A$11:$A$16,K141)=0,ISNUMBER(L141)=FALSE,L141&lt;=0)),AND(M141&lt;&gt;"",OR(COUNTIF(Parametros!$A$11:$A$16,M141)=0,ISNUMBER(N141)=FALSE,N141&lt;=0)),AND(O141&lt;&gt;"",OR(COUNTIF(Parametros!$A$11:$A$16,O141)=0,ISNUMBER(P141)=FALSE,P141&lt;=0)),COUNT(Q141:W141)&lt;&gt;COUNTA(Q141:W141),MIN(Q141:W141)&lt;0,AND(G141="",I141="",K141="",M141="",O141="",SUM(Q141:U141)=0)),"REVISAR","OK")))</f>
        <v/>
      </c>
    </row>
    <row r="142" spans="1:29">
      <c r="A142" s="6" t="str">
        <f t="shared" si="4"/>
        <v/>
      </c>
      <c r="B142" s="3"/>
      <c r="C142" s="2"/>
      <c r="D142" s="2"/>
      <c r="E142" s="2"/>
      <c r="F142" s="4"/>
      <c r="G142" s="2"/>
      <c r="H142" s="4"/>
      <c r="I142" s="2"/>
      <c r="J142" s="4"/>
      <c r="K142" s="2"/>
      <c r="L142" s="4"/>
      <c r="M142" s="2"/>
      <c r="N142" s="4"/>
      <c r="O142" s="2"/>
      <c r="P142" s="4"/>
      <c r="Q142" s="8"/>
      <c r="R142" s="8"/>
      <c r="S142" s="8"/>
      <c r="T142" s="8"/>
      <c r="U142" s="8"/>
      <c r="V142" s="8"/>
      <c r="W142" s="8"/>
      <c r="X142" s="9" t="str">
        <f>IF(OR(AC142&lt;&gt;"OK",COUNTIF(Parametros!$B$22:$B$25,"OK")&lt;&gt;4),"",SUMIF(Parametros!$A$11:$A$16,G142,Parametros!$B$11:$B$16)*H142/60+SUMIF(Parametros!$A$11:$A$16,I142,Parametros!$B$11:$B$16)*J142/60+SUMIF(Parametros!$A$11:$A$16,K142,Parametros!$B$11:$B$16)*L142/60+SUMIF(Parametros!$A$11:$A$16,M142,Parametros!$B$11:$B$16)*N142/60+SUMIF(Parametros!$A$11:$A$16,O142,Parametros!$B$11:$B$16)*P142/60)</f>
        <v/>
      </c>
      <c r="Y142" s="9" t="str">
        <f>IF(OR(AC142&lt;&gt;"OK",COUNTIF(Parametros!$B$22:$B$25,"OK")&lt;&gt;4),"",X142+SUM(Q142:U142))</f>
        <v/>
      </c>
      <c r="Z142" s="9" t="str">
        <f>IF(OR(AC142&lt;&gt;"OK",COUNTIF(Parametros!$B$22:$B$25,"OK")&lt;&gt;4),"",Y142+V142)</f>
        <v/>
      </c>
      <c r="AA142" s="2"/>
      <c r="AB142" s="2"/>
      <c r="AC142" s="7" t="str">
        <f>IF(COUNTA(B142:W142)=0,"",IF(OR(B142="",C142="",D142="",F142="",AND(G142="",H142&lt;&gt;""),AND(G142&lt;&gt;"",H142=""),AND(I142="",J142&lt;&gt;""),AND(I142&lt;&gt;"",J142=""),AND(K142="",L142&lt;&gt;""),AND(K142&lt;&gt;"",L142=""),AND(M142="",N142&lt;&gt;""),AND(M142&lt;&gt;"",N142=""),AND(O142="",P142&lt;&gt;""),AND(O142&lt;&gt;"",P142="")),"FALTA INFORMACIÓN",IF(OR(ISNUMBER(B142)=FALSE,B142&lt;=0,COUNTIF(Parametros!$E$4:$E$10,C142)=0,COUNTIF(Parametros!$F$4:$F$11,D142)=0,ISNUMBER(F142)=FALSE,F142&lt;=0,AND(G142&lt;&gt;"",OR(COUNTIF(Parametros!$A$11:$A$16,G142)=0,ISNUMBER(H142)=FALSE,H142&lt;=0)),AND(I142&lt;&gt;"",OR(COUNTIF(Parametros!$A$11:$A$16,I142)=0,ISNUMBER(J142)=FALSE,J142&lt;=0)),AND(K142&lt;&gt;"",OR(COUNTIF(Parametros!$A$11:$A$16,K142)=0,ISNUMBER(L142)=FALSE,L142&lt;=0)),AND(M142&lt;&gt;"",OR(COUNTIF(Parametros!$A$11:$A$16,M142)=0,ISNUMBER(N142)=FALSE,N142&lt;=0)),AND(O142&lt;&gt;"",OR(COUNTIF(Parametros!$A$11:$A$16,O142)=0,ISNUMBER(P142)=FALSE,P142&lt;=0)),COUNT(Q142:W142)&lt;&gt;COUNTA(Q142:W142),MIN(Q142:W142)&lt;0,AND(G142="",I142="",K142="",M142="",O142="",SUM(Q142:U142)=0)),"REVISAR","OK")))</f>
        <v/>
      </c>
    </row>
    <row r="143" spans="1:29">
      <c r="A143" s="6" t="str">
        <f t="shared" si="4"/>
        <v/>
      </c>
      <c r="B143" s="3"/>
      <c r="C143" s="2"/>
      <c r="D143" s="2"/>
      <c r="E143" s="2"/>
      <c r="F143" s="4"/>
      <c r="G143" s="2"/>
      <c r="H143" s="4"/>
      <c r="I143" s="2"/>
      <c r="J143" s="4"/>
      <c r="K143" s="2"/>
      <c r="L143" s="4"/>
      <c r="M143" s="2"/>
      <c r="N143" s="4"/>
      <c r="O143" s="2"/>
      <c r="P143" s="4"/>
      <c r="Q143" s="8"/>
      <c r="R143" s="8"/>
      <c r="S143" s="8"/>
      <c r="T143" s="8"/>
      <c r="U143" s="8"/>
      <c r="V143" s="8"/>
      <c r="W143" s="8"/>
      <c r="X143" s="9" t="str">
        <f>IF(OR(AC143&lt;&gt;"OK",COUNTIF(Parametros!$B$22:$B$25,"OK")&lt;&gt;4),"",SUMIF(Parametros!$A$11:$A$16,G143,Parametros!$B$11:$B$16)*H143/60+SUMIF(Parametros!$A$11:$A$16,I143,Parametros!$B$11:$B$16)*J143/60+SUMIF(Parametros!$A$11:$A$16,K143,Parametros!$B$11:$B$16)*L143/60+SUMIF(Parametros!$A$11:$A$16,M143,Parametros!$B$11:$B$16)*N143/60+SUMIF(Parametros!$A$11:$A$16,O143,Parametros!$B$11:$B$16)*P143/60)</f>
        <v/>
      </c>
      <c r="Y143" s="9" t="str">
        <f>IF(OR(AC143&lt;&gt;"OK",COUNTIF(Parametros!$B$22:$B$25,"OK")&lt;&gt;4),"",X143+SUM(Q143:U143))</f>
        <v/>
      </c>
      <c r="Z143" s="9" t="str">
        <f>IF(OR(AC143&lt;&gt;"OK",COUNTIF(Parametros!$B$22:$B$25,"OK")&lt;&gt;4),"",Y143+V143)</f>
        <v/>
      </c>
      <c r="AA143" s="2"/>
      <c r="AB143" s="2"/>
      <c r="AC143" s="7" t="str">
        <f>IF(COUNTA(B143:W143)=0,"",IF(OR(B143="",C143="",D143="",F143="",AND(G143="",H143&lt;&gt;""),AND(G143&lt;&gt;"",H143=""),AND(I143="",J143&lt;&gt;""),AND(I143&lt;&gt;"",J143=""),AND(K143="",L143&lt;&gt;""),AND(K143&lt;&gt;"",L143=""),AND(M143="",N143&lt;&gt;""),AND(M143&lt;&gt;"",N143=""),AND(O143="",P143&lt;&gt;""),AND(O143&lt;&gt;"",P143="")),"FALTA INFORMACIÓN",IF(OR(ISNUMBER(B143)=FALSE,B143&lt;=0,COUNTIF(Parametros!$E$4:$E$10,C143)=0,COUNTIF(Parametros!$F$4:$F$11,D143)=0,ISNUMBER(F143)=FALSE,F143&lt;=0,AND(G143&lt;&gt;"",OR(COUNTIF(Parametros!$A$11:$A$16,G143)=0,ISNUMBER(H143)=FALSE,H143&lt;=0)),AND(I143&lt;&gt;"",OR(COUNTIF(Parametros!$A$11:$A$16,I143)=0,ISNUMBER(J143)=FALSE,J143&lt;=0)),AND(K143&lt;&gt;"",OR(COUNTIF(Parametros!$A$11:$A$16,K143)=0,ISNUMBER(L143)=FALSE,L143&lt;=0)),AND(M143&lt;&gt;"",OR(COUNTIF(Parametros!$A$11:$A$16,M143)=0,ISNUMBER(N143)=FALSE,N143&lt;=0)),AND(O143&lt;&gt;"",OR(COUNTIF(Parametros!$A$11:$A$16,O143)=0,ISNUMBER(P143)=FALSE,P143&lt;=0)),COUNT(Q143:W143)&lt;&gt;COUNTA(Q143:W143),MIN(Q143:W143)&lt;0,AND(G143="",I143="",K143="",M143="",O143="",SUM(Q143:U143)=0)),"REVISAR","OK")))</f>
        <v/>
      </c>
    </row>
    <row r="144" spans="1:29">
      <c r="A144" s="6" t="str">
        <f t="shared" si="4"/>
        <v/>
      </c>
      <c r="B144" s="3"/>
      <c r="C144" s="2"/>
      <c r="D144" s="2"/>
      <c r="E144" s="2"/>
      <c r="F144" s="4"/>
      <c r="G144" s="2"/>
      <c r="H144" s="4"/>
      <c r="I144" s="2"/>
      <c r="J144" s="4"/>
      <c r="K144" s="2"/>
      <c r="L144" s="4"/>
      <c r="M144" s="2"/>
      <c r="N144" s="4"/>
      <c r="O144" s="2"/>
      <c r="P144" s="4"/>
      <c r="Q144" s="8"/>
      <c r="R144" s="8"/>
      <c r="S144" s="8"/>
      <c r="T144" s="8"/>
      <c r="U144" s="8"/>
      <c r="V144" s="8"/>
      <c r="W144" s="8"/>
      <c r="X144" s="9" t="str">
        <f>IF(OR(AC144&lt;&gt;"OK",COUNTIF(Parametros!$B$22:$B$25,"OK")&lt;&gt;4),"",SUMIF(Parametros!$A$11:$A$16,G144,Parametros!$B$11:$B$16)*H144/60+SUMIF(Parametros!$A$11:$A$16,I144,Parametros!$B$11:$B$16)*J144/60+SUMIF(Parametros!$A$11:$A$16,K144,Parametros!$B$11:$B$16)*L144/60+SUMIF(Parametros!$A$11:$A$16,M144,Parametros!$B$11:$B$16)*N144/60+SUMIF(Parametros!$A$11:$A$16,O144,Parametros!$B$11:$B$16)*P144/60)</f>
        <v/>
      </c>
      <c r="Y144" s="9" t="str">
        <f>IF(OR(AC144&lt;&gt;"OK",COUNTIF(Parametros!$B$22:$B$25,"OK")&lt;&gt;4),"",X144+SUM(Q144:U144))</f>
        <v/>
      </c>
      <c r="Z144" s="9" t="str">
        <f>IF(OR(AC144&lt;&gt;"OK",COUNTIF(Parametros!$B$22:$B$25,"OK")&lt;&gt;4),"",Y144+V144)</f>
        <v/>
      </c>
      <c r="AA144" s="2"/>
      <c r="AB144" s="2"/>
      <c r="AC144" s="7" t="str">
        <f>IF(COUNTA(B144:W144)=0,"",IF(OR(B144="",C144="",D144="",F144="",AND(G144="",H144&lt;&gt;""),AND(G144&lt;&gt;"",H144=""),AND(I144="",J144&lt;&gt;""),AND(I144&lt;&gt;"",J144=""),AND(K144="",L144&lt;&gt;""),AND(K144&lt;&gt;"",L144=""),AND(M144="",N144&lt;&gt;""),AND(M144&lt;&gt;"",N144=""),AND(O144="",P144&lt;&gt;""),AND(O144&lt;&gt;"",P144="")),"FALTA INFORMACIÓN",IF(OR(ISNUMBER(B144)=FALSE,B144&lt;=0,COUNTIF(Parametros!$E$4:$E$10,C144)=0,COUNTIF(Parametros!$F$4:$F$11,D144)=0,ISNUMBER(F144)=FALSE,F144&lt;=0,AND(G144&lt;&gt;"",OR(COUNTIF(Parametros!$A$11:$A$16,G144)=0,ISNUMBER(H144)=FALSE,H144&lt;=0)),AND(I144&lt;&gt;"",OR(COUNTIF(Parametros!$A$11:$A$16,I144)=0,ISNUMBER(J144)=FALSE,J144&lt;=0)),AND(K144&lt;&gt;"",OR(COUNTIF(Parametros!$A$11:$A$16,K144)=0,ISNUMBER(L144)=FALSE,L144&lt;=0)),AND(M144&lt;&gt;"",OR(COUNTIF(Parametros!$A$11:$A$16,M144)=0,ISNUMBER(N144)=FALSE,N144&lt;=0)),AND(O144&lt;&gt;"",OR(COUNTIF(Parametros!$A$11:$A$16,O144)=0,ISNUMBER(P144)=FALSE,P144&lt;=0)),COUNT(Q144:W144)&lt;&gt;COUNTA(Q144:W144),MIN(Q144:W144)&lt;0,AND(G144="",I144="",K144="",M144="",O144="",SUM(Q144:U144)=0)),"REVISAR","OK")))</f>
        <v/>
      </c>
    </row>
    <row r="145" spans="1:29">
      <c r="A145" s="6" t="str">
        <f t="shared" si="4"/>
        <v/>
      </c>
      <c r="B145" s="3"/>
      <c r="C145" s="2"/>
      <c r="D145" s="2"/>
      <c r="E145" s="2"/>
      <c r="F145" s="4"/>
      <c r="G145" s="2"/>
      <c r="H145" s="4"/>
      <c r="I145" s="2"/>
      <c r="J145" s="4"/>
      <c r="K145" s="2"/>
      <c r="L145" s="4"/>
      <c r="M145" s="2"/>
      <c r="N145" s="4"/>
      <c r="O145" s="2"/>
      <c r="P145" s="4"/>
      <c r="Q145" s="8"/>
      <c r="R145" s="8"/>
      <c r="S145" s="8"/>
      <c r="T145" s="8"/>
      <c r="U145" s="8"/>
      <c r="V145" s="8"/>
      <c r="W145" s="8"/>
      <c r="X145" s="9" t="str">
        <f>IF(OR(AC145&lt;&gt;"OK",COUNTIF(Parametros!$B$22:$B$25,"OK")&lt;&gt;4),"",SUMIF(Parametros!$A$11:$A$16,G145,Parametros!$B$11:$B$16)*H145/60+SUMIF(Parametros!$A$11:$A$16,I145,Parametros!$B$11:$B$16)*J145/60+SUMIF(Parametros!$A$11:$A$16,K145,Parametros!$B$11:$B$16)*L145/60+SUMIF(Parametros!$A$11:$A$16,M145,Parametros!$B$11:$B$16)*N145/60+SUMIF(Parametros!$A$11:$A$16,O145,Parametros!$B$11:$B$16)*P145/60)</f>
        <v/>
      </c>
      <c r="Y145" s="9" t="str">
        <f>IF(OR(AC145&lt;&gt;"OK",COUNTIF(Parametros!$B$22:$B$25,"OK")&lt;&gt;4),"",X145+SUM(Q145:U145))</f>
        <v/>
      </c>
      <c r="Z145" s="9" t="str">
        <f>IF(OR(AC145&lt;&gt;"OK",COUNTIF(Parametros!$B$22:$B$25,"OK")&lt;&gt;4),"",Y145+V145)</f>
        <v/>
      </c>
      <c r="AA145" s="2"/>
      <c r="AB145" s="2"/>
      <c r="AC145" s="7" t="str">
        <f>IF(COUNTA(B145:W145)=0,"",IF(OR(B145="",C145="",D145="",F145="",AND(G145="",H145&lt;&gt;""),AND(G145&lt;&gt;"",H145=""),AND(I145="",J145&lt;&gt;""),AND(I145&lt;&gt;"",J145=""),AND(K145="",L145&lt;&gt;""),AND(K145&lt;&gt;"",L145=""),AND(M145="",N145&lt;&gt;""),AND(M145&lt;&gt;"",N145=""),AND(O145="",P145&lt;&gt;""),AND(O145&lt;&gt;"",P145="")),"FALTA INFORMACIÓN",IF(OR(ISNUMBER(B145)=FALSE,B145&lt;=0,COUNTIF(Parametros!$E$4:$E$10,C145)=0,COUNTIF(Parametros!$F$4:$F$11,D145)=0,ISNUMBER(F145)=FALSE,F145&lt;=0,AND(G145&lt;&gt;"",OR(COUNTIF(Parametros!$A$11:$A$16,G145)=0,ISNUMBER(H145)=FALSE,H145&lt;=0)),AND(I145&lt;&gt;"",OR(COUNTIF(Parametros!$A$11:$A$16,I145)=0,ISNUMBER(J145)=FALSE,J145&lt;=0)),AND(K145&lt;&gt;"",OR(COUNTIF(Parametros!$A$11:$A$16,K145)=0,ISNUMBER(L145)=FALSE,L145&lt;=0)),AND(M145&lt;&gt;"",OR(COUNTIF(Parametros!$A$11:$A$16,M145)=0,ISNUMBER(N145)=FALSE,N145&lt;=0)),AND(O145&lt;&gt;"",OR(COUNTIF(Parametros!$A$11:$A$16,O145)=0,ISNUMBER(P145)=FALSE,P145&lt;=0)),COUNT(Q145:W145)&lt;&gt;COUNTA(Q145:W145),MIN(Q145:W145)&lt;0,AND(G145="",I145="",K145="",M145="",O145="",SUM(Q145:U145)=0)),"REVISAR","OK")))</f>
        <v/>
      </c>
    </row>
    <row r="146" spans="1:29">
      <c r="A146" s="6" t="str">
        <f t="shared" si="4"/>
        <v/>
      </c>
      <c r="B146" s="3"/>
      <c r="C146" s="2"/>
      <c r="D146" s="2"/>
      <c r="E146" s="2"/>
      <c r="F146" s="4"/>
      <c r="G146" s="2"/>
      <c r="H146" s="4"/>
      <c r="I146" s="2"/>
      <c r="J146" s="4"/>
      <c r="K146" s="2"/>
      <c r="L146" s="4"/>
      <c r="M146" s="2"/>
      <c r="N146" s="4"/>
      <c r="O146" s="2"/>
      <c r="P146" s="4"/>
      <c r="Q146" s="8"/>
      <c r="R146" s="8"/>
      <c r="S146" s="8"/>
      <c r="T146" s="8"/>
      <c r="U146" s="8"/>
      <c r="V146" s="8"/>
      <c r="W146" s="8"/>
      <c r="X146" s="9" t="str">
        <f>IF(OR(AC146&lt;&gt;"OK",COUNTIF(Parametros!$B$22:$B$25,"OK")&lt;&gt;4),"",SUMIF(Parametros!$A$11:$A$16,G146,Parametros!$B$11:$B$16)*H146/60+SUMIF(Parametros!$A$11:$A$16,I146,Parametros!$B$11:$B$16)*J146/60+SUMIF(Parametros!$A$11:$A$16,K146,Parametros!$B$11:$B$16)*L146/60+SUMIF(Parametros!$A$11:$A$16,M146,Parametros!$B$11:$B$16)*N146/60+SUMIF(Parametros!$A$11:$A$16,O146,Parametros!$B$11:$B$16)*P146/60)</f>
        <v/>
      </c>
      <c r="Y146" s="9" t="str">
        <f>IF(OR(AC146&lt;&gt;"OK",COUNTIF(Parametros!$B$22:$B$25,"OK")&lt;&gt;4),"",X146+SUM(Q146:U146))</f>
        <v/>
      </c>
      <c r="Z146" s="9" t="str">
        <f>IF(OR(AC146&lt;&gt;"OK",COUNTIF(Parametros!$B$22:$B$25,"OK")&lt;&gt;4),"",Y146+V146)</f>
        <v/>
      </c>
      <c r="AA146" s="2"/>
      <c r="AB146" s="2"/>
      <c r="AC146" s="7" t="str">
        <f>IF(COUNTA(B146:W146)=0,"",IF(OR(B146="",C146="",D146="",F146="",AND(G146="",H146&lt;&gt;""),AND(G146&lt;&gt;"",H146=""),AND(I146="",J146&lt;&gt;""),AND(I146&lt;&gt;"",J146=""),AND(K146="",L146&lt;&gt;""),AND(K146&lt;&gt;"",L146=""),AND(M146="",N146&lt;&gt;""),AND(M146&lt;&gt;"",N146=""),AND(O146="",P146&lt;&gt;""),AND(O146&lt;&gt;"",P146="")),"FALTA INFORMACIÓN",IF(OR(ISNUMBER(B146)=FALSE,B146&lt;=0,COUNTIF(Parametros!$E$4:$E$10,C146)=0,COUNTIF(Parametros!$F$4:$F$11,D146)=0,ISNUMBER(F146)=FALSE,F146&lt;=0,AND(G146&lt;&gt;"",OR(COUNTIF(Parametros!$A$11:$A$16,G146)=0,ISNUMBER(H146)=FALSE,H146&lt;=0)),AND(I146&lt;&gt;"",OR(COUNTIF(Parametros!$A$11:$A$16,I146)=0,ISNUMBER(J146)=FALSE,J146&lt;=0)),AND(K146&lt;&gt;"",OR(COUNTIF(Parametros!$A$11:$A$16,K146)=0,ISNUMBER(L146)=FALSE,L146&lt;=0)),AND(M146&lt;&gt;"",OR(COUNTIF(Parametros!$A$11:$A$16,M146)=0,ISNUMBER(N146)=FALSE,N146&lt;=0)),AND(O146&lt;&gt;"",OR(COUNTIF(Parametros!$A$11:$A$16,O146)=0,ISNUMBER(P146)=FALSE,P146&lt;=0)),COUNT(Q146:W146)&lt;&gt;COUNTA(Q146:W146),MIN(Q146:W146)&lt;0,AND(G146="",I146="",K146="",M146="",O146="",SUM(Q146:U146)=0)),"REVISAR","OK")))</f>
        <v/>
      </c>
    </row>
    <row r="147" spans="1:29">
      <c r="A147" s="6" t="str">
        <f t="shared" si="4"/>
        <v/>
      </c>
      <c r="B147" s="3"/>
      <c r="C147" s="2"/>
      <c r="D147" s="2"/>
      <c r="E147" s="2"/>
      <c r="F147" s="4"/>
      <c r="G147" s="2"/>
      <c r="H147" s="4"/>
      <c r="I147" s="2"/>
      <c r="J147" s="4"/>
      <c r="K147" s="2"/>
      <c r="L147" s="4"/>
      <c r="M147" s="2"/>
      <c r="N147" s="4"/>
      <c r="O147" s="2"/>
      <c r="P147" s="4"/>
      <c r="Q147" s="8"/>
      <c r="R147" s="8"/>
      <c r="S147" s="8"/>
      <c r="T147" s="8"/>
      <c r="U147" s="8"/>
      <c r="V147" s="8"/>
      <c r="W147" s="8"/>
      <c r="X147" s="9" t="str">
        <f>IF(OR(AC147&lt;&gt;"OK",COUNTIF(Parametros!$B$22:$B$25,"OK")&lt;&gt;4),"",SUMIF(Parametros!$A$11:$A$16,G147,Parametros!$B$11:$B$16)*H147/60+SUMIF(Parametros!$A$11:$A$16,I147,Parametros!$B$11:$B$16)*J147/60+SUMIF(Parametros!$A$11:$A$16,K147,Parametros!$B$11:$B$16)*L147/60+SUMIF(Parametros!$A$11:$A$16,M147,Parametros!$B$11:$B$16)*N147/60+SUMIF(Parametros!$A$11:$A$16,O147,Parametros!$B$11:$B$16)*P147/60)</f>
        <v/>
      </c>
      <c r="Y147" s="9" t="str">
        <f>IF(OR(AC147&lt;&gt;"OK",COUNTIF(Parametros!$B$22:$B$25,"OK")&lt;&gt;4),"",X147+SUM(Q147:U147))</f>
        <v/>
      </c>
      <c r="Z147" s="9" t="str">
        <f>IF(OR(AC147&lt;&gt;"OK",COUNTIF(Parametros!$B$22:$B$25,"OK")&lt;&gt;4),"",Y147+V147)</f>
        <v/>
      </c>
      <c r="AA147" s="2"/>
      <c r="AB147" s="2"/>
      <c r="AC147" s="7" t="str">
        <f>IF(COUNTA(B147:W147)=0,"",IF(OR(B147="",C147="",D147="",F147="",AND(G147="",H147&lt;&gt;""),AND(G147&lt;&gt;"",H147=""),AND(I147="",J147&lt;&gt;""),AND(I147&lt;&gt;"",J147=""),AND(K147="",L147&lt;&gt;""),AND(K147&lt;&gt;"",L147=""),AND(M147="",N147&lt;&gt;""),AND(M147&lt;&gt;"",N147=""),AND(O147="",P147&lt;&gt;""),AND(O147&lt;&gt;"",P147="")),"FALTA INFORMACIÓN",IF(OR(ISNUMBER(B147)=FALSE,B147&lt;=0,COUNTIF(Parametros!$E$4:$E$10,C147)=0,COUNTIF(Parametros!$F$4:$F$11,D147)=0,ISNUMBER(F147)=FALSE,F147&lt;=0,AND(G147&lt;&gt;"",OR(COUNTIF(Parametros!$A$11:$A$16,G147)=0,ISNUMBER(H147)=FALSE,H147&lt;=0)),AND(I147&lt;&gt;"",OR(COUNTIF(Parametros!$A$11:$A$16,I147)=0,ISNUMBER(J147)=FALSE,J147&lt;=0)),AND(K147&lt;&gt;"",OR(COUNTIF(Parametros!$A$11:$A$16,K147)=0,ISNUMBER(L147)=FALSE,L147&lt;=0)),AND(M147&lt;&gt;"",OR(COUNTIF(Parametros!$A$11:$A$16,M147)=0,ISNUMBER(N147)=FALSE,N147&lt;=0)),AND(O147&lt;&gt;"",OR(COUNTIF(Parametros!$A$11:$A$16,O147)=0,ISNUMBER(P147)=FALSE,P147&lt;=0)),COUNT(Q147:W147)&lt;&gt;COUNTA(Q147:W147),MIN(Q147:W147)&lt;0,AND(G147="",I147="",K147="",M147="",O147="",SUM(Q147:U147)=0)),"REVISAR","OK")))</f>
        <v/>
      </c>
    </row>
    <row r="148" spans="1:29">
      <c r="A148" s="6" t="str">
        <f t="shared" si="4"/>
        <v/>
      </c>
      <c r="B148" s="3"/>
      <c r="C148" s="2"/>
      <c r="D148" s="2"/>
      <c r="E148" s="2"/>
      <c r="F148" s="4"/>
      <c r="G148" s="2"/>
      <c r="H148" s="4"/>
      <c r="I148" s="2"/>
      <c r="J148" s="4"/>
      <c r="K148" s="2"/>
      <c r="L148" s="4"/>
      <c r="M148" s="2"/>
      <c r="N148" s="4"/>
      <c r="O148" s="2"/>
      <c r="P148" s="4"/>
      <c r="Q148" s="8"/>
      <c r="R148" s="8"/>
      <c r="S148" s="8"/>
      <c r="T148" s="8"/>
      <c r="U148" s="8"/>
      <c r="V148" s="8"/>
      <c r="W148" s="8"/>
      <c r="X148" s="9" t="str">
        <f>IF(OR(AC148&lt;&gt;"OK",COUNTIF(Parametros!$B$22:$B$25,"OK")&lt;&gt;4),"",SUMIF(Parametros!$A$11:$A$16,G148,Parametros!$B$11:$B$16)*H148/60+SUMIF(Parametros!$A$11:$A$16,I148,Parametros!$B$11:$B$16)*J148/60+SUMIF(Parametros!$A$11:$A$16,K148,Parametros!$B$11:$B$16)*L148/60+SUMIF(Parametros!$A$11:$A$16,M148,Parametros!$B$11:$B$16)*N148/60+SUMIF(Parametros!$A$11:$A$16,O148,Parametros!$B$11:$B$16)*P148/60)</f>
        <v/>
      </c>
      <c r="Y148" s="9" t="str">
        <f>IF(OR(AC148&lt;&gt;"OK",COUNTIF(Parametros!$B$22:$B$25,"OK")&lt;&gt;4),"",X148+SUM(Q148:U148))</f>
        <v/>
      </c>
      <c r="Z148" s="9" t="str">
        <f>IF(OR(AC148&lt;&gt;"OK",COUNTIF(Parametros!$B$22:$B$25,"OK")&lt;&gt;4),"",Y148+V148)</f>
        <v/>
      </c>
      <c r="AA148" s="2"/>
      <c r="AB148" s="2"/>
      <c r="AC148" s="7" t="str">
        <f>IF(COUNTA(B148:W148)=0,"",IF(OR(B148="",C148="",D148="",F148="",AND(G148="",H148&lt;&gt;""),AND(G148&lt;&gt;"",H148=""),AND(I148="",J148&lt;&gt;""),AND(I148&lt;&gt;"",J148=""),AND(K148="",L148&lt;&gt;""),AND(K148&lt;&gt;"",L148=""),AND(M148="",N148&lt;&gt;""),AND(M148&lt;&gt;"",N148=""),AND(O148="",P148&lt;&gt;""),AND(O148&lt;&gt;"",P148="")),"FALTA INFORMACIÓN",IF(OR(ISNUMBER(B148)=FALSE,B148&lt;=0,COUNTIF(Parametros!$E$4:$E$10,C148)=0,COUNTIF(Parametros!$F$4:$F$11,D148)=0,ISNUMBER(F148)=FALSE,F148&lt;=0,AND(G148&lt;&gt;"",OR(COUNTIF(Parametros!$A$11:$A$16,G148)=0,ISNUMBER(H148)=FALSE,H148&lt;=0)),AND(I148&lt;&gt;"",OR(COUNTIF(Parametros!$A$11:$A$16,I148)=0,ISNUMBER(J148)=FALSE,J148&lt;=0)),AND(K148&lt;&gt;"",OR(COUNTIF(Parametros!$A$11:$A$16,K148)=0,ISNUMBER(L148)=FALSE,L148&lt;=0)),AND(M148&lt;&gt;"",OR(COUNTIF(Parametros!$A$11:$A$16,M148)=0,ISNUMBER(N148)=FALSE,N148&lt;=0)),AND(O148&lt;&gt;"",OR(COUNTIF(Parametros!$A$11:$A$16,O148)=0,ISNUMBER(P148)=FALSE,P148&lt;=0)),COUNT(Q148:W148)&lt;&gt;COUNTA(Q148:W148),MIN(Q148:W148)&lt;0,AND(G148="",I148="",K148="",M148="",O148="",SUM(Q148:U148)=0)),"REVISAR","OK")))</f>
        <v/>
      </c>
    </row>
    <row r="149" spans="1:29">
      <c r="A149" s="6" t="str">
        <f t="shared" si="4"/>
        <v/>
      </c>
      <c r="B149" s="3"/>
      <c r="C149" s="2"/>
      <c r="D149" s="2"/>
      <c r="E149" s="2"/>
      <c r="F149" s="4"/>
      <c r="G149" s="2"/>
      <c r="H149" s="4"/>
      <c r="I149" s="2"/>
      <c r="J149" s="4"/>
      <c r="K149" s="2"/>
      <c r="L149" s="4"/>
      <c r="M149" s="2"/>
      <c r="N149" s="4"/>
      <c r="O149" s="2"/>
      <c r="P149" s="4"/>
      <c r="Q149" s="8"/>
      <c r="R149" s="8"/>
      <c r="S149" s="8"/>
      <c r="T149" s="8"/>
      <c r="U149" s="8"/>
      <c r="V149" s="8"/>
      <c r="W149" s="8"/>
      <c r="X149" s="9" t="str">
        <f>IF(OR(AC149&lt;&gt;"OK",COUNTIF(Parametros!$B$22:$B$25,"OK")&lt;&gt;4),"",SUMIF(Parametros!$A$11:$A$16,G149,Parametros!$B$11:$B$16)*H149/60+SUMIF(Parametros!$A$11:$A$16,I149,Parametros!$B$11:$B$16)*J149/60+SUMIF(Parametros!$A$11:$A$16,K149,Parametros!$B$11:$B$16)*L149/60+SUMIF(Parametros!$A$11:$A$16,M149,Parametros!$B$11:$B$16)*N149/60+SUMIF(Parametros!$A$11:$A$16,O149,Parametros!$B$11:$B$16)*P149/60)</f>
        <v/>
      </c>
      <c r="Y149" s="9" t="str">
        <f>IF(OR(AC149&lt;&gt;"OK",COUNTIF(Parametros!$B$22:$B$25,"OK")&lt;&gt;4),"",X149+SUM(Q149:U149))</f>
        <v/>
      </c>
      <c r="Z149" s="9" t="str">
        <f>IF(OR(AC149&lt;&gt;"OK",COUNTIF(Parametros!$B$22:$B$25,"OK")&lt;&gt;4),"",Y149+V149)</f>
        <v/>
      </c>
      <c r="AA149" s="2"/>
      <c r="AB149" s="2"/>
      <c r="AC149" s="7" t="str">
        <f>IF(COUNTA(B149:W149)=0,"",IF(OR(B149="",C149="",D149="",F149="",AND(G149="",H149&lt;&gt;""),AND(G149&lt;&gt;"",H149=""),AND(I149="",J149&lt;&gt;""),AND(I149&lt;&gt;"",J149=""),AND(K149="",L149&lt;&gt;""),AND(K149&lt;&gt;"",L149=""),AND(M149="",N149&lt;&gt;""),AND(M149&lt;&gt;"",N149=""),AND(O149="",P149&lt;&gt;""),AND(O149&lt;&gt;"",P149="")),"FALTA INFORMACIÓN",IF(OR(ISNUMBER(B149)=FALSE,B149&lt;=0,COUNTIF(Parametros!$E$4:$E$10,C149)=0,COUNTIF(Parametros!$F$4:$F$11,D149)=0,ISNUMBER(F149)=FALSE,F149&lt;=0,AND(G149&lt;&gt;"",OR(COUNTIF(Parametros!$A$11:$A$16,G149)=0,ISNUMBER(H149)=FALSE,H149&lt;=0)),AND(I149&lt;&gt;"",OR(COUNTIF(Parametros!$A$11:$A$16,I149)=0,ISNUMBER(J149)=FALSE,J149&lt;=0)),AND(K149&lt;&gt;"",OR(COUNTIF(Parametros!$A$11:$A$16,K149)=0,ISNUMBER(L149)=FALSE,L149&lt;=0)),AND(M149&lt;&gt;"",OR(COUNTIF(Parametros!$A$11:$A$16,M149)=0,ISNUMBER(N149)=FALSE,N149&lt;=0)),AND(O149&lt;&gt;"",OR(COUNTIF(Parametros!$A$11:$A$16,O149)=0,ISNUMBER(P149)=FALSE,P149&lt;=0)),COUNT(Q149:W149)&lt;&gt;COUNTA(Q149:W149),MIN(Q149:W149)&lt;0,AND(G149="",I149="",K149="",M149="",O149="",SUM(Q149:U149)=0)),"REVISAR","OK")))</f>
        <v/>
      </c>
    </row>
    <row r="150" spans="1:29">
      <c r="A150" s="6" t="str">
        <f t="shared" si="4"/>
        <v/>
      </c>
      <c r="B150" s="3"/>
      <c r="C150" s="2"/>
      <c r="D150" s="2"/>
      <c r="E150" s="2"/>
      <c r="F150" s="4"/>
      <c r="G150" s="2"/>
      <c r="H150" s="4"/>
      <c r="I150" s="2"/>
      <c r="J150" s="4"/>
      <c r="K150" s="2"/>
      <c r="L150" s="4"/>
      <c r="M150" s="2"/>
      <c r="N150" s="4"/>
      <c r="O150" s="2"/>
      <c r="P150" s="4"/>
      <c r="Q150" s="8"/>
      <c r="R150" s="8"/>
      <c r="S150" s="8"/>
      <c r="T150" s="8"/>
      <c r="U150" s="8"/>
      <c r="V150" s="8"/>
      <c r="W150" s="8"/>
      <c r="X150" s="9" t="str">
        <f>IF(OR(AC150&lt;&gt;"OK",COUNTIF(Parametros!$B$22:$B$25,"OK")&lt;&gt;4),"",SUMIF(Parametros!$A$11:$A$16,G150,Parametros!$B$11:$B$16)*H150/60+SUMIF(Parametros!$A$11:$A$16,I150,Parametros!$B$11:$B$16)*J150/60+SUMIF(Parametros!$A$11:$A$16,K150,Parametros!$B$11:$B$16)*L150/60+SUMIF(Parametros!$A$11:$A$16,M150,Parametros!$B$11:$B$16)*N150/60+SUMIF(Parametros!$A$11:$A$16,O150,Parametros!$B$11:$B$16)*P150/60)</f>
        <v/>
      </c>
      <c r="Y150" s="9" t="str">
        <f>IF(OR(AC150&lt;&gt;"OK",COUNTIF(Parametros!$B$22:$B$25,"OK")&lt;&gt;4),"",X150+SUM(Q150:U150))</f>
        <v/>
      </c>
      <c r="Z150" s="9" t="str">
        <f>IF(OR(AC150&lt;&gt;"OK",COUNTIF(Parametros!$B$22:$B$25,"OK")&lt;&gt;4),"",Y150+V150)</f>
        <v/>
      </c>
      <c r="AA150" s="2"/>
      <c r="AB150" s="2"/>
      <c r="AC150" s="7" t="str">
        <f>IF(COUNTA(B150:W150)=0,"",IF(OR(B150="",C150="",D150="",F150="",AND(G150="",H150&lt;&gt;""),AND(G150&lt;&gt;"",H150=""),AND(I150="",J150&lt;&gt;""),AND(I150&lt;&gt;"",J150=""),AND(K150="",L150&lt;&gt;""),AND(K150&lt;&gt;"",L150=""),AND(M150="",N150&lt;&gt;""),AND(M150&lt;&gt;"",N150=""),AND(O150="",P150&lt;&gt;""),AND(O150&lt;&gt;"",P150="")),"FALTA INFORMACIÓN",IF(OR(ISNUMBER(B150)=FALSE,B150&lt;=0,COUNTIF(Parametros!$E$4:$E$10,C150)=0,COUNTIF(Parametros!$F$4:$F$11,D150)=0,ISNUMBER(F150)=FALSE,F150&lt;=0,AND(G150&lt;&gt;"",OR(COUNTIF(Parametros!$A$11:$A$16,G150)=0,ISNUMBER(H150)=FALSE,H150&lt;=0)),AND(I150&lt;&gt;"",OR(COUNTIF(Parametros!$A$11:$A$16,I150)=0,ISNUMBER(J150)=FALSE,J150&lt;=0)),AND(K150&lt;&gt;"",OR(COUNTIF(Parametros!$A$11:$A$16,K150)=0,ISNUMBER(L150)=FALSE,L150&lt;=0)),AND(M150&lt;&gt;"",OR(COUNTIF(Parametros!$A$11:$A$16,M150)=0,ISNUMBER(N150)=FALSE,N150&lt;=0)),AND(O150&lt;&gt;"",OR(COUNTIF(Parametros!$A$11:$A$16,O150)=0,ISNUMBER(P150)=FALSE,P150&lt;=0)),COUNT(Q150:W150)&lt;&gt;COUNTA(Q150:W150),MIN(Q150:W150)&lt;0,AND(G150="",I150="",K150="",M150="",O150="",SUM(Q150:U150)=0)),"REVISAR","OK")))</f>
        <v/>
      </c>
    </row>
    <row r="151" spans="1:29">
      <c r="A151" s="6" t="str">
        <f t="shared" si="4"/>
        <v/>
      </c>
      <c r="B151" s="3"/>
      <c r="C151" s="2"/>
      <c r="D151" s="2"/>
      <c r="E151" s="2"/>
      <c r="F151" s="4"/>
      <c r="G151" s="2"/>
      <c r="H151" s="4"/>
      <c r="I151" s="2"/>
      <c r="J151" s="4"/>
      <c r="K151" s="2"/>
      <c r="L151" s="4"/>
      <c r="M151" s="2"/>
      <c r="N151" s="4"/>
      <c r="O151" s="2"/>
      <c r="P151" s="4"/>
      <c r="Q151" s="8"/>
      <c r="R151" s="8"/>
      <c r="S151" s="8"/>
      <c r="T151" s="8"/>
      <c r="U151" s="8"/>
      <c r="V151" s="8"/>
      <c r="W151" s="8"/>
      <c r="X151" s="9" t="str">
        <f>IF(OR(AC151&lt;&gt;"OK",COUNTIF(Parametros!$B$22:$B$25,"OK")&lt;&gt;4),"",SUMIF(Parametros!$A$11:$A$16,G151,Parametros!$B$11:$B$16)*H151/60+SUMIF(Parametros!$A$11:$A$16,I151,Parametros!$B$11:$B$16)*J151/60+SUMIF(Parametros!$A$11:$A$16,K151,Parametros!$B$11:$B$16)*L151/60+SUMIF(Parametros!$A$11:$A$16,M151,Parametros!$B$11:$B$16)*N151/60+SUMIF(Parametros!$A$11:$A$16,O151,Parametros!$B$11:$B$16)*P151/60)</f>
        <v/>
      </c>
      <c r="Y151" s="9" t="str">
        <f>IF(OR(AC151&lt;&gt;"OK",COUNTIF(Parametros!$B$22:$B$25,"OK")&lt;&gt;4),"",X151+SUM(Q151:U151))</f>
        <v/>
      </c>
      <c r="Z151" s="9" t="str">
        <f>IF(OR(AC151&lt;&gt;"OK",COUNTIF(Parametros!$B$22:$B$25,"OK")&lt;&gt;4),"",Y151+V151)</f>
        <v/>
      </c>
      <c r="AA151" s="2"/>
      <c r="AB151" s="2"/>
      <c r="AC151" s="7" t="str">
        <f>IF(COUNTA(B151:W151)=0,"",IF(OR(B151="",C151="",D151="",F151="",AND(G151="",H151&lt;&gt;""),AND(G151&lt;&gt;"",H151=""),AND(I151="",J151&lt;&gt;""),AND(I151&lt;&gt;"",J151=""),AND(K151="",L151&lt;&gt;""),AND(K151&lt;&gt;"",L151=""),AND(M151="",N151&lt;&gt;""),AND(M151&lt;&gt;"",N151=""),AND(O151="",P151&lt;&gt;""),AND(O151&lt;&gt;"",P151="")),"FALTA INFORMACIÓN",IF(OR(ISNUMBER(B151)=FALSE,B151&lt;=0,COUNTIF(Parametros!$E$4:$E$10,C151)=0,COUNTIF(Parametros!$F$4:$F$11,D151)=0,ISNUMBER(F151)=FALSE,F151&lt;=0,AND(G151&lt;&gt;"",OR(COUNTIF(Parametros!$A$11:$A$16,G151)=0,ISNUMBER(H151)=FALSE,H151&lt;=0)),AND(I151&lt;&gt;"",OR(COUNTIF(Parametros!$A$11:$A$16,I151)=0,ISNUMBER(J151)=FALSE,J151&lt;=0)),AND(K151&lt;&gt;"",OR(COUNTIF(Parametros!$A$11:$A$16,K151)=0,ISNUMBER(L151)=FALSE,L151&lt;=0)),AND(M151&lt;&gt;"",OR(COUNTIF(Parametros!$A$11:$A$16,M151)=0,ISNUMBER(N151)=FALSE,N151&lt;=0)),AND(O151&lt;&gt;"",OR(COUNTIF(Parametros!$A$11:$A$16,O151)=0,ISNUMBER(P151)=FALSE,P151&lt;=0)),COUNT(Q151:W151)&lt;&gt;COUNTA(Q151:W151),MIN(Q151:W151)&lt;0,AND(G151="",I151="",K151="",M151="",O151="",SUM(Q151:U151)=0)),"REVISAR","OK")))</f>
        <v/>
      </c>
    </row>
    <row r="152" spans="1:29">
      <c r="A152" s="6" t="str">
        <f t="shared" si="4"/>
        <v/>
      </c>
      <c r="B152" s="3"/>
      <c r="C152" s="2"/>
      <c r="D152" s="2"/>
      <c r="E152" s="2"/>
      <c r="F152" s="4"/>
      <c r="G152" s="2"/>
      <c r="H152" s="4"/>
      <c r="I152" s="2"/>
      <c r="J152" s="4"/>
      <c r="K152" s="2"/>
      <c r="L152" s="4"/>
      <c r="M152" s="2"/>
      <c r="N152" s="4"/>
      <c r="O152" s="2"/>
      <c r="P152" s="4"/>
      <c r="Q152" s="8"/>
      <c r="R152" s="8"/>
      <c r="S152" s="8"/>
      <c r="T152" s="8"/>
      <c r="U152" s="8"/>
      <c r="V152" s="8"/>
      <c r="W152" s="8"/>
      <c r="X152" s="9" t="str">
        <f>IF(OR(AC152&lt;&gt;"OK",COUNTIF(Parametros!$B$22:$B$25,"OK")&lt;&gt;4),"",SUMIF(Parametros!$A$11:$A$16,G152,Parametros!$B$11:$B$16)*H152/60+SUMIF(Parametros!$A$11:$A$16,I152,Parametros!$B$11:$B$16)*J152/60+SUMIF(Parametros!$A$11:$A$16,K152,Parametros!$B$11:$B$16)*L152/60+SUMIF(Parametros!$A$11:$A$16,M152,Parametros!$B$11:$B$16)*N152/60+SUMIF(Parametros!$A$11:$A$16,O152,Parametros!$B$11:$B$16)*P152/60)</f>
        <v/>
      </c>
      <c r="Y152" s="9" t="str">
        <f>IF(OR(AC152&lt;&gt;"OK",COUNTIF(Parametros!$B$22:$B$25,"OK")&lt;&gt;4),"",X152+SUM(Q152:U152))</f>
        <v/>
      </c>
      <c r="Z152" s="9" t="str">
        <f>IF(OR(AC152&lt;&gt;"OK",COUNTIF(Parametros!$B$22:$B$25,"OK")&lt;&gt;4),"",Y152+V152)</f>
        <v/>
      </c>
      <c r="AA152" s="2"/>
      <c r="AB152" s="2"/>
      <c r="AC152" s="7" t="str">
        <f>IF(COUNTA(B152:W152)=0,"",IF(OR(B152="",C152="",D152="",F152="",AND(G152="",H152&lt;&gt;""),AND(G152&lt;&gt;"",H152=""),AND(I152="",J152&lt;&gt;""),AND(I152&lt;&gt;"",J152=""),AND(K152="",L152&lt;&gt;""),AND(K152&lt;&gt;"",L152=""),AND(M152="",N152&lt;&gt;""),AND(M152&lt;&gt;"",N152=""),AND(O152="",P152&lt;&gt;""),AND(O152&lt;&gt;"",P152="")),"FALTA INFORMACIÓN",IF(OR(ISNUMBER(B152)=FALSE,B152&lt;=0,COUNTIF(Parametros!$E$4:$E$10,C152)=0,COUNTIF(Parametros!$F$4:$F$11,D152)=0,ISNUMBER(F152)=FALSE,F152&lt;=0,AND(G152&lt;&gt;"",OR(COUNTIF(Parametros!$A$11:$A$16,G152)=0,ISNUMBER(H152)=FALSE,H152&lt;=0)),AND(I152&lt;&gt;"",OR(COUNTIF(Parametros!$A$11:$A$16,I152)=0,ISNUMBER(J152)=FALSE,J152&lt;=0)),AND(K152&lt;&gt;"",OR(COUNTIF(Parametros!$A$11:$A$16,K152)=0,ISNUMBER(L152)=FALSE,L152&lt;=0)),AND(M152&lt;&gt;"",OR(COUNTIF(Parametros!$A$11:$A$16,M152)=0,ISNUMBER(N152)=FALSE,N152&lt;=0)),AND(O152&lt;&gt;"",OR(COUNTIF(Parametros!$A$11:$A$16,O152)=0,ISNUMBER(P152)=FALSE,P152&lt;=0)),COUNT(Q152:W152)&lt;&gt;COUNTA(Q152:W152),MIN(Q152:W152)&lt;0,AND(G152="",I152="",K152="",M152="",O152="",SUM(Q152:U152)=0)),"REVISAR","OK")))</f>
        <v/>
      </c>
    </row>
    <row r="153" spans="1:29">
      <c r="A153" s="6" t="str">
        <f t="shared" si="4"/>
        <v/>
      </c>
      <c r="B153" s="3"/>
      <c r="C153" s="2"/>
      <c r="D153" s="2"/>
      <c r="E153" s="2"/>
      <c r="F153" s="4"/>
      <c r="G153" s="2"/>
      <c r="H153" s="4"/>
      <c r="I153" s="2"/>
      <c r="J153" s="4"/>
      <c r="K153" s="2"/>
      <c r="L153" s="4"/>
      <c r="M153" s="2"/>
      <c r="N153" s="4"/>
      <c r="O153" s="2"/>
      <c r="P153" s="4"/>
      <c r="Q153" s="8"/>
      <c r="R153" s="8"/>
      <c r="S153" s="8"/>
      <c r="T153" s="8"/>
      <c r="U153" s="8"/>
      <c r="V153" s="8"/>
      <c r="W153" s="8"/>
      <c r="X153" s="9" t="str">
        <f>IF(OR(AC153&lt;&gt;"OK",COUNTIF(Parametros!$B$22:$B$25,"OK")&lt;&gt;4),"",SUMIF(Parametros!$A$11:$A$16,G153,Parametros!$B$11:$B$16)*H153/60+SUMIF(Parametros!$A$11:$A$16,I153,Parametros!$B$11:$B$16)*J153/60+SUMIF(Parametros!$A$11:$A$16,K153,Parametros!$B$11:$B$16)*L153/60+SUMIF(Parametros!$A$11:$A$16,M153,Parametros!$B$11:$B$16)*N153/60+SUMIF(Parametros!$A$11:$A$16,O153,Parametros!$B$11:$B$16)*P153/60)</f>
        <v/>
      </c>
      <c r="Y153" s="9" t="str">
        <f>IF(OR(AC153&lt;&gt;"OK",COUNTIF(Parametros!$B$22:$B$25,"OK")&lt;&gt;4),"",X153+SUM(Q153:U153))</f>
        <v/>
      </c>
      <c r="Z153" s="9" t="str">
        <f>IF(OR(AC153&lt;&gt;"OK",COUNTIF(Parametros!$B$22:$B$25,"OK")&lt;&gt;4),"",Y153+V153)</f>
        <v/>
      </c>
      <c r="AA153" s="2"/>
      <c r="AB153" s="2"/>
      <c r="AC153" s="7" t="str">
        <f>IF(COUNTA(B153:W153)=0,"",IF(OR(B153="",C153="",D153="",F153="",AND(G153="",H153&lt;&gt;""),AND(G153&lt;&gt;"",H153=""),AND(I153="",J153&lt;&gt;""),AND(I153&lt;&gt;"",J153=""),AND(K153="",L153&lt;&gt;""),AND(K153&lt;&gt;"",L153=""),AND(M153="",N153&lt;&gt;""),AND(M153&lt;&gt;"",N153=""),AND(O153="",P153&lt;&gt;""),AND(O153&lt;&gt;"",P153="")),"FALTA INFORMACIÓN",IF(OR(ISNUMBER(B153)=FALSE,B153&lt;=0,COUNTIF(Parametros!$E$4:$E$10,C153)=0,COUNTIF(Parametros!$F$4:$F$11,D153)=0,ISNUMBER(F153)=FALSE,F153&lt;=0,AND(G153&lt;&gt;"",OR(COUNTIF(Parametros!$A$11:$A$16,G153)=0,ISNUMBER(H153)=FALSE,H153&lt;=0)),AND(I153&lt;&gt;"",OR(COUNTIF(Parametros!$A$11:$A$16,I153)=0,ISNUMBER(J153)=FALSE,J153&lt;=0)),AND(K153&lt;&gt;"",OR(COUNTIF(Parametros!$A$11:$A$16,K153)=0,ISNUMBER(L153)=FALSE,L153&lt;=0)),AND(M153&lt;&gt;"",OR(COUNTIF(Parametros!$A$11:$A$16,M153)=0,ISNUMBER(N153)=FALSE,N153&lt;=0)),AND(O153&lt;&gt;"",OR(COUNTIF(Parametros!$A$11:$A$16,O153)=0,ISNUMBER(P153)=FALSE,P153&lt;=0)),COUNT(Q153:W153)&lt;&gt;COUNTA(Q153:W153),MIN(Q153:W153)&lt;0,AND(G153="",I153="",K153="",M153="",O153="",SUM(Q153:U153)=0)),"REVISAR","OK")))</f>
        <v/>
      </c>
    </row>
    <row r="154" spans="1:29">
      <c r="A154" s="6" t="str">
        <f t="shared" si="4"/>
        <v/>
      </c>
      <c r="B154" s="3"/>
      <c r="C154" s="2"/>
      <c r="D154" s="2"/>
      <c r="E154" s="2"/>
      <c r="F154" s="4"/>
      <c r="G154" s="2"/>
      <c r="H154" s="4"/>
      <c r="I154" s="2"/>
      <c r="J154" s="4"/>
      <c r="K154" s="2"/>
      <c r="L154" s="4"/>
      <c r="M154" s="2"/>
      <c r="N154" s="4"/>
      <c r="O154" s="2"/>
      <c r="P154" s="4"/>
      <c r="Q154" s="8"/>
      <c r="R154" s="8"/>
      <c r="S154" s="8"/>
      <c r="T154" s="8"/>
      <c r="U154" s="8"/>
      <c r="V154" s="8"/>
      <c r="W154" s="8"/>
      <c r="X154" s="9" t="str">
        <f>IF(OR(AC154&lt;&gt;"OK",COUNTIF(Parametros!$B$22:$B$25,"OK")&lt;&gt;4),"",SUMIF(Parametros!$A$11:$A$16,G154,Parametros!$B$11:$B$16)*H154/60+SUMIF(Parametros!$A$11:$A$16,I154,Parametros!$B$11:$B$16)*J154/60+SUMIF(Parametros!$A$11:$A$16,K154,Parametros!$B$11:$B$16)*L154/60+SUMIF(Parametros!$A$11:$A$16,M154,Parametros!$B$11:$B$16)*N154/60+SUMIF(Parametros!$A$11:$A$16,O154,Parametros!$B$11:$B$16)*P154/60)</f>
        <v/>
      </c>
      <c r="Y154" s="9" t="str">
        <f>IF(OR(AC154&lt;&gt;"OK",COUNTIF(Parametros!$B$22:$B$25,"OK")&lt;&gt;4),"",X154+SUM(Q154:U154))</f>
        <v/>
      </c>
      <c r="Z154" s="9" t="str">
        <f>IF(OR(AC154&lt;&gt;"OK",COUNTIF(Parametros!$B$22:$B$25,"OK")&lt;&gt;4),"",Y154+V154)</f>
        <v/>
      </c>
      <c r="AA154" s="2"/>
      <c r="AB154" s="2"/>
      <c r="AC154" s="7" t="str">
        <f>IF(COUNTA(B154:W154)=0,"",IF(OR(B154="",C154="",D154="",F154="",AND(G154="",H154&lt;&gt;""),AND(G154&lt;&gt;"",H154=""),AND(I154="",J154&lt;&gt;""),AND(I154&lt;&gt;"",J154=""),AND(K154="",L154&lt;&gt;""),AND(K154&lt;&gt;"",L154=""),AND(M154="",N154&lt;&gt;""),AND(M154&lt;&gt;"",N154=""),AND(O154="",P154&lt;&gt;""),AND(O154&lt;&gt;"",P154="")),"FALTA INFORMACIÓN",IF(OR(ISNUMBER(B154)=FALSE,B154&lt;=0,COUNTIF(Parametros!$E$4:$E$10,C154)=0,COUNTIF(Parametros!$F$4:$F$11,D154)=0,ISNUMBER(F154)=FALSE,F154&lt;=0,AND(G154&lt;&gt;"",OR(COUNTIF(Parametros!$A$11:$A$16,G154)=0,ISNUMBER(H154)=FALSE,H154&lt;=0)),AND(I154&lt;&gt;"",OR(COUNTIF(Parametros!$A$11:$A$16,I154)=0,ISNUMBER(J154)=FALSE,J154&lt;=0)),AND(K154&lt;&gt;"",OR(COUNTIF(Parametros!$A$11:$A$16,K154)=0,ISNUMBER(L154)=FALSE,L154&lt;=0)),AND(M154&lt;&gt;"",OR(COUNTIF(Parametros!$A$11:$A$16,M154)=0,ISNUMBER(N154)=FALSE,N154&lt;=0)),AND(O154&lt;&gt;"",OR(COUNTIF(Parametros!$A$11:$A$16,O154)=0,ISNUMBER(P154)=FALSE,P154&lt;=0)),COUNT(Q154:W154)&lt;&gt;COUNTA(Q154:W154),MIN(Q154:W154)&lt;0,AND(G154="",I154="",K154="",M154="",O154="",SUM(Q154:U154)=0)),"REVISAR","OK")))</f>
        <v/>
      </c>
    </row>
    <row r="155" spans="1:29">
      <c r="A155" s="6" t="str">
        <f t="shared" si="4"/>
        <v/>
      </c>
      <c r="B155" s="3"/>
      <c r="C155" s="2"/>
      <c r="D155" s="2"/>
      <c r="E155" s="2"/>
      <c r="F155" s="4"/>
      <c r="G155" s="2"/>
      <c r="H155" s="4"/>
      <c r="I155" s="2"/>
      <c r="J155" s="4"/>
      <c r="K155" s="2"/>
      <c r="L155" s="4"/>
      <c r="M155" s="2"/>
      <c r="N155" s="4"/>
      <c r="O155" s="2"/>
      <c r="P155" s="4"/>
      <c r="Q155" s="8"/>
      <c r="R155" s="8"/>
      <c r="S155" s="8"/>
      <c r="T155" s="8"/>
      <c r="U155" s="8"/>
      <c r="V155" s="8"/>
      <c r="W155" s="8"/>
      <c r="X155" s="9" t="str">
        <f>IF(OR(AC155&lt;&gt;"OK",COUNTIF(Parametros!$B$22:$B$25,"OK")&lt;&gt;4),"",SUMIF(Parametros!$A$11:$A$16,G155,Parametros!$B$11:$B$16)*H155/60+SUMIF(Parametros!$A$11:$A$16,I155,Parametros!$B$11:$B$16)*J155/60+SUMIF(Parametros!$A$11:$A$16,K155,Parametros!$B$11:$B$16)*L155/60+SUMIF(Parametros!$A$11:$A$16,M155,Parametros!$B$11:$B$16)*N155/60+SUMIF(Parametros!$A$11:$A$16,O155,Parametros!$B$11:$B$16)*P155/60)</f>
        <v/>
      </c>
      <c r="Y155" s="9" t="str">
        <f>IF(OR(AC155&lt;&gt;"OK",COUNTIF(Parametros!$B$22:$B$25,"OK")&lt;&gt;4),"",X155+SUM(Q155:U155))</f>
        <v/>
      </c>
      <c r="Z155" s="9" t="str">
        <f>IF(OR(AC155&lt;&gt;"OK",COUNTIF(Parametros!$B$22:$B$25,"OK")&lt;&gt;4),"",Y155+V155)</f>
        <v/>
      </c>
      <c r="AA155" s="2"/>
      <c r="AB155" s="2"/>
      <c r="AC155" s="7" t="str">
        <f>IF(COUNTA(B155:W155)=0,"",IF(OR(B155="",C155="",D155="",F155="",AND(G155="",H155&lt;&gt;""),AND(G155&lt;&gt;"",H155=""),AND(I155="",J155&lt;&gt;""),AND(I155&lt;&gt;"",J155=""),AND(K155="",L155&lt;&gt;""),AND(K155&lt;&gt;"",L155=""),AND(M155="",N155&lt;&gt;""),AND(M155&lt;&gt;"",N155=""),AND(O155="",P155&lt;&gt;""),AND(O155&lt;&gt;"",P155="")),"FALTA INFORMACIÓN",IF(OR(ISNUMBER(B155)=FALSE,B155&lt;=0,COUNTIF(Parametros!$E$4:$E$10,C155)=0,COUNTIF(Parametros!$F$4:$F$11,D155)=0,ISNUMBER(F155)=FALSE,F155&lt;=0,AND(G155&lt;&gt;"",OR(COUNTIF(Parametros!$A$11:$A$16,G155)=0,ISNUMBER(H155)=FALSE,H155&lt;=0)),AND(I155&lt;&gt;"",OR(COUNTIF(Parametros!$A$11:$A$16,I155)=0,ISNUMBER(J155)=FALSE,J155&lt;=0)),AND(K155&lt;&gt;"",OR(COUNTIF(Parametros!$A$11:$A$16,K155)=0,ISNUMBER(L155)=FALSE,L155&lt;=0)),AND(M155&lt;&gt;"",OR(COUNTIF(Parametros!$A$11:$A$16,M155)=0,ISNUMBER(N155)=FALSE,N155&lt;=0)),AND(O155&lt;&gt;"",OR(COUNTIF(Parametros!$A$11:$A$16,O155)=0,ISNUMBER(P155)=FALSE,P155&lt;=0)),COUNT(Q155:W155)&lt;&gt;COUNTA(Q155:W155),MIN(Q155:W155)&lt;0,AND(G155="",I155="",K155="",M155="",O155="",SUM(Q155:U155)=0)),"REVISAR","OK")))</f>
        <v/>
      </c>
    </row>
    <row r="156" spans="1:29">
      <c r="A156" s="6" t="str">
        <f t="shared" si="4"/>
        <v/>
      </c>
      <c r="B156" s="3"/>
      <c r="C156" s="2"/>
      <c r="D156" s="2"/>
      <c r="E156" s="2"/>
      <c r="F156" s="4"/>
      <c r="G156" s="2"/>
      <c r="H156" s="4"/>
      <c r="I156" s="2"/>
      <c r="J156" s="4"/>
      <c r="K156" s="2"/>
      <c r="L156" s="4"/>
      <c r="M156" s="2"/>
      <c r="N156" s="4"/>
      <c r="O156" s="2"/>
      <c r="P156" s="4"/>
      <c r="Q156" s="8"/>
      <c r="R156" s="8"/>
      <c r="S156" s="8"/>
      <c r="T156" s="8"/>
      <c r="U156" s="8"/>
      <c r="V156" s="8"/>
      <c r="W156" s="8"/>
      <c r="X156" s="9" t="str">
        <f>IF(OR(AC156&lt;&gt;"OK",COUNTIF(Parametros!$B$22:$B$25,"OK")&lt;&gt;4),"",SUMIF(Parametros!$A$11:$A$16,G156,Parametros!$B$11:$B$16)*H156/60+SUMIF(Parametros!$A$11:$A$16,I156,Parametros!$B$11:$B$16)*J156/60+SUMIF(Parametros!$A$11:$A$16,K156,Parametros!$B$11:$B$16)*L156/60+SUMIF(Parametros!$A$11:$A$16,M156,Parametros!$B$11:$B$16)*N156/60+SUMIF(Parametros!$A$11:$A$16,O156,Parametros!$B$11:$B$16)*P156/60)</f>
        <v/>
      </c>
      <c r="Y156" s="9" t="str">
        <f>IF(OR(AC156&lt;&gt;"OK",COUNTIF(Parametros!$B$22:$B$25,"OK")&lt;&gt;4),"",X156+SUM(Q156:U156))</f>
        <v/>
      </c>
      <c r="Z156" s="9" t="str">
        <f>IF(OR(AC156&lt;&gt;"OK",COUNTIF(Parametros!$B$22:$B$25,"OK")&lt;&gt;4),"",Y156+V156)</f>
        <v/>
      </c>
      <c r="AA156" s="2"/>
      <c r="AB156" s="2"/>
      <c r="AC156" s="7" t="str">
        <f>IF(COUNTA(B156:W156)=0,"",IF(OR(B156="",C156="",D156="",F156="",AND(G156="",H156&lt;&gt;""),AND(G156&lt;&gt;"",H156=""),AND(I156="",J156&lt;&gt;""),AND(I156&lt;&gt;"",J156=""),AND(K156="",L156&lt;&gt;""),AND(K156&lt;&gt;"",L156=""),AND(M156="",N156&lt;&gt;""),AND(M156&lt;&gt;"",N156=""),AND(O156="",P156&lt;&gt;""),AND(O156&lt;&gt;"",P156="")),"FALTA INFORMACIÓN",IF(OR(ISNUMBER(B156)=FALSE,B156&lt;=0,COUNTIF(Parametros!$E$4:$E$10,C156)=0,COUNTIF(Parametros!$F$4:$F$11,D156)=0,ISNUMBER(F156)=FALSE,F156&lt;=0,AND(G156&lt;&gt;"",OR(COUNTIF(Parametros!$A$11:$A$16,G156)=0,ISNUMBER(H156)=FALSE,H156&lt;=0)),AND(I156&lt;&gt;"",OR(COUNTIF(Parametros!$A$11:$A$16,I156)=0,ISNUMBER(J156)=FALSE,J156&lt;=0)),AND(K156&lt;&gt;"",OR(COUNTIF(Parametros!$A$11:$A$16,K156)=0,ISNUMBER(L156)=FALSE,L156&lt;=0)),AND(M156&lt;&gt;"",OR(COUNTIF(Parametros!$A$11:$A$16,M156)=0,ISNUMBER(N156)=FALSE,N156&lt;=0)),AND(O156&lt;&gt;"",OR(COUNTIF(Parametros!$A$11:$A$16,O156)=0,ISNUMBER(P156)=FALSE,P156&lt;=0)),COUNT(Q156:W156)&lt;&gt;COUNTA(Q156:W156),MIN(Q156:W156)&lt;0,AND(G156="",I156="",K156="",M156="",O156="",SUM(Q156:U156)=0)),"REVISAR","OK")))</f>
        <v/>
      </c>
    </row>
    <row r="157" spans="1:29">
      <c r="A157" s="6" t="str">
        <f t="shared" si="4"/>
        <v/>
      </c>
      <c r="B157" s="3"/>
      <c r="C157" s="2"/>
      <c r="D157" s="2"/>
      <c r="E157" s="2"/>
      <c r="F157" s="4"/>
      <c r="G157" s="2"/>
      <c r="H157" s="4"/>
      <c r="I157" s="2"/>
      <c r="J157" s="4"/>
      <c r="K157" s="2"/>
      <c r="L157" s="4"/>
      <c r="M157" s="2"/>
      <c r="N157" s="4"/>
      <c r="O157" s="2"/>
      <c r="P157" s="4"/>
      <c r="Q157" s="8"/>
      <c r="R157" s="8"/>
      <c r="S157" s="8"/>
      <c r="T157" s="8"/>
      <c r="U157" s="8"/>
      <c r="V157" s="8"/>
      <c r="W157" s="8"/>
      <c r="X157" s="9" t="str">
        <f>IF(OR(AC157&lt;&gt;"OK",COUNTIF(Parametros!$B$22:$B$25,"OK")&lt;&gt;4),"",SUMIF(Parametros!$A$11:$A$16,G157,Parametros!$B$11:$B$16)*H157/60+SUMIF(Parametros!$A$11:$A$16,I157,Parametros!$B$11:$B$16)*J157/60+SUMIF(Parametros!$A$11:$A$16,K157,Parametros!$B$11:$B$16)*L157/60+SUMIF(Parametros!$A$11:$A$16,M157,Parametros!$B$11:$B$16)*N157/60+SUMIF(Parametros!$A$11:$A$16,O157,Parametros!$B$11:$B$16)*P157/60)</f>
        <v/>
      </c>
      <c r="Y157" s="9" t="str">
        <f>IF(OR(AC157&lt;&gt;"OK",COUNTIF(Parametros!$B$22:$B$25,"OK")&lt;&gt;4),"",X157+SUM(Q157:U157))</f>
        <v/>
      </c>
      <c r="Z157" s="9" t="str">
        <f>IF(OR(AC157&lt;&gt;"OK",COUNTIF(Parametros!$B$22:$B$25,"OK")&lt;&gt;4),"",Y157+V157)</f>
        <v/>
      </c>
      <c r="AA157" s="2"/>
      <c r="AB157" s="2"/>
      <c r="AC157" s="7" t="str">
        <f>IF(COUNTA(B157:W157)=0,"",IF(OR(B157="",C157="",D157="",F157="",AND(G157="",H157&lt;&gt;""),AND(G157&lt;&gt;"",H157=""),AND(I157="",J157&lt;&gt;""),AND(I157&lt;&gt;"",J157=""),AND(K157="",L157&lt;&gt;""),AND(K157&lt;&gt;"",L157=""),AND(M157="",N157&lt;&gt;""),AND(M157&lt;&gt;"",N157=""),AND(O157="",P157&lt;&gt;""),AND(O157&lt;&gt;"",P157="")),"FALTA INFORMACIÓN",IF(OR(ISNUMBER(B157)=FALSE,B157&lt;=0,COUNTIF(Parametros!$E$4:$E$10,C157)=0,COUNTIF(Parametros!$F$4:$F$11,D157)=0,ISNUMBER(F157)=FALSE,F157&lt;=0,AND(G157&lt;&gt;"",OR(COUNTIF(Parametros!$A$11:$A$16,G157)=0,ISNUMBER(H157)=FALSE,H157&lt;=0)),AND(I157&lt;&gt;"",OR(COUNTIF(Parametros!$A$11:$A$16,I157)=0,ISNUMBER(J157)=FALSE,J157&lt;=0)),AND(K157&lt;&gt;"",OR(COUNTIF(Parametros!$A$11:$A$16,K157)=0,ISNUMBER(L157)=FALSE,L157&lt;=0)),AND(M157&lt;&gt;"",OR(COUNTIF(Parametros!$A$11:$A$16,M157)=0,ISNUMBER(N157)=FALSE,N157&lt;=0)),AND(O157&lt;&gt;"",OR(COUNTIF(Parametros!$A$11:$A$16,O157)=0,ISNUMBER(P157)=FALSE,P157&lt;=0)),COUNT(Q157:W157)&lt;&gt;COUNTA(Q157:W157),MIN(Q157:W157)&lt;0,AND(G157="",I157="",K157="",M157="",O157="",SUM(Q157:U157)=0)),"REVISAR","OK")))</f>
        <v/>
      </c>
    </row>
    <row r="158" spans="1:29">
      <c r="A158" s="6" t="str">
        <f t="shared" si="4"/>
        <v/>
      </c>
      <c r="B158" s="3"/>
      <c r="C158" s="2"/>
      <c r="D158" s="2"/>
      <c r="E158" s="2"/>
      <c r="F158" s="4"/>
      <c r="G158" s="2"/>
      <c r="H158" s="4"/>
      <c r="I158" s="2"/>
      <c r="J158" s="4"/>
      <c r="K158" s="2"/>
      <c r="L158" s="4"/>
      <c r="M158" s="2"/>
      <c r="N158" s="4"/>
      <c r="O158" s="2"/>
      <c r="P158" s="4"/>
      <c r="Q158" s="8"/>
      <c r="R158" s="8"/>
      <c r="S158" s="8"/>
      <c r="T158" s="8"/>
      <c r="U158" s="8"/>
      <c r="V158" s="8"/>
      <c r="W158" s="8"/>
      <c r="X158" s="9" t="str">
        <f>IF(OR(AC158&lt;&gt;"OK",COUNTIF(Parametros!$B$22:$B$25,"OK")&lt;&gt;4),"",SUMIF(Parametros!$A$11:$A$16,G158,Parametros!$B$11:$B$16)*H158/60+SUMIF(Parametros!$A$11:$A$16,I158,Parametros!$B$11:$B$16)*J158/60+SUMIF(Parametros!$A$11:$A$16,K158,Parametros!$B$11:$B$16)*L158/60+SUMIF(Parametros!$A$11:$A$16,M158,Parametros!$B$11:$B$16)*N158/60+SUMIF(Parametros!$A$11:$A$16,O158,Parametros!$B$11:$B$16)*P158/60)</f>
        <v/>
      </c>
      <c r="Y158" s="9" t="str">
        <f>IF(OR(AC158&lt;&gt;"OK",COUNTIF(Parametros!$B$22:$B$25,"OK")&lt;&gt;4),"",X158+SUM(Q158:U158))</f>
        <v/>
      </c>
      <c r="Z158" s="9" t="str">
        <f>IF(OR(AC158&lt;&gt;"OK",COUNTIF(Parametros!$B$22:$B$25,"OK")&lt;&gt;4),"",Y158+V158)</f>
        <v/>
      </c>
      <c r="AA158" s="2"/>
      <c r="AB158" s="2"/>
      <c r="AC158" s="7" t="str">
        <f>IF(COUNTA(B158:W158)=0,"",IF(OR(B158="",C158="",D158="",F158="",AND(G158="",H158&lt;&gt;""),AND(G158&lt;&gt;"",H158=""),AND(I158="",J158&lt;&gt;""),AND(I158&lt;&gt;"",J158=""),AND(K158="",L158&lt;&gt;""),AND(K158&lt;&gt;"",L158=""),AND(M158="",N158&lt;&gt;""),AND(M158&lt;&gt;"",N158=""),AND(O158="",P158&lt;&gt;""),AND(O158&lt;&gt;"",P158="")),"FALTA INFORMACIÓN",IF(OR(ISNUMBER(B158)=FALSE,B158&lt;=0,COUNTIF(Parametros!$E$4:$E$10,C158)=0,COUNTIF(Parametros!$F$4:$F$11,D158)=0,ISNUMBER(F158)=FALSE,F158&lt;=0,AND(G158&lt;&gt;"",OR(COUNTIF(Parametros!$A$11:$A$16,G158)=0,ISNUMBER(H158)=FALSE,H158&lt;=0)),AND(I158&lt;&gt;"",OR(COUNTIF(Parametros!$A$11:$A$16,I158)=0,ISNUMBER(J158)=FALSE,J158&lt;=0)),AND(K158&lt;&gt;"",OR(COUNTIF(Parametros!$A$11:$A$16,K158)=0,ISNUMBER(L158)=FALSE,L158&lt;=0)),AND(M158&lt;&gt;"",OR(COUNTIF(Parametros!$A$11:$A$16,M158)=0,ISNUMBER(N158)=FALSE,N158&lt;=0)),AND(O158&lt;&gt;"",OR(COUNTIF(Parametros!$A$11:$A$16,O158)=0,ISNUMBER(P158)=FALSE,P158&lt;=0)),COUNT(Q158:W158)&lt;&gt;COUNTA(Q158:W158),MIN(Q158:W158)&lt;0,AND(G158="",I158="",K158="",M158="",O158="",SUM(Q158:U158)=0)),"REVISAR","OK")))</f>
        <v/>
      </c>
    </row>
    <row r="159" spans="1:29">
      <c r="A159" s="6" t="str">
        <f t="shared" si="4"/>
        <v/>
      </c>
      <c r="B159" s="3"/>
      <c r="C159" s="2"/>
      <c r="D159" s="2"/>
      <c r="E159" s="2"/>
      <c r="F159" s="4"/>
      <c r="G159" s="2"/>
      <c r="H159" s="4"/>
      <c r="I159" s="2"/>
      <c r="J159" s="4"/>
      <c r="K159" s="2"/>
      <c r="L159" s="4"/>
      <c r="M159" s="2"/>
      <c r="N159" s="4"/>
      <c r="O159" s="2"/>
      <c r="P159" s="4"/>
      <c r="Q159" s="8"/>
      <c r="R159" s="8"/>
      <c r="S159" s="8"/>
      <c r="T159" s="8"/>
      <c r="U159" s="8"/>
      <c r="V159" s="8"/>
      <c r="W159" s="8"/>
      <c r="X159" s="9" t="str">
        <f>IF(OR(AC159&lt;&gt;"OK",COUNTIF(Parametros!$B$22:$B$25,"OK")&lt;&gt;4),"",SUMIF(Parametros!$A$11:$A$16,G159,Parametros!$B$11:$B$16)*H159/60+SUMIF(Parametros!$A$11:$A$16,I159,Parametros!$B$11:$B$16)*J159/60+SUMIF(Parametros!$A$11:$A$16,K159,Parametros!$B$11:$B$16)*L159/60+SUMIF(Parametros!$A$11:$A$16,M159,Parametros!$B$11:$B$16)*N159/60+SUMIF(Parametros!$A$11:$A$16,O159,Parametros!$B$11:$B$16)*P159/60)</f>
        <v/>
      </c>
      <c r="Y159" s="9" t="str">
        <f>IF(OR(AC159&lt;&gt;"OK",COUNTIF(Parametros!$B$22:$B$25,"OK")&lt;&gt;4),"",X159+SUM(Q159:U159))</f>
        <v/>
      </c>
      <c r="Z159" s="9" t="str">
        <f>IF(OR(AC159&lt;&gt;"OK",COUNTIF(Parametros!$B$22:$B$25,"OK")&lt;&gt;4),"",Y159+V159)</f>
        <v/>
      </c>
      <c r="AA159" s="2"/>
      <c r="AB159" s="2"/>
      <c r="AC159" s="7" t="str">
        <f>IF(COUNTA(B159:W159)=0,"",IF(OR(B159="",C159="",D159="",F159="",AND(G159="",H159&lt;&gt;""),AND(G159&lt;&gt;"",H159=""),AND(I159="",J159&lt;&gt;""),AND(I159&lt;&gt;"",J159=""),AND(K159="",L159&lt;&gt;""),AND(K159&lt;&gt;"",L159=""),AND(M159="",N159&lt;&gt;""),AND(M159&lt;&gt;"",N159=""),AND(O159="",P159&lt;&gt;""),AND(O159&lt;&gt;"",P159="")),"FALTA INFORMACIÓN",IF(OR(ISNUMBER(B159)=FALSE,B159&lt;=0,COUNTIF(Parametros!$E$4:$E$10,C159)=0,COUNTIF(Parametros!$F$4:$F$11,D159)=0,ISNUMBER(F159)=FALSE,F159&lt;=0,AND(G159&lt;&gt;"",OR(COUNTIF(Parametros!$A$11:$A$16,G159)=0,ISNUMBER(H159)=FALSE,H159&lt;=0)),AND(I159&lt;&gt;"",OR(COUNTIF(Parametros!$A$11:$A$16,I159)=0,ISNUMBER(J159)=FALSE,J159&lt;=0)),AND(K159&lt;&gt;"",OR(COUNTIF(Parametros!$A$11:$A$16,K159)=0,ISNUMBER(L159)=FALSE,L159&lt;=0)),AND(M159&lt;&gt;"",OR(COUNTIF(Parametros!$A$11:$A$16,M159)=0,ISNUMBER(N159)=FALSE,N159&lt;=0)),AND(O159&lt;&gt;"",OR(COUNTIF(Parametros!$A$11:$A$16,O159)=0,ISNUMBER(P159)=FALSE,P159&lt;=0)),COUNT(Q159:W159)&lt;&gt;COUNTA(Q159:W159),MIN(Q159:W159)&lt;0,AND(G159="",I159="",K159="",M159="",O159="",SUM(Q159:U159)=0)),"REVISAR","OK")))</f>
        <v/>
      </c>
    </row>
    <row r="160" spans="1:29">
      <c r="A160" s="6" t="str">
        <f t="shared" si="4"/>
        <v/>
      </c>
      <c r="B160" s="3"/>
      <c r="C160" s="2"/>
      <c r="D160" s="2"/>
      <c r="E160" s="2"/>
      <c r="F160" s="4"/>
      <c r="G160" s="2"/>
      <c r="H160" s="4"/>
      <c r="I160" s="2"/>
      <c r="J160" s="4"/>
      <c r="K160" s="2"/>
      <c r="L160" s="4"/>
      <c r="M160" s="2"/>
      <c r="N160" s="4"/>
      <c r="O160" s="2"/>
      <c r="P160" s="4"/>
      <c r="Q160" s="8"/>
      <c r="R160" s="8"/>
      <c r="S160" s="8"/>
      <c r="T160" s="8"/>
      <c r="U160" s="8"/>
      <c r="V160" s="8"/>
      <c r="W160" s="8"/>
      <c r="X160" s="9" t="str">
        <f>IF(OR(AC160&lt;&gt;"OK",COUNTIF(Parametros!$B$22:$B$25,"OK")&lt;&gt;4),"",SUMIF(Parametros!$A$11:$A$16,G160,Parametros!$B$11:$B$16)*H160/60+SUMIF(Parametros!$A$11:$A$16,I160,Parametros!$B$11:$B$16)*J160/60+SUMIF(Parametros!$A$11:$A$16,K160,Parametros!$B$11:$B$16)*L160/60+SUMIF(Parametros!$A$11:$A$16,M160,Parametros!$B$11:$B$16)*N160/60+SUMIF(Parametros!$A$11:$A$16,O160,Parametros!$B$11:$B$16)*P160/60)</f>
        <v/>
      </c>
      <c r="Y160" s="9" t="str">
        <f>IF(OR(AC160&lt;&gt;"OK",COUNTIF(Parametros!$B$22:$B$25,"OK")&lt;&gt;4),"",X160+SUM(Q160:U160))</f>
        <v/>
      </c>
      <c r="Z160" s="9" t="str">
        <f>IF(OR(AC160&lt;&gt;"OK",COUNTIF(Parametros!$B$22:$B$25,"OK")&lt;&gt;4),"",Y160+V160)</f>
        <v/>
      </c>
      <c r="AA160" s="2"/>
      <c r="AB160" s="2"/>
      <c r="AC160" s="7" t="str">
        <f>IF(COUNTA(B160:W160)=0,"",IF(OR(B160="",C160="",D160="",F160="",AND(G160="",H160&lt;&gt;""),AND(G160&lt;&gt;"",H160=""),AND(I160="",J160&lt;&gt;""),AND(I160&lt;&gt;"",J160=""),AND(K160="",L160&lt;&gt;""),AND(K160&lt;&gt;"",L160=""),AND(M160="",N160&lt;&gt;""),AND(M160&lt;&gt;"",N160=""),AND(O160="",P160&lt;&gt;""),AND(O160&lt;&gt;"",P160="")),"FALTA INFORMACIÓN",IF(OR(ISNUMBER(B160)=FALSE,B160&lt;=0,COUNTIF(Parametros!$E$4:$E$10,C160)=0,COUNTIF(Parametros!$F$4:$F$11,D160)=0,ISNUMBER(F160)=FALSE,F160&lt;=0,AND(G160&lt;&gt;"",OR(COUNTIF(Parametros!$A$11:$A$16,G160)=0,ISNUMBER(H160)=FALSE,H160&lt;=0)),AND(I160&lt;&gt;"",OR(COUNTIF(Parametros!$A$11:$A$16,I160)=0,ISNUMBER(J160)=FALSE,J160&lt;=0)),AND(K160&lt;&gt;"",OR(COUNTIF(Parametros!$A$11:$A$16,K160)=0,ISNUMBER(L160)=FALSE,L160&lt;=0)),AND(M160&lt;&gt;"",OR(COUNTIF(Parametros!$A$11:$A$16,M160)=0,ISNUMBER(N160)=FALSE,N160&lt;=0)),AND(O160&lt;&gt;"",OR(COUNTIF(Parametros!$A$11:$A$16,O160)=0,ISNUMBER(P160)=FALSE,P160&lt;=0)),COUNT(Q160:W160)&lt;&gt;COUNTA(Q160:W160),MIN(Q160:W160)&lt;0,AND(G160="",I160="",K160="",M160="",O160="",SUM(Q160:U160)=0)),"REVISAR","OK")))</f>
        <v/>
      </c>
    </row>
    <row r="161" spans="1:29">
      <c r="A161" s="6" t="str">
        <f t="shared" si="4"/>
        <v/>
      </c>
      <c r="B161" s="3"/>
      <c r="C161" s="2"/>
      <c r="D161" s="2"/>
      <c r="E161" s="2"/>
      <c r="F161" s="4"/>
      <c r="G161" s="2"/>
      <c r="H161" s="4"/>
      <c r="I161" s="2"/>
      <c r="J161" s="4"/>
      <c r="K161" s="2"/>
      <c r="L161" s="4"/>
      <c r="M161" s="2"/>
      <c r="N161" s="4"/>
      <c r="O161" s="2"/>
      <c r="P161" s="4"/>
      <c r="Q161" s="8"/>
      <c r="R161" s="8"/>
      <c r="S161" s="8"/>
      <c r="T161" s="8"/>
      <c r="U161" s="8"/>
      <c r="V161" s="8"/>
      <c r="W161" s="8"/>
      <c r="X161" s="9" t="str">
        <f>IF(OR(AC161&lt;&gt;"OK",COUNTIF(Parametros!$B$22:$B$25,"OK")&lt;&gt;4),"",SUMIF(Parametros!$A$11:$A$16,G161,Parametros!$B$11:$B$16)*H161/60+SUMIF(Parametros!$A$11:$A$16,I161,Parametros!$B$11:$B$16)*J161/60+SUMIF(Parametros!$A$11:$A$16,K161,Parametros!$B$11:$B$16)*L161/60+SUMIF(Parametros!$A$11:$A$16,M161,Parametros!$B$11:$B$16)*N161/60+SUMIF(Parametros!$A$11:$A$16,O161,Parametros!$B$11:$B$16)*P161/60)</f>
        <v/>
      </c>
      <c r="Y161" s="9" t="str">
        <f>IF(OR(AC161&lt;&gt;"OK",COUNTIF(Parametros!$B$22:$B$25,"OK")&lt;&gt;4),"",X161+SUM(Q161:U161))</f>
        <v/>
      </c>
      <c r="Z161" s="9" t="str">
        <f>IF(OR(AC161&lt;&gt;"OK",COUNTIF(Parametros!$B$22:$B$25,"OK")&lt;&gt;4),"",Y161+V161)</f>
        <v/>
      </c>
      <c r="AA161" s="2"/>
      <c r="AB161" s="2"/>
      <c r="AC161" s="7" t="str">
        <f>IF(COUNTA(B161:W161)=0,"",IF(OR(B161="",C161="",D161="",F161="",AND(G161="",H161&lt;&gt;""),AND(G161&lt;&gt;"",H161=""),AND(I161="",J161&lt;&gt;""),AND(I161&lt;&gt;"",J161=""),AND(K161="",L161&lt;&gt;""),AND(K161&lt;&gt;"",L161=""),AND(M161="",N161&lt;&gt;""),AND(M161&lt;&gt;"",N161=""),AND(O161="",P161&lt;&gt;""),AND(O161&lt;&gt;"",P161="")),"FALTA INFORMACIÓN",IF(OR(ISNUMBER(B161)=FALSE,B161&lt;=0,COUNTIF(Parametros!$E$4:$E$10,C161)=0,COUNTIF(Parametros!$F$4:$F$11,D161)=0,ISNUMBER(F161)=FALSE,F161&lt;=0,AND(G161&lt;&gt;"",OR(COUNTIF(Parametros!$A$11:$A$16,G161)=0,ISNUMBER(H161)=FALSE,H161&lt;=0)),AND(I161&lt;&gt;"",OR(COUNTIF(Parametros!$A$11:$A$16,I161)=0,ISNUMBER(J161)=FALSE,J161&lt;=0)),AND(K161&lt;&gt;"",OR(COUNTIF(Parametros!$A$11:$A$16,K161)=0,ISNUMBER(L161)=FALSE,L161&lt;=0)),AND(M161&lt;&gt;"",OR(COUNTIF(Parametros!$A$11:$A$16,M161)=0,ISNUMBER(N161)=FALSE,N161&lt;=0)),AND(O161&lt;&gt;"",OR(COUNTIF(Parametros!$A$11:$A$16,O161)=0,ISNUMBER(P161)=FALSE,P161&lt;=0)),COUNT(Q161:W161)&lt;&gt;COUNTA(Q161:W161),MIN(Q161:W161)&lt;0,AND(G161="",I161="",K161="",M161="",O161="",SUM(Q161:U161)=0)),"REVISAR","OK")))</f>
        <v/>
      </c>
    </row>
    <row r="162" spans="1:29">
      <c r="A162" s="6" t="str">
        <f t="shared" si="4"/>
        <v/>
      </c>
      <c r="B162" s="3"/>
      <c r="C162" s="2"/>
      <c r="D162" s="2"/>
      <c r="E162" s="2"/>
      <c r="F162" s="4"/>
      <c r="G162" s="2"/>
      <c r="H162" s="4"/>
      <c r="I162" s="2"/>
      <c r="J162" s="4"/>
      <c r="K162" s="2"/>
      <c r="L162" s="4"/>
      <c r="M162" s="2"/>
      <c r="N162" s="4"/>
      <c r="O162" s="2"/>
      <c r="P162" s="4"/>
      <c r="Q162" s="8"/>
      <c r="R162" s="8"/>
      <c r="S162" s="8"/>
      <c r="T162" s="8"/>
      <c r="U162" s="8"/>
      <c r="V162" s="8"/>
      <c r="W162" s="8"/>
      <c r="X162" s="9" t="str">
        <f>IF(OR(AC162&lt;&gt;"OK",COUNTIF(Parametros!$B$22:$B$25,"OK")&lt;&gt;4),"",SUMIF(Parametros!$A$11:$A$16,G162,Parametros!$B$11:$B$16)*H162/60+SUMIF(Parametros!$A$11:$A$16,I162,Parametros!$B$11:$B$16)*J162/60+SUMIF(Parametros!$A$11:$A$16,K162,Parametros!$B$11:$B$16)*L162/60+SUMIF(Parametros!$A$11:$A$16,M162,Parametros!$B$11:$B$16)*N162/60+SUMIF(Parametros!$A$11:$A$16,O162,Parametros!$B$11:$B$16)*P162/60)</f>
        <v/>
      </c>
      <c r="Y162" s="9" t="str">
        <f>IF(OR(AC162&lt;&gt;"OK",COUNTIF(Parametros!$B$22:$B$25,"OK")&lt;&gt;4),"",X162+SUM(Q162:U162))</f>
        <v/>
      </c>
      <c r="Z162" s="9" t="str">
        <f>IF(OR(AC162&lt;&gt;"OK",COUNTIF(Parametros!$B$22:$B$25,"OK")&lt;&gt;4),"",Y162+V162)</f>
        <v/>
      </c>
      <c r="AA162" s="2"/>
      <c r="AB162" s="2"/>
      <c r="AC162" s="7" t="str">
        <f>IF(COUNTA(B162:W162)=0,"",IF(OR(B162="",C162="",D162="",F162="",AND(G162="",H162&lt;&gt;""),AND(G162&lt;&gt;"",H162=""),AND(I162="",J162&lt;&gt;""),AND(I162&lt;&gt;"",J162=""),AND(K162="",L162&lt;&gt;""),AND(K162&lt;&gt;"",L162=""),AND(M162="",N162&lt;&gt;""),AND(M162&lt;&gt;"",N162=""),AND(O162="",P162&lt;&gt;""),AND(O162&lt;&gt;"",P162="")),"FALTA INFORMACIÓN",IF(OR(ISNUMBER(B162)=FALSE,B162&lt;=0,COUNTIF(Parametros!$E$4:$E$10,C162)=0,COUNTIF(Parametros!$F$4:$F$11,D162)=0,ISNUMBER(F162)=FALSE,F162&lt;=0,AND(G162&lt;&gt;"",OR(COUNTIF(Parametros!$A$11:$A$16,G162)=0,ISNUMBER(H162)=FALSE,H162&lt;=0)),AND(I162&lt;&gt;"",OR(COUNTIF(Parametros!$A$11:$A$16,I162)=0,ISNUMBER(J162)=FALSE,J162&lt;=0)),AND(K162&lt;&gt;"",OR(COUNTIF(Parametros!$A$11:$A$16,K162)=0,ISNUMBER(L162)=FALSE,L162&lt;=0)),AND(M162&lt;&gt;"",OR(COUNTIF(Parametros!$A$11:$A$16,M162)=0,ISNUMBER(N162)=FALSE,N162&lt;=0)),AND(O162&lt;&gt;"",OR(COUNTIF(Parametros!$A$11:$A$16,O162)=0,ISNUMBER(P162)=FALSE,P162&lt;=0)),COUNT(Q162:W162)&lt;&gt;COUNTA(Q162:W162),MIN(Q162:W162)&lt;0,AND(G162="",I162="",K162="",M162="",O162="",SUM(Q162:U162)=0)),"REVISAR","OK")))</f>
        <v/>
      </c>
    </row>
    <row r="163" spans="1:29">
      <c r="A163" s="6" t="str">
        <f t="shared" si="4"/>
        <v/>
      </c>
      <c r="B163" s="3"/>
      <c r="C163" s="2"/>
      <c r="D163" s="2"/>
      <c r="E163" s="2"/>
      <c r="F163" s="4"/>
      <c r="G163" s="2"/>
      <c r="H163" s="4"/>
      <c r="I163" s="2"/>
      <c r="J163" s="4"/>
      <c r="K163" s="2"/>
      <c r="L163" s="4"/>
      <c r="M163" s="2"/>
      <c r="N163" s="4"/>
      <c r="O163" s="2"/>
      <c r="P163" s="4"/>
      <c r="Q163" s="8"/>
      <c r="R163" s="8"/>
      <c r="S163" s="8"/>
      <c r="T163" s="8"/>
      <c r="U163" s="8"/>
      <c r="V163" s="8"/>
      <c r="W163" s="8"/>
      <c r="X163" s="9" t="str">
        <f>IF(OR(AC163&lt;&gt;"OK",COUNTIF(Parametros!$B$22:$B$25,"OK")&lt;&gt;4),"",SUMIF(Parametros!$A$11:$A$16,G163,Parametros!$B$11:$B$16)*H163/60+SUMIF(Parametros!$A$11:$A$16,I163,Parametros!$B$11:$B$16)*J163/60+SUMIF(Parametros!$A$11:$A$16,K163,Parametros!$B$11:$B$16)*L163/60+SUMIF(Parametros!$A$11:$A$16,M163,Parametros!$B$11:$B$16)*N163/60+SUMIF(Parametros!$A$11:$A$16,O163,Parametros!$B$11:$B$16)*P163/60)</f>
        <v/>
      </c>
      <c r="Y163" s="9" t="str">
        <f>IF(OR(AC163&lt;&gt;"OK",COUNTIF(Parametros!$B$22:$B$25,"OK")&lt;&gt;4),"",X163+SUM(Q163:U163))</f>
        <v/>
      </c>
      <c r="Z163" s="9" t="str">
        <f>IF(OR(AC163&lt;&gt;"OK",COUNTIF(Parametros!$B$22:$B$25,"OK")&lt;&gt;4),"",Y163+V163)</f>
        <v/>
      </c>
      <c r="AA163" s="2"/>
      <c r="AB163" s="2"/>
      <c r="AC163" s="7" t="str">
        <f>IF(COUNTA(B163:W163)=0,"",IF(OR(B163="",C163="",D163="",F163="",AND(G163="",H163&lt;&gt;""),AND(G163&lt;&gt;"",H163=""),AND(I163="",J163&lt;&gt;""),AND(I163&lt;&gt;"",J163=""),AND(K163="",L163&lt;&gt;""),AND(K163&lt;&gt;"",L163=""),AND(M163="",N163&lt;&gt;""),AND(M163&lt;&gt;"",N163=""),AND(O163="",P163&lt;&gt;""),AND(O163&lt;&gt;"",P163="")),"FALTA INFORMACIÓN",IF(OR(ISNUMBER(B163)=FALSE,B163&lt;=0,COUNTIF(Parametros!$E$4:$E$10,C163)=0,COUNTIF(Parametros!$F$4:$F$11,D163)=0,ISNUMBER(F163)=FALSE,F163&lt;=0,AND(G163&lt;&gt;"",OR(COUNTIF(Parametros!$A$11:$A$16,G163)=0,ISNUMBER(H163)=FALSE,H163&lt;=0)),AND(I163&lt;&gt;"",OR(COUNTIF(Parametros!$A$11:$A$16,I163)=0,ISNUMBER(J163)=FALSE,J163&lt;=0)),AND(K163&lt;&gt;"",OR(COUNTIF(Parametros!$A$11:$A$16,K163)=0,ISNUMBER(L163)=FALSE,L163&lt;=0)),AND(M163&lt;&gt;"",OR(COUNTIF(Parametros!$A$11:$A$16,M163)=0,ISNUMBER(N163)=FALSE,N163&lt;=0)),AND(O163&lt;&gt;"",OR(COUNTIF(Parametros!$A$11:$A$16,O163)=0,ISNUMBER(P163)=FALSE,P163&lt;=0)),COUNT(Q163:W163)&lt;&gt;COUNTA(Q163:W163),MIN(Q163:W163)&lt;0,AND(G163="",I163="",K163="",M163="",O163="",SUM(Q163:U163)=0)),"REVISAR","OK")))</f>
        <v/>
      </c>
    </row>
    <row r="164" spans="1:29">
      <c r="A164" s="6" t="str">
        <f t="shared" si="4"/>
        <v/>
      </c>
      <c r="B164" s="3"/>
      <c r="C164" s="2"/>
      <c r="D164" s="2"/>
      <c r="E164" s="2"/>
      <c r="F164" s="4"/>
      <c r="G164" s="2"/>
      <c r="H164" s="4"/>
      <c r="I164" s="2"/>
      <c r="J164" s="4"/>
      <c r="K164" s="2"/>
      <c r="L164" s="4"/>
      <c r="M164" s="2"/>
      <c r="N164" s="4"/>
      <c r="O164" s="2"/>
      <c r="P164" s="4"/>
      <c r="Q164" s="8"/>
      <c r="R164" s="8"/>
      <c r="S164" s="8"/>
      <c r="T164" s="8"/>
      <c r="U164" s="8"/>
      <c r="V164" s="8"/>
      <c r="W164" s="8"/>
      <c r="X164" s="9" t="str">
        <f>IF(OR(AC164&lt;&gt;"OK",COUNTIF(Parametros!$B$22:$B$25,"OK")&lt;&gt;4),"",SUMIF(Parametros!$A$11:$A$16,G164,Parametros!$B$11:$B$16)*H164/60+SUMIF(Parametros!$A$11:$A$16,I164,Parametros!$B$11:$B$16)*J164/60+SUMIF(Parametros!$A$11:$A$16,K164,Parametros!$B$11:$B$16)*L164/60+SUMIF(Parametros!$A$11:$A$16,M164,Parametros!$B$11:$B$16)*N164/60+SUMIF(Parametros!$A$11:$A$16,O164,Parametros!$B$11:$B$16)*P164/60)</f>
        <v/>
      </c>
      <c r="Y164" s="9" t="str">
        <f>IF(OR(AC164&lt;&gt;"OK",COUNTIF(Parametros!$B$22:$B$25,"OK")&lt;&gt;4),"",X164+SUM(Q164:U164))</f>
        <v/>
      </c>
      <c r="Z164" s="9" t="str">
        <f>IF(OR(AC164&lt;&gt;"OK",COUNTIF(Parametros!$B$22:$B$25,"OK")&lt;&gt;4),"",Y164+V164)</f>
        <v/>
      </c>
      <c r="AA164" s="2"/>
      <c r="AB164" s="2"/>
      <c r="AC164" s="7" t="str">
        <f>IF(COUNTA(B164:W164)=0,"",IF(OR(B164="",C164="",D164="",F164="",AND(G164="",H164&lt;&gt;""),AND(G164&lt;&gt;"",H164=""),AND(I164="",J164&lt;&gt;""),AND(I164&lt;&gt;"",J164=""),AND(K164="",L164&lt;&gt;""),AND(K164&lt;&gt;"",L164=""),AND(M164="",N164&lt;&gt;""),AND(M164&lt;&gt;"",N164=""),AND(O164="",P164&lt;&gt;""),AND(O164&lt;&gt;"",P164="")),"FALTA INFORMACIÓN",IF(OR(ISNUMBER(B164)=FALSE,B164&lt;=0,COUNTIF(Parametros!$E$4:$E$10,C164)=0,COUNTIF(Parametros!$F$4:$F$11,D164)=0,ISNUMBER(F164)=FALSE,F164&lt;=0,AND(G164&lt;&gt;"",OR(COUNTIF(Parametros!$A$11:$A$16,G164)=0,ISNUMBER(H164)=FALSE,H164&lt;=0)),AND(I164&lt;&gt;"",OR(COUNTIF(Parametros!$A$11:$A$16,I164)=0,ISNUMBER(J164)=FALSE,J164&lt;=0)),AND(K164&lt;&gt;"",OR(COUNTIF(Parametros!$A$11:$A$16,K164)=0,ISNUMBER(L164)=FALSE,L164&lt;=0)),AND(M164&lt;&gt;"",OR(COUNTIF(Parametros!$A$11:$A$16,M164)=0,ISNUMBER(N164)=FALSE,N164&lt;=0)),AND(O164&lt;&gt;"",OR(COUNTIF(Parametros!$A$11:$A$16,O164)=0,ISNUMBER(P164)=FALSE,P164&lt;=0)),COUNT(Q164:W164)&lt;&gt;COUNTA(Q164:W164),MIN(Q164:W164)&lt;0,AND(G164="",I164="",K164="",M164="",O164="",SUM(Q164:U164)=0)),"REVISAR","OK")))</f>
        <v/>
      </c>
    </row>
    <row r="165" spans="1:29">
      <c r="A165" s="6" t="str">
        <f t="shared" si="4"/>
        <v/>
      </c>
      <c r="B165" s="3"/>
      <c r="C165" s="2"/>
      <c r="D165" s="2"/>
      <c r="E165" s="2"/>
      <c r="F165" s="4"/>
      <c r="G165" s="2"/>
      <c r="H165" s="4"/>
      <c r="I165" s="2"/>
      <c r="J165" s="4"/>
      <c r="K165" s="2"/>
      <c r="L165" s="4"/>
      <c r="M165" s="2"/>
      <c r="N165" s="4"/>
      <c r="O165" s="2"/>
      <c r="P165" s="4"/>
      <c r="Q165" s="8"/>
      <c r="R165" s="8"/>
      <c r="S165" s="8"/>
      <c r="T165" s="8"/>
      <c r="U165" s="8"/>
      <c r="V165" s="8"/>
      <c r="W165" s="8"/>
      <c r="X165" s="9" t="str">
        <f>IF(OR(AC165&lt;&gt;"OK",COUNTIF(Parametros!$B$22:$B$25,"OK")&lt;&gt;4),"",SUMIF(Parametros!$A$11:$A$16,G165,Parametros!$B$11:$B$16)*H165/60+SUMIF(Parametros!$A$11:$A$16,I165,Parametros!$B$11:$B$16)*J165/60+SUMIF(Parametros!$A$11:$A$16,K165,Parametros!$B$11:$B$16)*L165/60+SUMIF(Parametros!$A$11:$A$16,M165,Parametros!$B$11:$B$16)*N165/60+SUMIF(Parametros!$A$11:$A$16,O165,Parametros!$B$11:$B$16)*P165/60)</f>
        <v/>
      </c>
      <c r="Y165" s="9" t="str">
        <f>IF(OR(AC165&lt;&gt;"OK",COUNTIF(Parametros!$B$22:$B$25,"OK")&lt;&gt;4),"",X165+SUM(Q165:U165))</f>
        <v/>
      </c>
      <c r="Z165" s="9" t="str">
        <f>IF(OR(AC165&lt;&gt;"OK",COUNTIF(Parametros!$B$22:$B$25,"OK")&lt;&gt;4),"",Y165+V165)</f>
        <v/>
      </c>
      <c r="AA165" s="2"/>
      <c r="AB165" s="2"/>
      <c r="AC165" s="7" t="str">
        <f>IF(COUNTA(B165:W165)=0,"",IF(OR(B165="",C165="",D165="",F165="",AND(G165="",H165&lt;&gt;""),AND(G165&lt;&gt;"",H165=""),AND(I165="",J165&lt;&gt;""),AND(I165&lt;&gt;"",J165=""),AND(K165="",L165&lt;&gt;""),AND(K165&lt;&gt;"",L165=""),AND(M165="",N165&lt;&gt;""),AND(M165&lt;&gt;"",N165=""),AND(O165="",P165&lt;&gt;""),AND(O165&lt;&gt;"",P165="")),"FALTA INFORMACIÓN",IF(OR(ISNUMBER(B165)=FALSE,B165&lt;=0,COUNTIF(Parametros!$E$4:$E$10,C165)=0,COUNTIF(Parametros!$F$4:$F$11,D165)=0,ISNUMBER(F165)=FALSE,F165&lt;=0,AND(G165&lt;&gt;"",OR(COUNTIF(Parametros!$A$11:$A$16,G165)=0,ISNUMBER(H165)=FALSE,H165&lt;=0)),AND(I165&lt;&gt;"",OR(COUNTIF(Parametros!$A$11:$A$16,I165)=0,ISNUMBER(J165)=FALSE,J165&lt;=0)),AND(K165&lt;&gt;"",OR(COUNTIF(Parametros!$A$11:$A$16,K165)=0,ISNUMBER(L165)=FALSE,L165&lt;=0)),AND(M165&lt;&gt;"",OR(COUNTIF(Parametros!$A$11:$A$16,M165)=0,ISNUMBER(N165)=FALSE,N165&lt;=0)),AND(O165&lt;&gt;"",OR(COUNTIF(Parametros!$A$11:$A$16,O165)=0,ISNUMBER(P165)=FALSE,P165&lt;=0)),COUNT(Q165:W165)&lt;&gt;COUNTA(Q165:W165),MIN(Q165:W165)&lt;0,AND(G165="",I165="",K165="",M165="",O165="",SUM(Q165:U165)=0)),"REVISAR","OK")))</f>
        <v/>
      </c>
    </row>
    <row r="166" spans="1:29">
      <c r="A166" s="6" t="str">
        <f t="shared" si="4"/>
        <v/>
      </c>
      <c r="B166" s="3"/>
      <c r="C166" s="2"/>
      <c r="D166" s="2"/>
      <c r="E166" s="2"/>
      <c r="F166" s="4"/>
      <c r="G166" s="2"/>
      <c r="H166" s="4"/>
      <c r="I166" s="2"/>
      <c r="J166" s="4"/>
      <c r="K166" s="2"/>
      <c r="L166" s="4"/>
      <c r="M166" s="2"/>
      <c r="N166" s="4"/>
      <c r="O166" s="2"/>
      <c r="P166" s="4"/>
      <c r="Q166" s="8"/>
      <c r="R166" s="8"/>
      <c r="S166" s="8"/>
      <c r="T166" s="8"/>
      <c r="U166" s="8"/>
      <c r="V166" s="8"/>
      <c r="W166" s="8"/>
      <c r="X166" s="9" t="str">
        <f>IF(OR(AC166&lt;&gt;"OK",COUNTIF(Parametros!$B$22:$B$25,"OK")&lt;&gt;4),"",SUMIF(Parametros!$A$11:$A$16,G166,Parametros!$B$11:$B$16)*H166/60+SUMIF(Parametros!$A$11:$A$16,I166,Parametros!$B$11:$B$16)*J166/60+SUMIF(Parametros!$A$11:$A$16,K166,Parametros!$B$11:$B$16)*L166/60+SUMIF(Parametros!$A$11:$A$16,M166,Parametros!$B$11:$B$16)*N166/60+SUMIF(Parametros!$A$11:$A$16,O166,Parametros!$B$11:$B$16)*P166/60)</f>
        <v/>
      </c>
      <c r="Y166" s="9" t="str">
        <f>IF(OR(AC166&lt;&gt;"OK",COUNTIF(Parametros!$B$22:$B$25,"OK")&lt;&gt;4),"",X166+SUM(Q166:U166))</f>
        <v/>
      </c>
      <c r="Z166" s="9" t="str">
        <f>IF(OR(AC166&lt;&gt;"OK",COUNTIF(Parametros!$B$22:$B$25,"OK")&lt;&gt;4),"",Y166+V166)</f>
        <v/>
      </c>
      <c r="AA166" s="2"/>
      <c r="AB166" s="2"/>
      <c r="AC166" s="7" t="str">
        <f>IF(COUNTA(B166:W166)=0,"",IF(OR(B166="",C166="",D166="",F166="",AND(G166="",H166&lt;&gt;""),AND(G166&lt;&gt;"",H166=""),AND(I166="",J166&lt;&gt;""),AND(I166&lt;&gt;"",J166=""),AND(K166="",L166&lt;&gt;""),AND(K166&lt;&gt;"",L166=""),AND(M166="",N166&lt;&gt;""),AND(M166&lt;&gt;"",N166=""),AND(O166="",P166&lt;&gt;""),AND(O166&lt;&gt;"",P166="")),"FALTA INFORMACIÓN",IF(OR(ISNUMBER(B166)=FALSE,B166&lt;=0,COUNTIF(Parametros!$E$4:$E$10,C166)=0,COUNTIF(Parametros!$F$4:$F$11,D166)=0,ISNUMBER(F166)=FALSE,F166&lt;=0,AND(G166&lt;&gt;"",OR(COUNTIF(Parametros!$A$11:$A$16,G166)=0,ISNUMBER(H166)=FALSE,H166&lt;=0)),AND(I166&lt;&gt;"",OR(COUNTIF(Parametros!$A$11:$A$16,I166)=0,ISNUMBER(J166)=FALSE,J166&lt;=0)),AND(K166&lt;&gt;"",OR(COUNTIF(Parametros!$A$11:$A$16,K166)=0,ISNUMBER(L166)=FALSE,L166&lt;=0)),AND(M166&lt;&gt;"",OR(COUNTIF(Parametros!$A$11:$A$16,M166)=0,ISNUMBER(N166)=FALSE,N166&lt;=0)),AND(O166&lt;&gt;"",OR(COUNTIF(Parametros!$A$11:$A$16,O166)=0,ISNUMBER(P166)=FALSE,P166&lt;=0)),COUNT(Q166:W166)&lt;&gt;COUNTA(Q166:W166),MIN(Q166:W166)&lt;0,AND(G166="",I166="",K166="",M166="",O166="",SUM(Q166:U166)=0)),"REVISAR","OK")))</f>
        <v/>
      </c>
    </row>
    <row r="167" spans="1:29">
      <c r="A167" s="6" t="str">
        <f t="shared" ref="A167:A198" si="5">IF(B167="","","RT-"&amp;TEXT(ROW()-6,"000"))</f>
        <v/>
      </c>
      <c r="B167" s="3"/>
      <c r="C167" s="2"/>
      <c r="D167" s="2"/>
      <c r="E167" s="2"/>
      <c r="F167" s="4"/>
      <c r="G167" s="2"/>
      <c r="H167" s="4"/>
      <c r="I167" s="2"/>
      <c r="J167" s="4"/>
      <c r="K167" s="2"/>
      <c r="L167" s="4"/>
      <c r="M167" s="2"/>
      <c r="N167" s="4"/>
      <c r="O167" s="2"/>
      <c r="P167" s="4"/>
      <c r="Q167" s="8"/>
      <c r="R167" s="8"/>
      <c r="S167" s="8"/>
      <c r="T167" s="8"/>
      <c r="U167" s="8"/>
      <c r="V167" s="8"/>
      <c r="W167" s="8"/>
      <c r="X167" s="9" t="str">
        <f>IF(OR(AC167&lt;&gt;"OK",COUNTIF(Parametros!$B$22:$B$25,"OK")&lt;&gt;4),"",SUMIF(Parametros!$A$11:$A$16,G167,Parametros!$B$11:$B$16)*H167/60+SUMIF(Parametros!$A$11:$A$16,I167,Parametros!$B$11:$B$16)*J167/60+SUMIF(Parametros!$A$11:$A$16,K167,Parametros!$B$11:$B$16)*L167/60+SUMIF(Parametros!$A$11:$A$16,M167,Parametros!$B$11:$B$16)*N167/60+SUMIF(Parametros!$A$11:$A$16,O167,Parametros!$B$11:$B$16)*P167/60)</f>
        <v/>
      </c>
      <c r="Y167" s="9" t="str">
        <f>IF(OR(AC167&lt;&gt;"OK",COUNTIF(Parametros!$B$22:$B$25,"OK")&lt;&gt;4),"",X167+SUM(Q167:U167))</f>
        <v/>
      </c>
      <c r="Z167" s="9" t="str">
        <f>IF(OR(AC167&lt;&gt;"OK",COUNTIF(Parametros!$B$22:$B$25,"OK")&lt;&gt;4),"",Y167+V167)</f>
        <v/>
      </c>
      <c r="AA167" s="2"/>
      <c r="AB167" s="2"/>
      <c r="AC167" s="7" t="str">
        <f>IF(COUNTA(B167:W167)=0,"",IF(OR(B167="",C167="",D167="",F167="",AND(G167="",H167&lt;&gt;""),AND(G167&lt;&gt;"",H167=""),AND(I167="",J167&lt;&gt;""),AND(I167&lt;&gt;"",J167=""),AND(K167="",L167&lt;&gt;""),AND(K167&lt;&gt;"",L167=""),AND(M167="",N167&lt;&gt;""),AND(M167&lt;&gt;"",N167=""),AND(O167="",P167&lt;&gt;""),AND(O167&lt;&gt;"",P167="")),"FALTA INFORMACIÓN",IF(OR(ISNUMBER(B167)=FALSE,B167&lt;=0,COUNTIF(Parametros!$E$4:$E$10,C167)=0,COUNTIF(Parametros!$F$4:$F$11,D167)=0,ISNUMBER(F167)=FALSE,F167&lt;=0,AND(G167&lt;&gt;"",OR(COUNTIF(Parametros!$A$11:$A$16,G167)=0,ISNUMBER(H167)=FALSE,H167&lt;=0)),AND(I167&lt;&gt;"",OR(COUNTIF(Parametros!$A$11:$A$16,I167)=0,ISNUMBER(J167)=FALSE,J167&lt;=0)),AND(K167&lt;&gt;"",OR(COUNTIF(Parametros!$A$11:$A$16,K167)=0,ISNUMBER(L167)=FALSE,L167&lt;=0)),AND(M167&lt;&gt;"",OR(COUNTIF(Parametros!$A$11:$A$16,M167)=0,ISNUMBER(N167)=FALSE,N167&lt;=0)),AND(O167&lt;&gt;"",OR(COUNTIF(Parametros!$A$11:$A$16,O167)=0,ISNUMBER(P167)=FALSE,P167&lt;=0)),COUNT(Q167:W167)&lt;&gt;COUNTA(Q167:W167),MIN(Q167:W167)&lt;0,AND(G167="",I167="",K167="",M167="",O167="",SUM(Q167:U167)=0)),"REVISAR","OK")))</f>
        <v/>
      </c>
    </row>
    <row r="168" spans="1:29">
      <c r="A168" s="6" t="str">
        <f t="shared" si="5"/>
        <v/>
      </c>
      <c r="B168" s="3"/>
      <c r="C168" s="2"/>
      <c r="D168" s="2"/>
      <c r="E168" s="2"/>
      <c r="F168" s="4"/>
      <c r="G168" s="2"/>
      <c r="H168" s="4"/>
      <c r="I168" s="2"/>
      <c r="J168" s="4"/>
      <c r="K168" s="2"/>
      <c r="L168" s="4"/>
      <c r="M168" s="2"/>
      <c r="N168" s="4"/>
      <c r="O168" s="2"/>
      <c r="P168" s="4"/>
      <c r="Q168" s="8"/>
      <c r="R168" s="8"/>
      <c r="S168" s="8"/>
      <c r="T168" s="8"/>
      <c r="U168" s="8"/>
      <c r="V168" s="8"/>
      <c r="W168" s="8"/>
      <c r="X168" s="9" t="str">
        <f>IF(OR(AC168&lt;&gt;"OK",COUNTIF(Parametros!$B$22:$B$25,"OK")&lt;&gt;4),"",SUMIF(Parametros!$A$11:$A$16,G168,Parametros!$B$11:$B$16)*H168/60+SUMIF(Parametros!$A$11:$A$16,I168,Parametros!$B$11:$B$16)*J168/60+SUMIF(Parametros!$A$11:$A$16,K168,Parametros!$B$11:$B$16)*L168/60+SUMIF(Parametros!$A$11:$A$16,M168,Parametros!$B$11:$B$16)*N168/60+SUMIF(Parametros!$A$11:$A$16,O168,Parametros!$B$11:$B$16)*P168/60)</f>
        <v/>
      </c>
      <c r="Y168" s="9" t="str">
        <f>IF(OR(AC168&lt;&gt;"OK",COUNTIF(Parametros!$B$22:$B$25,"OK")&lt;&gt;4),"",X168+SUM(Q168:U168))</f>
        <v/>
      </c>
      <c r="Z168" s="9" t="str">
        <f>IF(OR(AC168&lt;&gt;"OK",COUNTIF(Parametros!$B$22:$B$25,"OK")&lt;&gt;4),"",Y168+V168)</f>
        <v/>
      </c>
      <c r="AA168" s="2"/>
      <c r="AB168" s="2"/>
      <c r="AC168" s="7" t="str">
        <f>IF(COUNTA(B168:W168)=0,"",IF(OR(B168="",C168="",D168="",F168="",AND(G168="",H168&lt;&gt;""),AND(G168&lt;&gt;"",H168=""),AND(I168="",J168&lt;&gt;""),AND(I168&lt;&gt;"",J168=""),AND(K168="",L168&lt;&gt;""),AND(K168&lt;&gt;"",L168=""),AND(M168="",N168&lt;&gt;""),AND(M168&lt;&gt;"",N168=""),AND(O168="",P168&lt;&gt;""),AND(O168&lt;&gt;"",P168="")),"FALTA INFORMACIÓN",IF(OR(ISNUMBER(B168)=FALSE,B168&lt;=0,COUNTIF(Parametros!$E$4:$E$10,C168)=0,COUNTIF(Parametros!$F$4:$F$11,D168)=0,ISNUMBER(F168)=FALSE,F168&lt;=0,AND(G168&lt;&gt;"",OR(COUNTIF(Parametros!$A$11:$A$16,G168)=0,ISNUMBER(H168)=FALSE,H168&lt;=0)),AND(I168&lt;&gt;"",OR(COUNTIF(Parametros!$A$11:$A$16,I168)=0,ISNUMBER(J168)=FALSE,J168&lt;=0)),AND(K168&lt;&gt;"",OR(COUNTIF(Parametros!$A$11:$A$16,K168)=0,ISNUMBER(L168)=FALSE,L168&lt;=0)),AND(M168&lt;&gt;"",OR(COUNTIF(Parametros!$A$11:$A$16,M168)=0,ISNUMBER(N168)=FALSE,N168&lt;=0)),AND(O168&lt;&gt;"",OR(COUNTIF(Parametros!$A$11:$A$16,O168)=0,ISNUMBER(P168)=FALSE,P168&lt;=0)),COUNT(Q168:W168)&lt;&gt;COUNTA(Q168:W168),MIN(Q168:W168)&lt;0,AND(G168="",I168="",K168="",M168="",O168="",SUM(Q168:U168)=0)),"REVISAR","OK")))</f>
        <v/>
      </c>
    </row>
    <row r="169" spans="1:29">
      <c r="A169" s="6" t="str">
        <f t="shared" si="5"/>
        <v/>
      </c>
      <c r="B169" s="3"/>
      <c r="C169" s="2"/>
      <c r="D169" s="2"/>
      <c r="E169" s="2"/>
      <c r="F169" s="4"/>
      <c r="G169" s="2"/>
      <c r="H169" s="4"/>
      <c r="I169" s="2"/>
      <c r="J169" s="4"/>
      <c r="K169" s="2"/>
      <c r="L169" s="4"/>
      <c r="M169" s="2"/>
      <c r="N169" s="4"/>
      <c r="O169" s="2"/>
      <c r="P169" s="4"/>
      <c r="Q169" s="8"/>
      <c r="R169" s="8"/>
      <c r="S169" s="8"/>
      <c r="T169" s="8"/>
      <c r="U169" s="8"/>
      <c r="V169" s="8"/>
      <c r="W169" s="8"/>
      <c r="X169" s="9" t="str">
        <f>IF(OR(AC169&lt;&gt;"OK",COUNTIF(Parametros!$B$22:$B$25,"OK")&lt;&gt;4),"",SUMIF(Parametros!$A$11:$A$16,G169,Parametros!$B$11:$B$16)*H169/60+SUMIF(Parametros!$A$11:$A$16,I169,Parametros!$B$11:$B$16)*J169/60+SUMIF(Parametros!$A$11:$A$16,K169,Parametros!$B$11:$B$16)*L169/60+SUMIF(Parametros!$A$11:$A$16,M169,Parametros!$B$11:$B$16)*N169/60+SUMIF(Parametros!$A$11:$A$16,O169,Parametros!$B$11:$B$16)*P169/60)</f>
        <v/>
      </c>
      <c r="Y169" s="9" t="str">
        <f>IF(OR(AC169&lt;&gt;"OK",COUNTIF(Parametros!$B$22:$B$25,"OK")&lt;&gt;4),"",X169+SUM(Q169:U169))</f>
        <v/>
      </c>
      <c r="Z169" s="9" t="str">
        <f>IF(OR(AC169&lt;&gt;"OK",COUNTIF(Parametros!$B$22:$B$25,"OK")&lt;&gt;4),"",Y169+V169)</f>
        <v/>
      </c>
      <c r="AA169" s="2"/>
      <c r="AB169" s="2"/>
      <c r="AC169" s="7" t="str">
        <f>IF(COUNTA(B169:W169)=0,"",IF(OR(B169="",C169="",D169="",F169="",AND(G169="",H169&lt;&gt;""),AND(G169&lt;&gt;"",H169=""),AND(I169="",J169&lt;&gt;""),AND(I169&lt;&gt;"",J169=""),AND(K169="",L169&lt;&gt;""),AND(K169&lt;&gt;"",L169=""),AND(M169="",N169&lt;&gt;""),AND(M169&lt;&gt;"",N169=""),AND(O169="",P169&lt;&gt;""),AND(O169&lt;&gt;"",P169="")),"FALTA INFORMACIÓN",IF(OR(ISNUMBER(B169)=FALSE,B169&lt;=0,COUNTIF(Parametros!$E$4:$E$10,C169)=0,COUNTIF(Parametros!$F$4:$F$11,D169)=0,ISNUMBER(F169)=FALSE,F169&lt;=0,AND(G169&lt;&gt;"",OR(COUNTIF(Parametros!$A$11:$A$16,G169)=0,ISNUMBER(H169)=FALSE,H169&lt;=0)),AND(I169&lt;&gt;"",OR(COUNTIF(Parametros!$A$11:$A$16,I169)=0,ISNUMBER(J169)=FALSE,J169&lt;=0)),AND(K169&lt;&gt;"",OR(COUNTIF(Parametros!$A$11:$A$16,K169)=0,ISNUMBER(L169)=FALSE,L169&lt;=0)),AND(M169&lt;&gt;"",OR(COUNTIF(Parametros!$A$11:$A$16,M169)=0,ISNUMBER(N169)=FALSE,N169&lt;=0)),AND(O169&lt;&gt;"",OR(COUNTIF(Parametros!$A$11:$A$16,O169)=0,ISNUMBER(P169)=FALSE,P169&lt;=0)),COUNT(Q169:W169)&lt;&gt;COUNTA(Q169:W169),MIN(Q169:W169)&lt;0,AND(G169="",I169="",K169="",M169="",O169="",SUM(Q169:U169)=0)),"REVISAR","OK")))</f>
        <v/>
      </c>
    </row>
    <row r="170" spans="1:29">
      <c r="A170" s="6" t="str">
        <f t="shared" si="5"/>
        <v/>
      </c>
      <c r="B170" s="3"/>
      <c r="C170" s="2"/>
      <c r="D170" s="2"/>
      <c r="E170" s="2"/>
      <c r="F170" s="4"/>
      <c r="G170" s="2"/>
      <c r="H170" s="4"/>
      <c r="I170" s="2"/>
      <c r="J170" s="4"/>
      <c r="K170" s="2"/>
      <c r="L170" s="4"/>
      <c r="M170" s="2"/>
      <c r="N170" s="4"/>
      <c r="O170" s="2"/>
      <c r="P170" s="4"/>
      <c r="Q170" s="8"/>
      <c r="R170" s="8"/>
      <c r="S170" s="8"/>
      <c r="T170" s="8"/>
      <c r="U170" s="8"/>
      <c r="V170" s="8"/>
      <c r="W170" s="8"/>
      <c r="X170" s="9" t="str">
        <f>IF(OR(AC170&lt;&gt;"OK",COUNTIF(Parametros!$B$22:$B$25,"OK")&lt;&gt;4),"",SUMIF(Parametros!$A$11:$A$16,G170,Parametros!$B$11:$B$16)*H170/60+SUMIF(Parametros!$A$11:$A$16,I170,Parametros!$B$11:$B$16)*J170/60+SUMIF(Parametros!$A$11:$A$16,K170,Parametros!$B$11:$B$16)*L170/60+SUMIF(Parametros!$A$11:$A$16,M170,Parametros!$B$11:$B$16)*N170/60+SUMIF(Parametros!$A$11:$A$16,O170,Parametros!$B$11:$B$16)*P170/60)</f>
        <v/>
      </c>
      <c r="Y170" s="9" t="str">
        <f>IF(OR(AC170&lt;&gt;"OK",COUNTIF(Parametros!$B$22:$B$25,"OK")&lt;&gt;4),"",X170+SUM(Q170:U170))</f>
        <v/>
      </c>
      <c r="Z170" s="9" t="str">
        <f>IF(OR(AC170&lt;&gt;"OK",COUNTIF(Parametros!$B$22:$B$25,"OK")&lt;&gt;4),"",Y170+V170)</f>
        <v/>
      </c>
      <c r="AA170" s="2"/>
      <c r="AB170" s="2"/>
      <c r="AC170" s="7" t="str">
        <f>IF(COUNTA(B170:W170)=0,"",IF(OR(B170="",C170="",D170="",F170="",AND(G170="",H170&lt;&gt;""),AND(G170&lt;&gt;"",H170=""),AND(I170="",J170&lt;&gt;""),AND(I170&lt;&gt;"",J170=""),AND(K170="",L170&lt;&gt;""),AND(K170&lt;&gt;"",L170=""),AND(M170="",N170&lt;&gt;""),AND(M170&lt;&gt;"",N170=""),AND(O170="",P170&lt;&gt;""),AND(O170&lt;&gt;"",P170="")),"FALTA INFORMACIÓN",IF(OR(ISNUMBER(B170)=FALSE,B170&lt;=0,COUNTIF(Parametros!$E$4:$E$10,C170)=0,COUNTIF(Parametros!$F$4:$F$11,D170)=0,ISNUMBER(F170)=FALSE,F170&lt;=0,AND(G170&lt;&gt;"",OR(COUNTIF(Parametros!$A$11:$A$16,G170)=0,ISNUMBER(H170)=FALSE,H170&lt;=0)),AND(I170&lt;&gt;"",OR(COUNTIF(Parametros!$A$11:$A$16,I170)=0,ISNUMBER(J170)=FALSE,J170&lt;=0)),AND(K170&lt;&gt;"",OR(COUNTIF(Parametros!$A$11:$A$16,K170)=0,ISNUMBER(L170)=FALSE,L170&lt;=0)),AND(M170&lt;&gt;"",OR(COUNTIF(Parametros!$A$11:$A$16,M170)=0,ISNUMBER(N170)=FALSE,N170&lt;=0)),AND(O170&lt;&gt;"",OR(COUNTIF(Parametros!$A$11:$A$16,O170)=0,ISNUMBER(P170)=FALSE,P170&lt;=0)),COUNT(Q170:W170)&lt;&gt;COUNTA(Q170:W170),MIN(Q170:W170)&lt;0,AND(G170="",I170="",K170="",M170="",O170="",SUM(Q170:U170)=0)),"REVISAR","OK")))</f>
        <v/>
      </c>
    </row>
    <row r="171" spans="1:29">
      <c r="A171" s="6" t="str">
        <f t="shared" si="5"/>
        <v/>
      </c>
      <c r="B171" s="3"/>
      <c r="C171" s="2"/>
      <c r="D171" s="2"/>
      <c r="E171" s="2"/>
      <c r="F171" s="4"/>
      <c r="G171" s="2"/>
      <c r="H171" s="4"/>
      <c r="I171" s="2"/>
      <c r="J171" s="4"/>
      <c r="K171" s="2"/>
      <c r="L171" s="4"/>
      <c r="M171" s="2"/>
      <c r="N171" s="4"/>
      <c r="O171" s="2"/>
      <c r="P171" s="4"/>
      <c r="Q171" s="8"/>
      <c r="R171" s="8"/>
      <c r="S171" s="8"/>
      <c r="T171" s="8"/>
      <c r="U171" s="8"/>
      <c r="V171" s="8"/>
      <c r="W171" s="8"/>
      <c r="X171" s="9" t="str">
        <f>IF(OR(AC171&lt;&gt;"OK",COUNTIF(Parametros!$B$22:$B$25,"OK")&lt;&gt;4),"",SUMIF(Parametros!$A$11:$A$16,G171,Parametros!$B$11:$B$16)*H171/60+SUMIF(Parametros!$A$11:$A$16,I171,Parametros!$B$11:$B$16)*J171/60+SUMIF(Parametros!$A$11:$A$16,K171,Parametros!$B$11:$B$16)*L171/60+SUMIF(Parametros!$A$11:$A$16,M171,Parametros!$B$11:$B$16)*N171/60+SUMIF(Parametros!$A$11:$A$16,O171,Parametros!$B$11:$B$16)*P171/60)</f>
        <v/>
      </c>
      <c r="Y171" s="9" t="str">
        <f>IF(OR(AC171&lt;&gt;"OK",COUNTIF(Parametros!$B$22:$B$25,"OK")&lt;&gt;4),"",X171+SUM(Q171:U171))</f>
        <v/>
      </c>
      <c r="Z171" s="9" t="str">
        <f>IF(OR(AC171&lt;&gt;"OK",COUNTIF(Parametros!$B$22:$B$25,"OK")&lt;&gt;4),"",Y171+V171)</f>
        <v/>
      </c>
      <c r="AA171" s="2"/>
      <c r="AB171" s="2"/>
      <c r="AC171" s="7" t="str">
        <f>IF(COUNTA(B171:W171)=0,"",IF(OR(B171="",C171="",D171="",F171="",AND(G171="",H171&lt;&gt;""),AND(G171&lt;&gt;"",H171=""),AND(I171="",J171&lt;&gt;""),AND(I171&lt;&gt;"",J171=""),AND(K171="",L171&lt;&gt;""),AND(K171&lt;&gt;"",L171=""),AND(M171="",N171&lt;&gt;""),AND(M171&lt;&gt;"",N171=""),AND(O171="",P171&lt;&gt;""),AND(O171&lt;&gt;"",P171="")),"FALTA INFORMACIÓN",IF(OR(ISNUMBER(B171)=FALSE,B171&lt;=0,COUNTIF(Parametros!$E$4:$E$10,C171)=0,COUNTIF(Parametros!$F$4:$F$11,D171)=0,ISNUMBER(F171)=FALSE,F171&lt;=0,AND(G171&lt;&gt;"",OR(COUNTIF(Parametros!$A$11:$A$16,G171)=0,ISNUMBER(H171)=FALSE,H171&lt;=0)),AND(I171&lt;&gt;"",OR(COUNTIF(Parametros!$A$11:$A$16,I171)=0,ISNUMBER(J171)=FALSE,J171&lt;=0)),AND(K171&lt;&gt;"",OR(COUNTIF(Parametros!$A$11:$A$16,K171)=0,ISNUMBER(L171)=FALSE,L171&lt;=0)),AND(M171&lt;&gt;"",OR(COUNTIF(Parametros!$A$11:$A$16,M171)=0,ISNUMBER(N171)=FALSE,N171&lt;=0)),AND(O171&lt;&gt;"",OR(COUNTIF(Parametros!$A$11:$A$16,O171)=0,ISNUMBER(P171)=FALSE,P171&lt;=0)),COUNT(Q171:W171)&lt;&gt;COUNTA(Q171:W171),MIN(Q171:W171)&lt;0,AND(G171="",I171="",K171="",M171="",O171="",SUM(Q171:U171)=0)),"REVISAR","OK")))</f>
        <v/>
      </c>
    </row>
    <row r="172" spans="1:29">
      <c r="A172" s="6" t="str">
        <f t="shared" si="5"/>
        <v/>
      </c>
      <c r="B172" s="3"/>
      <c r="C172" s="2"/>
      <c r="D172" s="2"/>
      <c r="E172" s="2"/>
      <c r="F172" s="4"/>
      <c r="G172" s="2"/>
      <c r="H172" s="4"/>
      <c r="I172" s="2"/>
      <c r="J172" s="4"/>
      <c r="K172" s="2"/>
      <c r="L172" s="4"/>
      <c r="M172" s="2"/>
      <c r="N172" s="4"/>
      <c r="O172" s="2"/>
      <c r="P172" s="4"/>
      <c r="Q172" s="8"/>
      <c r="R172" s="8"/>
      <c r="S172" s="8"/>
      <c r="T172" s="8"/>
      <c r="U172" s="8"/>
      <c r="V172" s="8"/>
      <c r="W172" s="8"/>
      <c r="X172" s="9" t="str">
        <f>IF(OR(AC172&lt;&gt;"OK",COUNTIF(Parametros!$B$22:$B$25,"OK")&lt;&gt;4),"",SUMIF(Parametros!$A$11:$A$16,G172,Parametros!$B$11:$B$16)*H172/60+SUMIF(Parametros!$A$11:$A$16,I172,Parametros!$B$11:$B$16)*J172/60+SUMIF(Parametros!$A$11:$A$16,K172,Parametros!$B$11:$B$16)*L172/60+SUMIF(Parametros!$A$11:$A$16,M172,Parametros!$B$11:$B$16)*N172/60+SUMIF(Parametros!$A$11:$A$16,O172,Parametros!$B$11:$B$16)*P172/60)</f>
        <v/>
      </c>
      <c r="Y172" s="9" t="str">
        <f>IF(OR(AC172&lt;&gt;"OK",COUNTIF(Parametros!$B$22:$B$25,"OK")&lt;&gt;4),"",X172+SUM(Q172:U172))</f>
        <v/>
      </c>
      <c r="Z172" s="9" t="str">
        <f>IF(OR(AC172&lt;&gt;"OK",COUNTIF(Parametros!$B$22:$B$25,"OK")&lt;&gt;4),"",Y172+V172)</f>
        <v/>
      </c>
      <c r="AA172" s="2"/>
      <c r="AB172" s="2"/>
      <c r="AC172" s="7" t="str">
        <f>IF(COUNTA(B172:W172)=0,"",IF(OR(B172="",C172="",D172="",F172="",AND(G172="",H172&lt;&gt;""),AND(G172&lt;&gt;"",H172=""),AND(I172="",J172&lt;&gt;""),AND(I172&lt;&gt;"",J172=""),AND(K172="",L172&lt;&gt;""),AND(K172&lt;&gt;"",L172=""),AND(M172="",N172&lt;&gt;""),AND(M172&lt;&gt;"",N172=""),AND(O172="",P172&lt;&gt;""),AND(O172&lt;&gt;"",P172="")),"FALTA INFORMACIÓN",IF(OR(ISNUMBER(B172)=FALSE,B172&lt;=0,COUNTIF(Parametros!$E$4:$E$10,C172)=0,COUNTIF(Parametros!$F$4:$F$11,D172)=0,ISNUMBER(F172)=FALSE,F172&lt;=0,AND(G172&lt;&gt;"",OR(COUNTIF(Parametros!$A$11:$A$16,G172)=0,ISNUMBER(H172)=FALSE,H172&lt;=0)),AND(I172&lt;&gt;"",OR(COUNTIF(Parametros!$A$11:$A$16,I172)=0,ISNUMBER(J172)=FALSE,J172&lt;=0)),AND(K172&lt;&gt;"",OR(COUNTIF(Parametros!$A$11:$A$16,K172)=0,ISNUMBER(L172)=FALSE,L172&lt;=0)),AND(M172&lt;&gt;"",OR(COUNTIF(Parametros!$A$11:$A$16,M172)=0,ISNUMBER(N172)=FALSE,N172&lt;=0)),AND(O172&lt;&gt;"",OR(COUNTIF(Parametros!$A$11:$A$16,O172)=0,ISNUMBER(P172)=FALSE,P172&lt;=0)),COUNT(Q172:W172)&lt;&gt;COUNTA(Q172:W172),MIN(Q172:W172)&lt;0,AND(G172="",I172="",K172="",M172="",O172="",SUM(Q172:U172)=0)),"REVISAR","OK")))</f>
        <v/>
      </c>
    </row>
    <row r="173" spans="1:29">
      <c r="A173" s="6" t="str">
        <f t="shared" si="5"/>
        <v/>
      </c>
      <c r="B173" s="3"/>
      <c r="C173" s="2"/>
      <c r="D173" s="2"/>
      <c r="E173" s="2"/>
      <c r="F173" s="4"/>
      <c r="G173" s="2"/>
      <c r="H173" s="4"/>
      <c r="I173" s="2"/>
      <c r="J173" s="4"/>
      <c r="K173" s="2"/>
      <c r="L173" s="4"/>
      <c r="M173" s="2"/>
      <c r="N173" s="4"/>
      <c r="O173" s="2"/>
      <c r="P173" s="4"/>
      <c r="Q173" s="8"/>
      <c r="R173" s="8"/>
      <c r="S173" s="8"/>
      <c r="T173" s="8"/>
      <c r="U173" s="8"/>
      <c r="V173" s="8"/>
      <c r="W173" s="8"/>
      <c r="X173" s="9" t="str">
        <f>IF(OR(AC173&lt;&gt;"OK",COUNTIF(Parametros!$B$22:$B$25,"OK")&lt;&gt;4),"",SUMIF(Parametros!$A$11:$A$16,G173,Parametros!$B$11:$B$16)*H173/60+SUMIF(Parametros!$A$11:$A$16,I173,Parametros!$B$11:$B$16)*J173/60+SUMIF(Parametros!$A$11:$A$16,K173,Parametros!$B$11:$B$16)*L173/60+SUMIF(Parametros!$A$11:$A$16,M173,Parametros!$B$11:$B$16)*N173/60+SUMIF(Parametros!$A$11:$A$16,O173,Parametros!$B$11:$B$16)*P173/60)</f>
        <v/>
      </c>
      <c r="Y173" s="9" t="str">
        <f>IF(OR(AC173&lt;&gt;"OK",COUNTIF(Parametros!$B$22:$B$25,"OK")&lt;&gt;4),"",X173+SUM(Q173:U173))</f>
        <v/>
      </c>
      <c r="Z173" s="9" t="str">
        <f>IF(OR(AC173&lt;&gt;"OK",COUNTIF(Parametros!$B$22:$B$25,"OK")&lt;&gt;4),"",Y173+V173)</f>
        <v/>
      </c>
      <c r="AA173" s="2"/>
      <c r="AB173" s="2"/>
      <c r="AC173" s="7" t="str">
        <f>IF(COUNTA(B173:W173)=0,"",IF(OR(B173="",C173="",D173="",F173="",AND(G173="",H173&lt;&gt;""),AND(G173&lt;&gt;"",H173=""),AND(I173="",J173&lt;&gt;""),AND(I173&lt;&gt;"",J173=""),AND(K173="",L173&lt;&gt;""),AND(K173&lt;&gt;"",L173=""),AND(M173="",N173&lt;&gt;""),AND(M173&lt;&gt;"",N173=""),AND(O173="",P173&lt;&gt;""),AND(O173&lt;&gt;"",P173="")),"FALTA INFORMACIÓN",IF(OR(ISNUMBER(B173)=FALSE,B173&lt;=0,COUNTIF(Parametros!$E$4:$E$10,C173)=0,COUNTIF(Parametros!$F$4:$F$11,D173)=0,ISNUMBER(F173)=FALSE,F173&lt;=0,AND(G173&lt;&gt;"",OR(COUNTIF(Parametros!$A$11:$A$16,G173)=0,ISNUMBER(H173)=FALSE,H173&lt;=0)),AND(I173&lt;&gt;"",OR(COUNTIF(Parametros!$A$11:$A$16,I173)=0,ISNUMBER(J173)=FALSE,J173&lt;=0)),AND(K173&lt;&gt;"",OR(COUNTIF(Parametros!$A$11:$A$16,K173)=0,ISNUMBER(L173)=FALSE,L173&lt;=0)),AND(M173&lt;&gt;"",OR(COUNTIF(Parametros!$A$11:$A$16,M173)=0,ISNUMBER(N173)=FALSE,N173&lt;=0)),AND(O173&lt;&gt;"",OR(COUNTIF(Parametros!$A$11:$A$16,O173)=0,ISNUMBER(P173)=FALSE,P173&lt;=0)),COUNT(Q173:W173)&lt;&gt;COUNTA(Q173:W173),MIN(Q173:W173)&lt;0,AND(G173="",I173="",K173="",M173="",O173="",SUM(Q173:U173)=0)),"REVISAR","OK")))</f>
        <v/>
      </c>
    </row>
    <row r="174" spans="1:29">
      <c r="A174" s="6" t="str">
        <f t="shared" si="5"/>
        <v/>
      </c>
      <c r="B174" s="3"/>
      <c r="C174" s="2"/>
      <c r="D174" s="2"/>
      <c r="E174" s="2"/>
      <c r="F174" s="4"/>
      <c r="G174" s="2"/>
      <c r="H174" s="4"/>
      <c r="I174" s="2"/>
      <c r="J174" s="4"/>
      <c r="K174" s="2"/>
      <c r="L174" s="4"/>
      <c r="M174" s="2"/>
      <c r="N174" s="4"/>
      <c r="O174" s="2"/>
      <c r="P174" s="4"/>
      <c r="Q174" s="8"/>
      <c r="R174" s="8"/>
      <c r="S174" s="8"/>
      <c r="T174" s="8"/>
      <c r="U174" s="8"/>
      <c r="V174" s="8"/>
      <c r="W174" s="8"/>
      <c r="X174" s="9" t="str">
        <f>IF(OR(AC174&lt;&gt;"OK",COUNTIF(Parametros!$B$22:$B$25,"OK")&lt;&gt;4),"",SUMIF(Parametros!$A$11:$A$16,G174,Parametros!$B$11:$B$16)*H174/60+SUMIF(Parametros!$A$11:$A$16,I174,Parametros!$B$11:$B$16)*J174/60+SUMIF(Parametros!$A$11:$A$16,K174,Parametros!$B$11:$B$16)*L174/60+SUMIF(Parametros!$A$11:$A$16,M174,Parametros!$B$11:$B$16)*N174/60+SUMIF(Parametros!$A$11:$A$16,O174,Parametros!$B$11:$B$16)*P174/60)</f>
        <v/>
      </c>
      <c r="Y174" s="9" t="str">
        <f>IF(OR(AC174&lt;&gt;"OK",COUNTIF(Parametros!$B$22:$B$25,"OK")&lt;&gt;4),"",X174+SUM(Q174:U174))</f>
        <v/>
      </c>
      <c r="Z174" s="9" t="str">
        <f>IF(OR(AC174&lt;&gt;"OK",COUNTIF(Parametros!$B$22:$B$25,"OK")&lt;&gt;4),"",Y174+V174)</f>
        <v/>
      </c>
      <c r="AA174" s="2"/>
      <c r="AB174" s="2"/>
      <c r="AC174" s="7" t="str">
        <f>IF(COUNTA(B174:W174)=0,"",IF(OR(B174="",C174="",D174="",F174="",AND(G174="",H174&lt;&gt;""),AND(G174&lt;&gt;"",H174=""),AND(I174="",J174&lt;&gt;""),AND(I174&lt;&gt;"",J174=""),AND(K174="",L174&lt;&gt;""),AND(K174&lt;&gt;"",L174=""),AND(M174="",N174&lt;&gt;""),AND(M174&lt;&gt;"",N174=""),AND(O174="",P174&lt;&gt;""),AND(O174&lt;&gt;"",P174="")),"FALTA INFORMACIÓN",IF(OR(ISNUMBER(B174)=FALSE,B174&lt;=0,COUNTIF(Parametros!$E$4:$E$10,C174)=0,COUNTIF(Parametros!$F$4:$F$11,D174)=0,ISNUMBER(F174)=FALSE,F174&lt;=0,AND(G174&lt;&gt;"",OR(COUNTIF(Parametros!$A$11:$A$16,G174)=0,ISNUMBER(H174)=FALSE,H174&lt;=0)),AND(I174&lt;&gt;"",OR(COUNTIF(Parametros!$A$11:$A$16,I174)=0,ISNUMBER(J174)=FALSE,J174&lt;=0)),AND(K174&lt;&gt;"",OR(COUNTIF(Parametros!$A$11:$A$16,K174)=0,ISNUMBER(L174)=FALSE,L174&lt;=0)),AND(M174&lt;&gt;"",OR(COUNTIF(Parametros!$A$11:$A$16,M174)=0,ISNUMBER(N174)=FALSE,N174&lt;=0)),AND(O174&lt;&gt;"",OR(COUNTIF(Parametros!$A$11:$A$16,O174)=0,ISNUMBER(P174)=FALSE,P174&lt;=0)),COUNT(Q174:W174)&lt;&gt;COUNTA(Q174:W174),MIN(Q174:W174)&lt;0,AND(G174="",I174="",K174="",M174="",O174="",SUM(Q174:U174)=0)),"REVISAR","OK")))</f>
        <v/>
      </c>
    </row>
    <row r="175" spans="1:29">
      <c r="A175" s="6" t="str">
        <f t="shared" si="5"/>
        <v/>
      </c>
      <c r="B175" s="3"/>
      <c r="C175" s="2"/>
      <c r="D175" s="2"/>
      <c r="E175" s="2"/>
      <c r="F175" s="4"/>
      <c r="G175" s="2"/>
      <c r="H175" s="4"/>
      <c r="I175" s="2"/>
      <c r="J175" s="4"/>
      <c r="K175" s="2"/>
      <c r="L175" s="4"/>
      <c r="M175" s="2"/>
      <c r="N175" s="4"/>
      <c r="O175" s="2"/>
      <c r="P175" s="4"/>
      <c r="Q175" s="8"/>
      <c r="R175" s="8"/>
      <c r="S175" s="8"/>
      <c r="T175" s="8"/>
      <c r="U175" s="8"/>
      <c r="V175" s="8"/>
      <c r="W175" s="8"/>
      <c r="X175" s="9" t="str">
        <f>IF(OR(AC175&lt;&gt;"OK",COUNTIF(Parametros!$B$22:$B$25,"OK")&lt;&gt;4),"",SUMIF(Parametros!$A$11:$A$16,G175,Parametros!$B$11:$B$16)*H175/60+SUMIF(Parametros!$A$11:$A$16,I175,Parametros!$B$11:$B$16)*J175/60+SUMIF(Parametros!$A$11:$A$16,K175,Parametros!$B$11:$B$16)*L175/60+SUMIF(Parametros!$A$11:$A$16,M175,Parametros!$B$11:$B$16)*N175/60+SUMIF(Parametros!$A$11:$A$16,O175,Parametros!$B$11:$B$16)*P175/60)</f>
        <v/>
      </c>
      <c r="Y175" s="9" t="str">
        <f>IF(OR(AC175&lt;&gt;"OK",COUNTIF(Parametros!$B$22:$B$25,"OK")&lt;&gt;4),"",X175+SUM(Q175:U175))</f>
        <v/>
      </c>
      <c r="Z175" s="9" t="str">
        <f>IF(OR(AC175&lt;&gt;"OK",COUNTIF(Parametros!$B$22:$B$25,"OK")&lt;&gt;4),"",Y175+V175)</f>
        <v/>
      </c>
      <c r="AA175" s="2"/>
      <c r="AB175" s="2"/>
      <c r="AC175" s="7" t="str">
        <f>IF(COUNTA(B175:W175)=0,"",IF(OR(B175="",C175="",D175="",F175="",AND(G175="",H175&lt;&gt;""),AND(G175&lt;&gt;"",H175=""),AND(I175="",J175&lt;&gt;""),AND(I175&lt;&gt;"",J175=""),AND(K175="",L175&lt;&gt;""),AND(K175&lt;&gt;"",L175=""),AND(M175="",N175&lt;&gt;""),AND(M175&lt;&gt;"",N175=""),AND(O175="",P175&lt;&gt;""),AND(O175&lt;&gt;"",P175="")),"FALTA INFORMACIÓN",IF(OR(ISNUMBER(B175)=FALSE,B175&lt;=0,COUNTIF(Parametros!$E$4:$E$10,C175)=0,COUNTIF(Parametros!$F$4:$F$11,D175)=0,ISNUMBER(F175)=FALSE,F175&lt;=0,AND(G175&lt;&gt;"",OR(COUNTIF(Parametros!$A$11:$A$16,G175)=0,ISNUMBER(H175)=FALSE,H175&lt;=0)),AND(I175&lt;&gt;"",OR(COUNTIF(Parametros!$A$11:$A$16,I175)=0,ISNUMBER(J175)=FALSE,J175&lt;=0)),AND(K175&lt;&gt;"",OR(COUNTIF(Parametros!$A$11:$A$16,K175)=0,ISNUMBER(L175)=FALSE,L175&lt;=0)),AND(M175&lt;&gt;"",OR(COUNTIF(Parametros!$A$11:$A$16,M175)=0,ISNUMBER(N175)=FALSE,N175&lt;=0)),AND(O175&lt;&gt;"",OR(COUNTIF(Parametros!$A$11:$A$16,O175)=0,ISNUMBER(P175)=FALSE,P175&lt;=0)),COUNT(Q175:W175)&lt;&gt;COUNTA(Q175:W175),MIN(Q175:W175)&lt;0,AND(G175="",I175="",K175="",M175="",O175="",SUM(Q175:U175)=0)),"REVISAR","OK")))</f>
        <v/>
      </c>
    </row>
    <row r="176" spans="1:29">
      <c r="A176" s="6" t="str">
        <f t="shared" si="5"/>
        <v/>
      </c>
      <c r="B176" s="3"/>
      <c r="C176" s="2"/>
      <c r="D176" s="2"/>
      <c r="E176" s="2"/>
      <c r="F176" s="4"/>
      <c r="G176" s="2"/>
      <c r="H176" s="4"/>
      <c r="I176" s="2"/>
      <c r="J176" s="4"/>
      <c r="K176" s="2"/>
      <c r="L176" s="4"/>
      <c r="M176" s="2"/>
      <c r="N176" s="4"/>
      <c r="O176" s="2"/>
      <c r="P176" s="4"/>
      <c r="Q176" s="8"/>
      <c r="R176" s="8"/>
      <c r="S176" s="8"/>
      <c r="T176" s="8"/>
      <c r="U176" s="8"/>
      <c r="V176" s="8"/>
      <c r="W176" s="8"/>
      <c r="X176" s="9" t="str">
        <f>IF(OR(AC176&lt;&gt;"OK",COUNTIF(Parametros!$B$22:$B$25,"OK")&lt;&gt;4),"",SUMIF(Parametros!$A$11:$A$16,G176,Parametros!$B$11:$B$16)*H176/60+SUMIF(Parametros!$A$11:$A$16,I176,Parametros!$B$11:$B$16)*J176/60+SUMIF(Parametros!$A$11:$A$16,K176,Parametros!$B$11:$B$16)*L176/60+SUMIF(Parametros!$A$11:$A$16,M176,Parametros!$B$11:$B$16)*N176/60+SUMIF(Parametros!$A$11:$A$16,O176,Parametros!$B$11:$B$16)*P176/60)</f>
        <v/>
      </c>
      <c r="Y176" s="9" t="str">
        <f>IF(OR(AC176&lt;&gt;"OK",COUNTIF(Parametros!$B$22:$B$25,"OK")&lt;&gt;4),"",X176+SUM(Q176:U176))</f>
        <v/>
      </c>
      <c r="Z176" s="9" t="str">
        <f>IF(OR(AC176&lt;&gt;"OK",COUNTIF(Parametros!$B$22:$B$25,"OK")&lt;&gt;4),"",Y176+V176)</f>
        <v/>
      </c>
      <c r="AA176" s="2"/>
      <c r="AB176" s="2"/>
      <c r="AC176" s="7" t="str">
        <f>IF(COUNTA(B176:W176)=0,"",IF(OR(B176="",C176="",D176="",F176="",AND(G176="",H176&lt;&gt;""),AND(G176&lt;&gt;"",H176=""),AND(I176="",J176&lt;&gt;""),AND(I176&lt;&gt;"",J176=""),AND(K176="",L176&lt;&gt;""),AND(K176&lt;&gt;"",L176=""),AND(M176="",N176&lt;&gt;""),AND(M176&lt;&gt;"",N176=""),AND(O176="",P176&lt;&gt;""),AND(O176&lt;&gt;"",P176="")),"FALTA INFORMACIÓN",IF(OR(ISNUMBER(B176)=FALSE,B176&lt;=0,COUNTIF(Parametros!$E$4:$E$10,C176)=0,COUNTIF(Parametros!$F$4:$F$11,D176)=0,ISNUMBER(F176)=FALSE,F176&lt;=0,AND(G176&lt;&gt;"",OR(COUNTIF(Parametros!$A$11:$A$16,G176)=0,ISNUMBER(H176)=FALSE,H176&lt;=0)),AND(I176&lt;&gt;"",OR(COUNTIF(Parametros!$A$11:$A$16,I176)=0,ISNUMBER(J176)=FALSE,J176&lt;=0)),AND(K176&lt;&gt;"",OR(COUNTIF(Parametros!$A$11:$A$16,K176)=0,ISNUMBER(L176)=FALSE,L176&lt;=0)),AND(M176&lt;&gt;"",OR(COUNTIF(Parametros!$A$11:$A$16,M176)=0,ISNUMBER(N176)=FALSE,N176&lt;=0)),AND(O176&lt;&gt;"",OR(COUNTIF(Parametros!$A$11:$A$16,O176)=0,ISNUMBER(P176)=FALSE,P176&lt;=0)),COUNT(Q176:W176)&lt;&gt;COUNTA(Q176:W176),MIN(Q176:W176)&lt;0,AND(G176="",I176="",K176="",M176="",O176="",SUM(Q176:U176)=0)),"REVISAR","OK")))</f>
        <v/>
      </c>
    </row>
    <row r="177" spans="1:29">
      <c r="A177" s="6" t="str">
        <f t="shared" si="5"/>
        <v/>
      </c>
      <c r="B177" s="3"/>
      <c r="C177" s="2"/>
      <c r="D177" s="2"/>
      <c r="E177" s="2"/>
      <c r="F177" s="4"/>
      <c r="G177" s="2"/>
      <c r="H177" s="4"/>
      <c r="I177" s="2"/>
      <c r="J177" s="4"/>
      <c r="K177" s="2"/>
      <c r="L177" s="4"/>
      <c r="M177" s="2"/>
      <c r="N177" s="4"/>
      <c r="O177" s="2"/>
      <c r="P177" s="4"/>
      <c r="Q177" s="8"/>
      <c r="R177" s="8"/>
      <c r="S177" s="8"/>
      <c r="T177" s="8"/>
      <c r="U177" s="8"/>
      <c r="V177" s="8"/>
      <c r="W177" s="8"/>
      <c r="X177" s="9" t="str">
        <f>IF(OR(AC177&lt;&gt;"OK",COUNTIF(Parametros!$B$22:$B$25,"OK")&lt;&gt;4),"",SUMIF(Parametros!$A$11:$A$16,G177,Parametros!$B$11:$B$16)*H177/60+SUMIF(Parametros!$A$11:$A$16,I177,Parametros!$B$11:$B$16)*J177/60+SUMIF(Parametros!$A$11:$A$16,K177,Parametros!$B$11:$B$16)*L177/60+SUMIF(Parametros!$A$11:$A$16,M177,Parametros!$B$11:$B$16)*N177/60+SUMIF(Parametros!$A$11:$A$16,O177,Parametros!$B$11:$B$16)*P177/60)</f>
        <v/>
      </c>
      <c r="Y177" s="9" t="str">
        <f>IF(OR(AC177&lt;&gt;"OK",COUNTIF(Parametros!$B$22:$B$25,"OK")&lt;&gt;4),"",X177+SUM(Q177:U177))</f>
        <v/>
      </c>
      <c r="Z177" s="9" t="str">
        <f>IF(OR(AC177&lt;&gt;"OK",COUNTIF(Parametros!$B$22:$B$25,"OK")&lt;&gt;4),"",Y177+V177)</f>
        <v/>
      </c>
      <c r="AA177" s="2"/>
      <c r="AB177" s="2"/>
      <c r="AC177" s="7" t="str">
        <f>IF(COUNTA(B177:W177)=0,"",IF(OR(B177="",C177="",D177="",F177="",AND(G177="",H177&lt;&gt;""),AND(G177&lt;&gt;"",H177=""),AND(I177="",J177&lt;&gt;""),AND(I177&lt;&gt;"",J177=""),AND(K177="",L177&lt;&gt;""),AND(K177&lt;&gt;"",L177=""),AND(M177="",N177&lt;&gt;""),AND(M177&lt;&gt;"",N177=""),AND(O177="",P177&lt;&gt;""),AND(O177&lt;&gt;"",P177="")),"FALTA INFORMACIÓN",IF(OR(ISNUMBER(B177)=FALSE,B177&lt;=0,COUNTIF(Parametros!$E$4:$E$10,C177)=0,COUNTIF(Parametros!$F$4:$F$11,D177)=0,ISNUMBER(F177)=FALSE,F177&lt;=0,AND(G177&lt;&gt;"",OR(COUNTIF(Parametros!$A$11:$A$16,G177)=0,ISNUMBER(H177)=FALSE,H177&lt;=0)),AND(I177&lt;&gt;"",OR(COUNTIF(Parametros!$A$11:$A$16,I177)=0,ISNUMBER(J177)=FALSE,J177&lt;=0)),AND(K177&lt;&gt;"",OR(COUNTIF(Parametros!$A$11:$A$16,K177)=0,ISNUMBER(L177)=FALSE,L177&lt;=0)),AND(M177&lt;&gt;"",OR(COUNTIF(Parametros!$A$11:$A$16,M177)=0,ISNUMBER(N177)=FALSE,N177&lt;=0)),AND(O177&lt;&gt;"",OR(COUNTIF(Parametros!$A$11:$A$16,O177)=0,ISNUMBER(P177)=FALSE,P177&lt;=0)),COUNT(Q177:W177)&lt;&gt;COUNTA(Q177:W177),MIN(Q177:W177)&lt;0,AND(G177="",I177="",K177="",M177="",O177="",SUM(Q177:U177)=0)),"REVISAR","OK")))</f>
        <v/>
      </c>
    </row>
    <row r="178" spans="1:29">
      <c r="A178" s="6" t="str">
        <f t="shared" si="5"/>
        <v/>
      </c>
      <c r="B178" s="3"/>
      <c r="C178" s="2"/>
      <c r="D178" s="2"/>
      <c r="E178" s="2"/>
      <c r="F178" s="4"/>
      <c r="G178" s="2"/>
      <c r="H178" s="4"/>
      <c r="I178" s="2"/>
      <c r="J178" s="4"/>
      <c r="K178" s="2"/>
      <c r="L178" s="4"/>
      <c r="M178" s="2"/>
      <c r="N178" s="4"/>
      <c r="O178" s="2"/>
      <c r="P178" s="4"/>
      <c r="Q178" s="8"/>
      <c r="R178" s="8"/>
      <c r="S178" s="8"/>
      <c r="T178" s="8"/>
      <c r="U178" s="8"/>
      <c r="V178" s="8"/>
      <c r="W178" s="8"/>
      <c r="X178" s="9" t="str">
        <f>IF(OR(AC178&lt;&gt;"OK",COUNTIF(Parametros!$B$22:$B$25,"OK")&lt;&gt;4),"",SUMIF(Parametros!$A$11:$A$16,G178,Parametros!$B$11:$B$16)*H178/60+SUMIF(Parametros!$A$11:$A$16,I178,Parametros!$B$11:$B$16)*J178/60+SUMIF(Parametros!$A$11:$A$16,K178,Parametros!$B$11:$B$16)*L178/60+SUMIF(Parametros!$A$11:$A$16,M178,Parametros!$B$11:$B$16)*N178/60+SUMIF(Parametros!$A$11:$A$16,O178,Parametros!$B$11:$B$16)*P178/60)</f>
        <v/>
      </c>
      <c r="Y178" s="9" t="str">
        <f>IF(OR(AC178&lt;&gt;"OK",COUNTIF(Parametros!$B$22:$B$25,"OK")&lt;&gt;4),"",X178+SUM(Q178:U178))</f>
        <v/>
      </c>
      <c r="Z178" s="9" t="str">
        <f>IF(OR(AC178&lt;&gt;"OK",COUNTIF(Parametros!$B$22:$B$25,"OK")&lt;&gt;4),"",Y178+V178)</f>
        <v/>
      </c>
      <c r="AA178" s="2"/>
      <c r="AB178" s="2"/>
      <c r="AC178" s="7" t="str">
        <f>IF(COUNTA(B178:W178)=0,"",IF(OR(B178="",C178="",D178="",F178="",AND(G178="",H178&lt;&gt;""),AND(G178&lt;&gt;"",H178=""),AND(I178="",J178&lt;&gt;""),AND(I178&lt;&gt;"",J178=""),AND(K178="",L178&lt;&gt;""),AND(K178&lt;&gt;"",L178=""),AND(M178="",N178&lt;&gt;""),AND(M178&lt;&gt;"",N178=""),AND(O178="",P178&lt;&gt;""),AND(O178&lt;&gt;"",P178="")),"FALTA INFORMACIÓN",IF(OR(ISNUMBER(B178)=FALSE,B178&lt;=0,COUNTIF(Parametros!$E$4:$E$10,C178)=0,COUNTIF(Parametros!$F$4:$F$11,D178)=0,ISNUMBER(F178)=FALSE,F178&lt;=0,AND(G178&lt;&gt;"",OR(COUNTIF(Parametros!$A$11:$A$16,G178)=0,ISNUMBER(H178)=FALSE,H178&lt;=0)),AND(I178&lt;&gt;"",OR(COUNTIF(Parametros!$A$11:$A$16,I178)=0,ISNUMBER(J178)=FALSE,J178&lt;=0)),AND(K178&lt;&gt;"",OR(COUNTIF(Parametros!$A$11:$A$16,K178)=0,ISNUMBER(L178)=FALSE,L178&lt;=0)),AND(M178&lt;&gt;"",OR(COUNTIF(Parametros!$A$11:$A$16,M178)=0,ISNUMBER(N178)=FALSE,N178&lt;=0)),AND(O178&lt;&gt;"",OR(COUNTIF(Parametros!$A$11:$A$16,O178)=0,ISNUMBER(P178)=FALSE,P178&lt;=0)),COUNT(Q178:W178)&lt;&gt;COUNTA(Q178:W178),MIN(Q178:W178)&lt;0,AND(G178="",I178="",K178="",M178="",O178="",SUM(Q178:U178)=0)),"REVISAR","OK")))</f>
        <v/>
      </c>
    </row>
    <row r="179" spans="1:29">
      <c r="A179" s="6" t="str">
        <f t="shared" si="5"/>
        <v/>
      </c>
      <c r="B179" s="3"/>
      <c r="C179" s="2"/>
      <c r="D179" s="2"/>
      <c r="E179" s="2"/>
      <c r="F179" s="4"/>
      <c r="G179" s="2"/>
      <c r="H179" s="4"/>
      <c r="I179" s="2"/>
      <c r="J179" s="4"/>
      <c r="K179" s="2"/>
      <c r="L179" s="4"/>
      <c r="M179" s="2"/>
      <c r="N179" s="4"/>
      <c r="O179" s="2"/>
      <c r="P179" s="4"/>
      <c r="Q179" s="8"/>
      <c r="R179" s="8"/>
      <c r="S179" s="8"/>
      <c r="T179" s="8"/>
      <c r="U179" s="8"/>
      <c r="V179" s="8"/>
      <c r="W179" s="8"/>
      <c r="X179" s="9" t="str">
        <f>IF(OR(AC179&lt;&gt;"OK",COUNTIF(Parametros!$B$22:$B$25,"OK")&lt;&gt;4),"",SUMIF(Parametros!$A$11:$A$16,G179,Parametros!$B$11:$B$16)*H179/60+SUMIF(Parametros!$A$11:$A$16,I179,Parametros!$B$11:$B$16)*J179/60+SUMIF(Parametros!$A$11:$A$16,K179,Parametros!$B$11:$B$16)*L179/60+SUMIF(Parametros!$A$11:$A$16,M179,Parametros!$B$11:$B$16)*N179/60+SUMIF(Parametros!$A$11:$A$16,O179,Parametros!$B$11:$B$16)*P179/60)</f>
        <v/>
      </c>
      <c r="Y179" s="9" t="str">
        <f>IF(OR(AC179&lt;&gt;"OK",COUNTIF(Parametros!$B$22:$B$25,"OK")&lt;&gt;4),"",X179+SUM(Q179:U179))</f>
        <v/>
      </c>
      <c r="Z179" s="9" t="str">
        <f>IF(OR(AC179&lt;&gt;"OK",COUNTIF(Parametros!$B$22:$B$25,"OK")&lt;&gt;4),"",Y179+V179)</f>
        <v/>
      </c>
      <c r="AA179" s="2"/>
      <c r="AB179" s="2"/>
      <c r="AC179" s="7" t="str">
        <f>IF(COUNTA(B179:W179)=0,"",IF(OR(B179="",C179="",D179="",F179="",AND(G179="",H179&lt;&gt;""),AND(G179&lt;&gt;"",H179=""),AND(I179="",J179&lt;&gt;""),AND(I179&lt;&gt;"",J179=""),AND(K179="",L179&lt;&gt;""),AND(K179&lt;&gt;"",L179=""),AND(M179="",N179&lt;&gt;""),AND(M179&lt;&gt;"",N179=""),AND(O179="",P179&lt;&gt;""),AND(O179&lt;&gt;"",P179="")),"FALTA INFORMACIÓN",IF(OR(ISNUMBER(B179)=FALSE,B179&lt;=0,COUNTIF(Parametros!$E$4:$E$10,C179)=0,COUNTIF(Parametros!$F$4:$F$11,D179)=0,ISNUMBER(F179)=FALSE,F179&lt;=0,AND(G179&lt;&gt;"",OR(COUNTIF(Parametros!$A$11:$A$16,G179)=0,ISNUMBER(H179)=FALSE,H179&lt;=0)),AND(I179&lt;&gt;"",OR(COUNTIF(Parametros!$A$11:$A$16,I179)=0,ISNUMBER(J179)=FALSE,J179&lt;=0)),AND(K179&lt;&gt;"",OR(COUNTIF(Parametros!$A$11:$A$16,K179)=0,ISNUMBER(L179)=FALSE,L179&lt;=0)),AND(M179&lt;&gt;"",OR(COUNTIF(Parametros!$A$11:$A$16,M179)=0,ISNUMBER(N179)=FALSE,N179&lt;=0)),AND(O179&lt;&gt;"",OR(COUNTIF(Parametros!$A$11:$A$16,O179)=0,ISNUMBER(P179)=FALSE,P179&lt;=0)),COUNT(Q179:W179)&lt;&gt;COUNTA(Q179:W179),MIN(Q179:W179)&lt;0,AND(G179="",I179="",K179="",M179="",O179="",SUM(Q179:U179)=0)),"REVISAR","OK")))</f>
        <v/>
      </c>
    </row>
    <row r="180" spans="1:29">
      <c r="A180" s="6" t="str">
        <f t="shared" si="5"/>
        <v/>
      </c>
      <c r="B180" s="3"/>
      <c r="C180" s="2"/>
      <c r="D180" s="2"/>
      <c r="E180" s="2"/>
      <c r="F180" s="4"/>
      <c r="G180" s="2"/>
      <c r="H180" s="4"/>
      <c r="I180" s="2"/>
      <c r="J180" s="4"/>
      <c r="K180" s="2"/>
      <c r="L180" s="4"/>
      <c r="M180" s="2"/>
      <c r="N180" s="4"/>
      <c r="O180" s="2"/>
      <c r="P180" s="4"/>
      <c r="Q180" s="8"/>
      <c r="R180" s="8"/>
      <c r="S180" s="8"/>
      <c r="T180" s="8"/>
      <c r="U180" s="8"/>
      <c r="V180" s="8"/>
      <c r="W180" s="8"/>
      <c r="X180" s="9" t="str">
        <f>IF(OR(AC180&lt;&gt;"OK",COUNTIF(Parametros!$B$22:$B$25,"OK")&lt;&gt;4),"",SUMIF(Parametros!$A$11:$A$16,G180,Parametros!$B$11:$B$16)*H180/60+SUMIF(Parametros!$A$11:$A$16,I180,Parametros!$B$11:$B$16)*J180/60+SUMIF(Parametros!$A$11:$A$16,K180,Parametros!$B$11:$B$16)*L180/60+SUMIF(Parametros!$A$11:$A$16,M180,Parametros!$B$11:$B$16)*N180/60+SUMIF(Parametros!$A$11:$A$16,O180,Parametros!$B$11:$B$16)*P180/60)</f>
        <v/>
      </c>
      <c r="Y180" s="9" t="str">
        <f>IF(OR(AC180&lt;&gt;"OK",COUNTIF(Parametros!$B$22:$B$25,"OK")&lt;&gt;4),"",X180+SUM(Q180:U180))</f>
        <v/>
      </c>
      <c r="Z180" s="9" t="str">
        <f>IF(OR(AC180&lt;&gt;"OK",COUNTIF(Parametros!$B$22:$B$25,"OK")&lt;&gt;4),"",Y180+V180)</f>
        <v/>
      </c>
      <c r="AA180" s="2"/>
      <c r="AB180" s="2"/>
      <c r="AC180" s="7" t="str">
        <f>IF(COUNTA(B180:W180)=0,"",IF(OR(B180="",C180="",D180="",F180="",AND(G180="",H180&lt;&gt;""),AND(G180&lt;&gt;"",H180=""),AND(I180="",J180&lt;&gt;""),AND(I180&lt;&gt;"",J180=""),AND(K180="",L180&lt;&gt;""),AND(K180&lt;&gt;"",L180=""),AND(M180="",N180&lt;&gt;""),AND(M180&lt;&gt;"",N180=""),AND(O180="",P180&lt;&gt;""),AND(O180&lt;&gt;"",P180="")),"FALTA INFORMACIÓN",IF(OR(ISNUMBER(B180)=FALSE,B180&lt;=0,COUNTIF(Parametros!$E$4:$E$10,C180)=0,COUNTIF(Parametros!$F$4:$F$11,D180)=0,ISNUMBER(F180)=FALSE,F180&lt;=0,AND(G180&lt;&gt;"",OR(COUNTIF(Parametros!$A$11:$A$16,G180)=0,ISNUMBER(H180)=FALSE,H180&lt;=0)),AND(I180&lt;&gt;"",OR(COUNTIF(Parametros!$A$11:$A$16,I180)=0,ISNUMBER(J180)=FALSE,J180&lt;=0)),AND(K180&lt;&gt;"",OR(COUNTIF(Parametros!$A$11:$A$16,K180)=0,ISNUMBER(L180)=FALSE,L180&lt;=0)),AND(M180&lt;&gt;"",OR(COUNTIF(Parametros!$A$11:$A$16,M180)=0,ISNUMBER(N180)=FALSE,N180&lt;=0)),AND(O180&lt;&gt;"",OR(COUNTIF(Parametros!$A$11:$A$16,O180)=0,ISNUMBER(P180)=FALSE,P180&lt;=0)),COUNT(Q180:W180)&lt;&gt;COUNTA(Q180:W180),MIN(Q180:W180)&lt;0,AND(G180="",I180="",K180="",M180="",O180="",SUM(Q180:U180)=0)),"REVISAR","OK")))</f>
        <v/>
      </c>
    </row>
    <row r="181" spans="1:29">
      <c r="A181" s="6" t="str">
        <f t="shared" si="5"/>
        <v/>
      </c>
      <c r="B181" s="3"/>
      <c r="C181" s="2"/>
      <c r="D181" s="2"/>
      <c r="E181" s="2"/>
      <c r="F181" s="4"/>
      <c r="G181" s="2"/>
      <c r="H181" s="4"/>
      <c r="I181" s="2"/>
      <c r="J181" s="4"/>
      <c r="K181" s="2"/>
      <c r="L181" s="4"/>
      <c r="M181" s="2"/>
      <c r="N181" s="4"/>
      <c r="O181" s="2"/>
      <c r="P181" s="4"/>
      <c r="Q181" s="8"/>
      <c r="R181" s="8"/>
      <c r="S181" s="8"/>
      <c r="T181" s="8"/>
      <c r="U181" s="8"/>
      <c r="V181" s="8"/>
      <c r="W181" s="8"/>
      <c r="X181" s="9" t="str">
        <f>IF(OR(AC181&lt;&gt;"OK",COUNTIF(Parametros!$B$22:$B$25,"OK")&lt;&gt;4),"",SUMIF(Parametros!$A$11:$A$16,G181,Parametros!$B$11:$B$16)*H181/60+SUMIF(Parametros!$A$11:$A$16,I181,Parametros!$B$11:$B$16)*J181/60+SUMIF(Parametros!$A$11:$A$16,K181,Parametros!$B$11:$B$16)*L181/60+SUMIF(Parametros!$A$11:$A$16,M181,Parametros!$B$11:$B$16)*N181/60+SUMIF(Parametros!$A$11:$A$16,O181,Parametros!$B$11:$B$16)*P181/60)</f>
        <v/>
      </c>
      <c r="Y181" s="9" t="str">
        <f>IF(OR(AC181&lt;&gt;"OK",COUNTIF(Parametros!$B$22:$B$25,"OK")&lt;&gt;4),"",X181+SUM(Q181:U181))</f>
        <v/>
      </c>
      <c r="Z181" s="9" t="str">
        <f>IF(OR(AC181&lt;&gt;"OK",COUNTIF(Parametros!$B$22:$B$25,"OK")&lt;&gt;4),"",Y181+V181)</f>
        <v/>
      </c>
      <c r="AA181" s="2"/>
      <c r="AB181" s="2"/>
      <c r="AC181" s="7" t="str">
        <f>IF(COUNTA(B181:W181)=0,"",IF(OR(B181="",C181="",D181="",F181="",AND(G181="",H181&lt;&gt;""),AND(G181&lt;&gt;"",H181=""),AND(I181="",J181&lt;&gt;""),AND(I181&lt;&gt;"",J181=""),AND(K181="",L181&lt;&gt;""),AND(K181&lt;&gt;"",L181=""),AND(M181="",N181&lt;&gt;""),AND(M181&lt;&gt;"",N181=""),AND(O181="",P181&lt;&gt;""),AND(O181&lt;&gt;"",P181="")),"FALTA INFORMACIÓN",IF(OR(ISNUMBER(B181)=FALSE,B181&lt;=0,COUNTIF(Parametros!$E$4:$E$10,C181)=0,COUNTIF(Parametros!$F$4:$F$11,D181)=0,ISNUMBER(F181)=FALSE,F181&lt;=0,AND(G181&lt;&gt;"",OR(COUNTIF(Parametros!$A$11:$A$16,G181)=0,ISNUMBER(H181)=FALSE,H181&lt;=0)),AND(I181&lt;&gt;"",OR(COUNTIF(Parametros!$A$11:$A$16,I181)=0,ISNUMBER(J181)=FALSE,J181&lt;=0)),AND(K181&lt;&gt;"",OR(COUNTIF(Parametros!$A$11:$A$16,K181)=0,ISNUMBER(L181)=FALSE,L181&lt;=0)),AND(M181&lt;&gt;"",OR(COUNTIF(Parametros!$A$11:$A$16,M181)=0,ISNUMBER(N181)=FALSE,N181&lt;=0)),AND(O181&lt;&gt;"",OR(COUNTIF(Parametros!$A$11:$A$16,O181)=0,ISNUMBER(P181)=FALSE,P181&lt;=0)),COUNT(Q181:W181)&lt;&gt;COUNTA(Q181:W181),MIN(Q181:W181)&lt;0,AND(G181="",I181="",K181="",M181="",O181="",SUM(Q181:U181)=0)),"REVISAR","OK")))</f>
        <v/>
      </c>
    </row>
    <row r="182" spans="1:29">
      <c r="A182" s="6" t="str">
        <f t="shared" si="5"/>
        <v/>
      </c>
      <c r="B182" s="3"/>
      <c r="C182" s="2"/>
      <c r="D182" s="2"/>
      <c r="E182" s="2"/>
      <c r="F182" s="4"/>
      <c r="G182" s="2"/>
      <c r="H182" s="4"/>
      <c r="I182" s="2"/>
      <c r="J182" s="4"/>
      <c r="K182" s="2"/>
      <c r="L182" s="4"/>
      <c r="M182" s="2"/>
      <c r="N182" s="4"/>
      <c r="O182" s="2"/>
      <c r="P182" s="4"/>
      <c r="Q182" s="8"/>
      <c r="R182" s="8"/>
      <c r="S182" s="8"/>
      <c r="T182" s="8"/>
      <c r="U182" s="8"/>
      <c r="V182" s="8"/>
      <c r="W182" s="8"/>
      <c r="X182" s="9" t="str">
        <f>IF(OR(AC182&lt;&gt;"OK",COUNTIF(Parametros!$B$22:$B$25,"OK")&lt;&gt;4),"",SUMIF(Parametros!$A$11:$A$16,G182,Parametros!$B$11:$B$16)*H182/60+SUMIF(Parametros!$A$11:$A$16,I182,Parametros!$B$11:$B$16)*J182/60+SUMIF(Parametros!$A$11:$A$16,K182,Parametros!$B$11:$B$16)*L182/60+SUMIF(Parametros!$A$11:$A$16,M182,Parametros!$B$11:$B$16)*N182/60+SUMIF(Parametros!$A$11:$A$16,O182,Parametros!$B$11:$B$16)*P182/60)</f>
        <v/>
      </c>
      <c r="Y182" s="9" t="str">
        <f>IF(OR(AC182&lt;&gt;"OK",COUNTIF(Parametros!$B$22:$B$25,"OK")&lt;&gt;4),"",X182+SUM(Q182:U182))</f>
        <v/>
      </c>
      <c r="Z182" s="9" t="str">
        <f>IF(OR(AC182&lt;&gt;"OK",COUNTIF(Parametros!$B$22:$B$25,"OK")&lt;&gt;4),"",Y182+V182)</f>
        <v/>
      </c>
      <c r="AA182" s="2"/>
      <c r="AB182" s="2"/>
      <c r="AC182" s="7" t="str">
        <f>IF(COUNTA(B182:W182)=0,"",IF(OR(B182="",C182="",D182="",F182="",AND(G182="",H182&lt;&gt;""),AND(G182&lt;&gt;"",H182=""),AND(I182="",J182&lt;&gt;""),AND(I182&lt;&gt;"",J182=""),AND(K182="",L182&lt;&gt;""),AND(K182&lt;&gt;"",L182=""),AND(M182="",N182&lt;&gt;""),AND(M182&lt;&gt;"",N182=""),AND(O182="",P182&lt;&gt;""),AND(O182&lt;&gt;"",P182="")),"FALTA INFORMACIÓN",IF(OR(ISNUMBER(B182)=FALSE,B182&lt;=0,COUNTIF(Parametros!$E$4:$E$10,C182)=0,COUNTIF(Parametros!$F$4:$F$11,D182)=0,ISNUMBER(F182)=FALSE,F182&lt;=0,AND(G182&lt;&gt;"",OR(COUNTIF(Parametros!$A$11:$A$16,G182)=0,ISNUMBER(H182)=FALSE,H182&lt;=0)),AND(I182&lt;&gt;"",OR(COUNTIF(Parametros!$A$11:$A$16,I182)=0,ISNUMBER(J182)=FALSE,J182&lt;=0)),AND(K182&lt;&gt;"",OR(COUNTIF(Parametros!$A$11:$A$16,K182)=0,ISNUMBER(L182)=FALSE,L182&lt;=0)),AND(M182&lt;&gt;"",OR(COUNTIF(Parametros!$A$11:$A$16,M182)=0,ISNUMBER(N182)=FALSE,N182&lt;=0)),AND(O182&lt;&gt;"",OR(COUNTIF(Parametros!$A$11:$A$16,O182)=0,ISNUMBER(P182)=FALSE,P182&lt;=0)),COUNT(Q182:W182)&lt;&gt;COUNTA(Q182:W182),MIN(Q182:W182)&lt;0,AND(G182="",I182="",K182="",M182="",O182="",SUM(Q182:U182)=0)),"REVISAR","OK")))</f>
        <v/>
      </c>
    </row>
    <row r="183" spans="1:29">
      <c r="A183" s="6" t="str">
        <f t="shared" si="5"/>
        <v/>
      </c>
      <c r="B183" s="3"/>
      <c r="C183" s="2"/>
      <c r="D183" s="2"/>
      <c r="E183" s="2"/>
      <c r="F183" s="4"/>
      <c r="G183" s="2"/>
      <c r="H183" s="4"/>
      <c r="I183" s="2"/>
      <c r="J183" s="4"/>
      <c r="K183" s="2"/>
      <c r="L183" s="4"/>
      <c r="M183" s="2"/>
      <c r="N183" s="4"/>
      <c r="O183" s="2"/>
      <c r="P183" s="4"/>
      <c r="Q183" s="8"/>
      <c r="R183" s="8"/>
      <c r="S183" s="8"/>
      <c r="T183" s="8"/>
      <c r="U183" s="8"/>
      <c r="V183" s="8"/>
      <c r="W183" s="8"/>
      <c r="X183" s="9" t="str">
        <f>IF(OR(AC183&lt;&gt;"OK",COUNTIF(Parametros!$B$22:$B$25,"OK")&lt;&gt;4),"",SUMIF(Parametros!$A$11:$A$16,G183,Parametros!$B$11:$B$16)*H183/60+SUMIF(Parametros!$A$11:$A$16,I183,Parametros!$B$11:$B$16)*J183/60+SUMIF(Parametros!$A$11:$A$16,K183,Parametros!$B$11:$B$16)*L183/60+SUMIF(Parametros!$A$11:$A$16,M183,Parametros!$B$11:$B$16)*N183/60+SUMIF(Parametros!$A$11:$A$16,O183,Parametros!$B$11:$B$16)*P183/60)</f>
        <v/>
      </c>
      <c r="Y183" s="9" t="str">
        <f>IF(OR(AC183&lt;&gt;"OK",COUNTIF(Parametros!$B$22:$B$25,"OK")&lt;&gt;4),"",X183+SUM(Q183:U183))</f>
        <v/>
      </c>
      <c r="Z183" s="9" t="str">
        <f>IF(OR(AC183&lt;&gt;"OK",COUNTIF(Parametros!$B$22:$B$25,"OK")&lt;&gt;4),"",Y183+V183)</f>
        <v/>
      </c>
      <c r="AA183" s="2"/>
      <c r="AB183" s="2"/>
      <c r="AC183" s="7" t="str">
        <f>IF(COUNTA(B183:W183)=0,"",IF(OR(B183="",C183="",D183="",F183="",AND(G183="",H183&lt;&gt;""),AND(G183&lt;&gt;"",H183=""),AND(I183="",J183&lt;&gt;""),AND(I183&lt;&gt;"",J183=""),AND(K183="",L183&lt;&gt;""),AND(K183&lt;&gt;"",L183=""),AND(M183="",N183&lt;&gt;""),AND(M183&lt;&gt;"",N183=""),AND(O183="",P183&lt;&gt;""),AND(O183&lt;&gt;"",P183="")),"FALTA INFORMACIÓN",IF(OR(ISNUMBER(B183)=FALSE,B183&lt;=0,COUNTIF(Parametros!$E$4:$E$10,C183)=0,COUNTIF(Parametros!$F$4:$F$11,D183)=0,ISNUMBER(F183)=FALSE,F183&lt;=0,AND(G183&lt;&gt;"",OR(COUNTIF(Parametros!$A$11:$A$16,G183)=0,ISNUMBER(H183)=FALSE,H183&lt;=0)),AND(I183&lt;&gt;"",OR(COUNTIF(Parametros!$A$11:$A$16,I183)=0,ISNUMBER(J183)=FALSE,J183&lt;=0)),AND(K183&lt;&gt;"",OR(COUNTIF(Parametros!$A$11:$A$16,K183)=0,ISNUMBER(L183)=FALSE,L183&lt;=0)),AND(M183&lt;&gt;"",OR(COUNTIF(Parametros!$A$11:$A$16,M183)=0,ISNUMBER(N183)=FALSE,N183&lt;=0)),AND(O183&lt;&gt;"",OR(COUNTIF(Parametros!$A$11:$A$16,O183)=0,ISNUMBER(P183)=FALSE,P183&lt;=0)),COUNT(Q183:W183)&lt;&gt;COUNTA(Q183:W183),MIN(Q183:W183)&lt;0,AND(G183="",I183="",K183="",M183="",O183="",SUM(Q183:U183)=0)),"REVISAR","OK")))</f>
        <v/>
      </c>
    </row>
    <row r="184" spans="1:29">
      <c r="A184" s="6" t="str">
        <f t="shared" si="5"/>
        <v/>
      </c>
      <c r="B184" s="3"/>
      <c r="C184" s="2"/>
      <c r="D184" s="2"/>
      <c r="E184" s="2"/>
      <c r="F184" s="4"/>
      <c r="G184" s="2"/>
      <c r="H184" s="4"/>
      <c r="I184" s="2"/>
      <c r="J184" s="4"/>
      <c r="K184" s="2"/>
      <c r="L184" s="4"/>
      <c r="M184" s="2"/>
      <c r="N184" s="4"/>
      <c r="O184" s="2"/>
      <c r="P184" s="4"/>
      <c r="Q184" s="8"/>
      <c r="R184" s="8"/>
      <c r="S184" s="8"/>
      <c r="T184" s="8"/>
      <c r="U184" s="8"/>
      <c r="V184" s="8"/>
      <c r="W184" s="8"/>
      <c r="X184" s="9" t="str">
        <f>IF(OR(AC184&lt;&gt;"OK",COUNTIF(Parametros!$B$22:$B$25,"OK")&lt;&gt;4),"",SUMIF(Parametros!$A$11:$A$16,G184,Parametros!$B$11:$B$16)*H184/60+SUMIF(Parametros!$A$11:$A$16,I184,Parametros!$B$11:$B$16)*J184/60+SUMIF(Parametros!$A$11:$A$16,K184,Parametros!$B$11:$B$16)*L184/60+SUMIF(Parametros!$A$11:$A$16,M184,Parametros!$B$11:$B$16)*N184/60+SUMIF(Parametros!$A$11:$A$16,O184,Parametros!$B$11:$B$16)*P184/60)</f>
        <v/>
      </c>
      <c r="Y184" s="9" t="str">
        <f>IF(OR(AC184&lt;&gt;"OK",COUNTIF(Parametros!$B$22:$B$25,"OK")&lt;&gt;4),"",X184+SUM(Q184:U184))</f>
        <v/>
      </c>
      <c r="Z184" s="9" t="str">
        <f>IF(OR(AC184&lt;&gt;"OK",COUNTIF(Parametros!$B$22:$B$25,"OK")&lt;&gt;4),"",Y184+V184)</f>
        <v/>
      </c>
      <c r="AA184" s="2"/>
      <c r="AB184" s="2"/>
      <c r="AC184" s="7" t="str">
        <f>IF(COUNTA(B184:W184)=0,"",IF(OR(B184="",C184="",D184="",F184="",AND(G184="",H184&lt;&gt;""),AND(G184&lt;&gt;"",H184=""),AND(I184="",J184&lt;&gt;""),AND(I184&lt;&gt;"",J184=""),AND(K184="",L184&lt;&gt;""),AND(K184&lt;&gt;"",L184=""),AND(M184="",N184&lt;&gt;""),AND(M184&lt;&gt;"",N184=""),AND(O184="",P184&lt;&gt;""),AND(O184&lt;&gt;"",P184="")),"FALTA INFORMACIÓN",IF(OR(ISNUMBER(B184)=FALSE,B184&lt;=0,COUNTIF(Parametros!$E$4:$E$10,C184)=0,COUNTIF(Parametros!$F$4:$F$11,D184)=0,ISNUMBER(F184)=FALSE,F184&lt;=0,AND(G184&lt;&gt;"",OR(COUNTIF(Parametros!$A$11:$A$16,G184)=0,ISNUMBER(H184)=FALSE,H184&lt;=0)),AND(I184&lt;&gt;"",OR(COUNTIF(Parametros!$A$11:$A$16,I184)=0,ISNUMBER(J184)=FALSE,J184&lt;=0)),AND(K184&lt;&gt;"",OR(COUNTIF(Parametros!$A$11:$A$16,K184)=0,ISNUMBER(L184)=FALSE,L184&lt;=0)),AND(M184&lt;&gt;"",OR(COUNTIF(Parametros!$A$11:$A$16,M184)=0,ISNUMBER(N184)=FALSE,N184&lt;=0)),AND(O184&lt;&gt;"",OR(COUNTIF(Parametros!$A$11:$A$16,O184)=0,ISNUMBER(P184)=FALSE,P184&lt;=0)),COUNT(Q184:W184)&lt;&gt;COUNTA(Q184:W184),MIN(Q184:W184)&lt;0,AND(G184="",I184="",K184="",M184="",O184="",SUM(Q184:U184)=0)),"REVISAR","OK")))</f>
        <v/>
      </c>
    </row>
    <row r="185" spans="1:29">
      <c r="A185" s="6" t="str">
        <f t="shared" si="5"/>
        <v/>
      </c>
      <c r="B185" s="3"/>
      <c r="C185" s="2"/>
      <c r="D185" s="2"/>
      <c r="E185" s="2"/>
      <c r="F185" s="4"/>
      <c r="G185" s="2"/>
      <c r="H185" s="4"/>
      <c r="I185" s="2"/>
      <c r="J185" s="4"/>
      <c r="K185" s="2"/>
      <c r="L185" s="4"/>
      <c r="M185" s="2"/>
      <c r="N185" s="4"/>
      <c r="O185" s="2"/>
      <c r="P185" s="4"/>
      <c r="Q185" s="8"/>
      <c r="R185" s="8"/>
      <c r="S185" s="8"/>
      <c r="T185" s="8"/>
      <c r="U185" s="8"/>
      <c r="V185" s="8"/>
      <c r="W185" s="8"/>
      <c r="X185" s="9" t="str">
        <f>IF(OR(AC185&lt;&gt;"OK",COUNTIF(Parametros!$B$22:$B$25,"OK")&lt;&gt;4),"",SUMIF(Parametros!$A$11:$A$16,G185,Parametros!$B$11:$B$16)*H185/60+SUMIF(Parametros!$A$11:$A$16,I185,Parametros!$B$11:$B$16)*J185/60+SUMIF(Parametros!$A$11:$A$16,K185,Parametros!$B$11:$B$16)*L185/60+SUMIF(Parametros!$A$11:$A$16,M185,Parametros!$B$11:$B$16)*N185/60+SUMIF(Parametros!$A$11:$A$16,O185,Parametros!$B$11:$B$16)*P185/60)</f>
        <v/>
      </c>
      <c r="Y185" s="9" t="str">
        <f>IF(OR(AC185&lt;&gt;"OK",COUNTIF(Parametros!$B$22:$B$25,"OK")&lt;&gt;4),"",X185+SUM(Q185:U185))</f>
        <v/>
      </c>
      <c r="Z185" s="9" t="str">
        <f>IF(OR(AC185&lt;&gt;"OK",COUNTIF(Parametros!$B$22:$B$25,"OK")&lt;&gt;4),"",Y185+V185)</f>
        <v/>
      </c>
      <c r="AA185" s="2"/>
      <c r="AB185" s="2"/>
      <c r="AC185" s="7" t="str">
        <f>IF(COUNTA(B185:W185)=0,"",IF(OR(B185="",C185="",D185="",F185="",AND(G185="",H185&lt;&gt;""),AND(G185&lt;&gt;"",H185=""),AND(I185="",J185&lt;&gt;""),AND(I185&lt;&gt;"",J185=""),AND(K185="",L185&lt;&gt;""),AND(K185&lt;&gt;"",L185=""),AND(M185="",N185&lt;&gt;""),AND(M185&lt;&gt;"",N185=""),AND(O185="",P185&lt;&gt;""),AND(O185&lt;&gt;"",P185="")),"FALTA INFORMACIÓN",IF(OR(ISNUMBER(B185)=FALSE,B185&lt;=0,COUNTIF(Parametros!$E$4:$E$10,C185)=0,COUNTIF(Parametros!$F$4:$F$11,D185)=0,ISNUMBER(F185)=FALSE,F185&lt;=0,AND(G185&lt;&gt;"",OR(COUNTIF(Parametros!$A$11:$A$16,G185)=0,ISNUMBER(H185)=FALSE,H185&lt;=0)),AND(I185&lt;&gt;"",OR(COUNTIF(Parametros!$A$11:$A$16,I185)=0,ISNUMBER(J185)=FALSE,J185&lt;=0)),AND(K185&lt;&gt;"",OR(COUNTIF(Parametros!$A$11:$A$16,K185)=0,ISNUMBER(L185)=FALSE,L185&lt;=0)),AND(M185&lt;&gt;"",OR(COUNTIF(Parametros!$A$11:$A$16,M185)=0,ISNUMBER(N185)=FALSE,N185&lt;=0)),AND(O185&lt;&gt;"",OR(COUNTIF(Parametros!$A$11:$A$16,O185)=0,ISNUMBER(P185)=FALSE,P185&lt;=0)),COUNT(Q185:W185)&lt;&gt;COUNTA(Q185:W185),MIN(Q185:W185)&lt;0,AND(G185="",I185="",K185="",M185="",O185="",SUM(Q185:U185)=0)),"REVISAR","OK")))</f>
        <v/>
      </c>
    </row>
    <row r="186" spans="1:29">
      <c r="A186" s="6" t="str">
        <f t="shared" si="5"/>
        <v/>
      </c>
      <c r="B186" s="3"/>
      <c r="C186" s="2"/>
      <c r="D186" s="2"/>
      <c r="E186" s="2"/>
      <c r="F186" s="4"/>
      <c r="G186" s="2"/>
      <c r="H186" s="4"/>
      <c r="I186" s="2"/>
      <c r="J186" s="4"/>
      <c r="K186" s="2"/>
      <c r="L186" s="4"/>
      <c r="M186" s="2"/>
      <c r="N186" s="4"/>
      <c r="O186" s="2"/>
      <c r="P186" s="4"/>
      <c r="Q186" s="8"/>
      <c r="R186" s="8"/>
      <c r="S186" s="8"/>
      <c r="T186" s="8"/>
      <c r="U186" s="8"/>
      <c r="V186" s="8"/>
      <c r="W186" s="8"/>
      <c r="X186" s="9" t="str">
        <f>IF(OR(AC186&lt;&gt;"OK",COUNTIF(Parametros!$B$22:$B$25,"OK")&lt;&gt;4),"",SUMIF(Parametros!$A$11:$A$16,G186,Parametros!$B$11:$B$16)*H186/60+SUMIF(Parametros!$A$11:$A$16,I186,Parametros!$B$11:$B$16)*J186/60+SUMIF(Parametros!$A$11:$A$16,K186,Parametros!$B$11:$B$16)*L186/60+SUMIF(Parametros!$A$11:$A$16,M186,Parametros!$B$11:$B$16)*N186/60+SUMIF(Parametros!$A$11:$A$16,O186,Parametros!$B$11:$B$16)*P186/60)</f>
        <v/>
      </c>
      <c r="Y186" s="9" t="str">
        <f>IF(OR(AC186&lt;&gt;"OK",COUNTIF(Parametros!$B$22:$B$25,"OK")&lt;&gt;4),"",X186+SUM(Q186:U186))</f>
        <v/>
      </c>
      <c r="Z186" s="9" t="str">
        <f>IF(OR(AC186&lt;&gt;"OK",COUNTIF(Parametros!$B$22:$B$25,"OK")&lt;&gt;4),"",Y186+V186)</f>
        <v/>
      </c>
      <c r="AA186" s="2"/>
      <c r="AB186" s="2"/>
      <c r="AC186" s="7" t="str">
        <f>IF(COUNTA(B186:W186)=0,"",IF(OR(B186="",C186="",D186="",F186="",AND(G186="",H186&lt;&gt;""),AND(G186&lt;&gt;"",H186=""),AND(I186="",J186&lt;&gt;""),AND(I186&lt;&gt;"",J186=""),AND(K186="",L186&lt;&gt;""),AND(K186&lt;&gt;"",L186=""),AND(M186="",N186&lt;&gt;""),AND(M186&lt;&gt;"",N186=""),AND(O186="",P186&lt;&gt;""),AND(O186&lt;&gt;"",P186="")),"FALTA INFORMACIÓN",IF(OR(ISNUMBER(B186)=FALSE,B186&lt;=0,COUNTIF(Parametros!$E$4:$E$10,C186)=0,COUNTIF(Parametros!$F$4:$F$11,D186)=0,ISNUMBER(F186)=FALSE,F186&lt;=0,AND(G186&lt;&gt;"",OR(COUNTIF(Parametros!$A$11:$A$16,G186)=0,ISNUMBER(H186)=FALSE,H186&lt;=0)),AND(I186&lt;&gt;"",OR(COUNTIF(Parametros!$A$11:$A$16,I186)=0,ISNUMBER(J186)=FALSE,J186&lt;=0)),AND(K186&lt;&gt;"",OR(COUNTIF(Parametros!$A$11:$A$16,K186)=0,ISNUMBER(L186)=FALSE,L186&lt;=0)),AND(M186&lt;&gt;"",OR(COUNTIF(Parametros!$A$11:$A$16,M186)=0,ISNUMBER(N186)=FALSE,N186&lt;=0)),AND(O186&lt;&gt;"",OR(COUNTIF(Parametros!$A$11:$A$16,O186)=0,ISNUMBER(P186)=FALSE,P186&lt;=0)),COUNT(Q186:W186)&lt;&gt;COUNTA(Q186:W186),MIN(Q186:W186)&lt;0,AND(G186="",I186="",K186="",M186="",O186="",SUM(Q186:U186)=0)),"REVISAR","OK")))</f>
        <v/>
      </c>
    </row>
    <row r="187" spans="1:29">
      <c r="A187" s="6" t="str">
        <f t="shared" si="5"/>
        <v/>
      </c>
      <c r="B187" s="3"/>
      <c r="C187" s="2"/>
      <c r="D187" s="2"/>
      <c r="E187" s="2"/>
      <c r="F187" s="4"/>
      <c r="G187" s="2"/>
      <c r="H187" s="4"/>
      <c r="I187" s="2"/>
      <c r="J187" s="4"/>
      <c r="K187" s="2"/>
      <c r="L187" s="4"/>
      <c r="M187" s="2"/>
      <c r="N187" s="4"/>
      <c r="O187" s="2"/>
      <c r="P187" s="4"/>
      <c r="Q187" s="8"/>
      <c r="R187" s="8"/>
      <c r="S187" s="8"/>
      <c r="T187" s="8"/>
      <c r="U187" s="8"/>
      <c r="V187" s="8"/>
      <c r="W187" s="8"/>
      <c r="X187" s="9" t="str">
        <f>IF(OR(AC187&lt;&gt;"OK",COUNTIF(Parametros!$B$22:$B$25,"OK")&lt;&gt;4),"",SUMIF(Parametros!$A$11:$A$16,G187,Parametros!$B$11:$B$16)*H187/60+SUMIF(Parametros!$A$11:$A$16,I187,Parametros!$B$11:$B$16)*J187/60+SUMIF(Parametros!$A$11:$A$16,K187,Parametros!$B$11:$B$16)*L187/60+SUMIF(Parametros!$A$11:$A$16,M187,Parametros!$B$11:$B$16)*N187/60+SUMIF(Parametros!$A$11:$A$16,O187,Parametros!$B$11:$B$16)*P187/60)</f>
        <v/>
      </c>
      <c r="Y187" s="9" t="str">
        <f>IF(OR(AC187&lt;&gt;"OK",COUNTIF(Parametros!$B$22:$B$25,"OK")&lt;&gt;4),"",X187+SUM(Q187:U187))</f>
        <v/>
      </c>
      <c r="Z187" s="9" t="str">
        <f>IF(OR(AC187&lt;&gt;"OK",COUNTIF(Parametros!$B$22:$B$25,"OK")&lt;&gt;4),"",Y187+V187)</f>
        <v/>
      </c>
      <c r="AA187" s="2"/>
      <c r="AB187" s="2"/>
      <c r="AC187" s="7" t="str">
        <f>IF(COUNTA(B187:W187)=0,"",IF(OR(B187="",C187="",D187="",F187="",AND(G187="",H187&lt;&gt;""),AND(G187&lt;&gt;"",H187=""),AND(I187="",J187&lt;&gt;""),AND(I187&lt;&gt;"",J187=""),AND(K187="",L187&lt;&gt;""),AND(K187&lt;&gt;"",L187=""),AND(M187="",N187&lt;&gt;""),AND(M187&lt;&gt;"",N187=""),AND(O187="",P187&lt;&gt;""),AND(O187&lt;&gt;"",P187="")),"FALTA INFORMACIÓN",IF(OR(ISNUMBER(B187)=FALSE,B187&lt;=0,COUNTIF(Parametros!$E$4:$E$10,C187)=0,COUNTIF(Parametros!$F$4:$F$11,D187)=0,ISNUMBER(F187)=FALSE,F187&lt;=0,AND(G187&lt;&gt;"",OR(COUNTIF(Parametros!$A$11:$A$16,G187)=0,ISNUMBER(H187)=FALSE,H187&lt;=0)),AND(I187&lt;&gt;"",OR(COUNTIF(Parametros!$A$11:$A$16,I187)=0,ISNUMBER(J187)=FALSE,J187&lt;=0)),AND(K187&lt;&gt;"",OR(COUNTIF(Parametros!$A$11:$A$16,K187)=0,ISNUMBER(L187)=FALSE,L187&lt;=0)),AND(M187&lt;&gt;"",OR(COUNTIF(Parametros!$A$11:$A$16,M187)=0,ISNUMBER(N187)=FALSE,N187&lt;=0)),AND(O187&lt;&gt;"",OR(COUNTIF(Parametros!$A$11:$A$16,O187)=0,ISNUMBER(P187)=FALSE,P187&lt;=0)),COUNT(Q187:W187)&lt;&gt;COUNTA(Q187:W187),MIN(Q187:W187)&lt;0,AND(G187="",I187="",K187="",M187="",O187="",SUM(Q187:U187)=0)),"REVISAR","OK")))</f>
        <v/>
      </c>
    </row>
    <row r="188" spans="1:29">
      <c r="A188" s="6" t="str">
        <f t="shared" si="5"/>
        <v/>
      </c>
      <c r="B188" s="3"/>
      <c r="C188" s="2"/>
      <c r="D188" s="2"/>
      <c r="E188" s="2"/>
      <c r="F188" s="4"/>
      <c r="G188" s="2"/>
      <c r="H188" s="4"/>
      <c r="I188" s="2"/>
      <c r="J188" s="4"/>
      <c r="K188" s="2"/>
      <c r="L188" s="4"/>
      <c r="M188" s="2"/>
      <c r="N188" s="4"/>
      <c r="O188" s="2"/>
      <c r="P188" s="4"/>
      <c r="Q188" s="8"/>
      <c r="R188" s="8"/>
      <c r="S188" s="8"/>
      <c r="T188" s="8"/>
      <c r="U188" s="8"/>
      <c r="V188" s="8"/>
      <c r="W188" s="8"/>
      <c r="X188" s="9" t="str">
        <f>IF(OR(AC188&lt;&gt;"OK",COUNTIF(Parametros!$B$22:$B$25,"OK")&lt;&gt;4),"",SUMIF(Parametros!$A$11:$A$16,G188,Parametros!$B$11:$B$16)*H188/60+SUMIF(Parametros!$A$11:$A$16,I188,Parametros!$B$11:$B$16)*J188/60+SUMIF(Parametros!$A$11:$A$16,K188,Parametros!$B$11:$B$16)*L188/60+SUMIF(Parametros!$A$11:$A$16,M188,Parametros!$B$11:$B$16)*N188/60+SUMIF(Parametros!$A$11:$A$16,O188,Parametros!$B$11:$B$16)*P188/60)</f>
        <v/>
      </c>
      <c r="Y188" s="9" t="str">
        <f>IF(OR(AC188&lt;&gt;"OK",COUNTIF(Parametros!$B$22:$B$25,"OK")&lt;&gt;4),"",X188+SUM(Q188:U188))</f>
        <v/>
      </c>
      <c r="Z188" s="9" t="str">
        <f>IF(OR(AC188&lt;&gt;"OK",COUNTIF(Parametros!$B$22:$B$25,"OK")&lt;&gt;4),"",Y188+V188)</f>
        <v/>
      </c>
      <c r="AA188" s="2"/>
      <c r="AB188" s="2"/>
      <c r="AC188" s="7" t="str">
        <f>IF(COUNTA(B188:W188)=0,"",IF(OR(B188="",C188="",D188="",F188="",AND(G188="",H188&lt;&gt;""),AND(G188&lt;&gt;"",H188=""),AND(I188="",J188&lt;&gt;""),AND(I188&lt;&gt;"",J188=""),AND(K188="",L188&lt;&gt;""),AND(K188&lt;&gt;"",L188=""),AND(M188="",N188&lt;&gt;""),AND(M188&lt;&gt;"",N188=""),AND(O188="",P188&lt;&gt;""),AND(O188&lt;&gt;"",P188="")),"FALTA INFORMACIÓN",IF(OR(ISNUMBER(B188)=FALSE,B188&lt;=0,COUNTIF(Parametros!$E$4:$E$10,C188)=0,COUNTIF(Parametros!$F$4:$F$11,D188)=0,ISNUMBER(F188)=FALSE,F188&lt;=0,AND(G188&lt;&gt;"",OR(COUNTIF(Parametros!$A$11:$A$16,G188)=0,ISNUMBER(H188)=FALSE,H188&lt;=0)),AND(I188&lt;&gt;"",OR(COUNTIF(Parametros!$A$11:$A$16,I188)=0,ISNUMBER(J188)=FALSE,J188&lt;=0)),AND(K188&lt;&gt;"",OR(COUNTIF(Parametros!$A$11:$A$16,K188)=0,ISNUMBER(L188)=FALSE,L188&lt;=0)),AND(M188&lt;&gt;"",OR(COUNTIF(Parametros!$A$11:$A$16,M188)=0,ISNUMBER(N188)=FALSE,N188&lt;=0)),AND(O188&lt;&gt;"",OR(COUNTIF(Parametros!$A$11:$A$16,O188)=0,ISNUMBER(P188)=FALSE,P188&lt;=0)),COUNT(Q188:W188)&lt;&gt;COUNTA(Q188:W188),MIN(Q188:W188)&lt;0,AND(G188="",I188="",K188="",M188="",O188="",SUM(Q188:U188)=0)),"REVISAR","OK")))</f>
        <v/>
      </c>
    </row>
    <row r="189" spans="1:29">
      <c r="A189" s="6" t="str">
        <f t="shared" si="5"/>
        <v/>
      </c>
      <c r="B189" s="3"/>
      <c r="C189" s="2"/>
      <c r="D189" s="2"/>
      <c r="E189" s="2"/>
      <c r="F189" s="4"/>
      <c r="G189" s="2"/>
      <c r="H189" s="4"/>
      <c r="I189" s="2"/>
      <c r="J189" s="4"/>
      <c r="K189" s="2"/>
      <c r="L189" s="4"/>
      <c r="M189" s="2"/>
      <c r="N189" s="4"/>
      <c r="O189" s="2"/>
      <c r="P189" s="4"/>
      <c r="Q189" s="8"/>
      <c r="R189" s="8"/>
      <c r="S189" s="8"/>
      <c r="T189" s="8"/>
      <c r="U189" s="8"/>
      <c r="V189" s="8"/>
      <c r="W189" s="8"/>
      <c r="X189" s="9" t="str">
        <f>IF(OR(AC189&lt;&gt;"OK",COUNTIF(Parametros!$B$22:$B$25,"OK")&lt;&gt;4),"",SUMIF(Parametros!$A$11:$A$16,G189,Parametros!$B$11:$B$16)*H189/60+SUMIF(Parametros!$A$11:$A$16,I189,Parametros!$B$11:$B$16)*J189/60+SUMIF(Parametros!$A$11:$A$16,K189,Parametros!$B$11:$B$16)*L189/60+SUMIF(Parametros!$A$11:$A$16,M189,Parametros!$B$11:$B$16)*N189/60+SUMIF(Parametros!$A$11:$A$16,O189,Parametros!$B$11:$B$16)*P189/60)</f>
        <v/>
      </c>
      <c r="Y189" s="9" t="str">
        <f>IF(OR(AC189&lt;&gt;"OK",COUNTIF(Parametros!$B$22:$B$25,"OK")&lt;&gt;4),"",X189+SUM(Q189:U189))</f>
        <v/>
      </c>
      <c r="Z189" s="9" t="str">
        <f>IF(OR(AC189&lt;&gt;"OK",COUNTIF(Parametros!$B$22:$B$25,"OK")&lt;&gt;4),"",Y189+V189)</f>
        <v/>
      </c>
      <c r="AA189" s="2"/>
      <c r="AB189" s="2"/>
      <c r="AC189" s="7" t="str">
        <f>IF(COUNTA(B189:W189)=0,"",IF(OR(B189="",C189="",D189="",F189="",AND(G189="",H189&lt;&gt;""),AND(G189&lt;&gt;"",H189=""),AND(I189="",J189&lt;&gt;""),AND(I189&lt;&gt;"",J189=""),AND(K189="",L189&lt;&gt;""),AND(K189&lt;&gt;"",L189=""),AND(M189="",N189&lt;&gt;""),AND(M189&lt;&gt;"",N189=""),AND(O189="",P189&lt;&gt;""),AND(O189&lt;&gt;"",P189="")),"FALTA INFORMACIÓN",IF(OR(ISNUMBER(B189)=FALSE,B189&lt;=0,COUNTIF(Parametros!$E$4:$E$10,C189)=0,COUNTIF(Parametros!$F$4:$F$11,D189)=0,ISNUMBER(F189)=FALSE,F189&lt;=0,AND(G189&lt;&gt;"",OR(COUNTIF(Parametros!$A$11:$A$16,G189)=0,ISNUMBER(H189)=FALSE,H189&lt;=0)),AND(I189&lt;&gt;"",OR(COUNTIF(Parametros!$A$11:$A$16,I189)=0,ISNUMBER(J189)=FALSE,J189&lt;=0)),AND(K189&lt;&gt;"",OR(COUNTIF(Parametros!$A$11:$A$16,K189)=0,ISNUMBER(L189)=FALSE,L189&lt;=0)),AND(M189&lt;&gt;"",OR(COUNTIF(Parametros!$A$11:$A$16,M189)=0,ISNUMBER(N189)=FALSE,N189&lt;=0)),AND(O189&lt;&gt;"",OR(COUNTIF(Parametros!$A$11:$A$16,O189)=0,ISNUMBER(P189)=FALSE,P189&lt;=0)),COUNT(Q189:W189)&lt;&gt;COUNTA(Q189:W189),MIN(Q189:W189)&lt;0,AND(G189="",I189="",K189="",M189="",O189="",SUM(Q189:U189)=0)),"REVISAR","OK")))</f>
        <v/>
      </c>
    </row>
    <row r="190" spans="1:29">
      <c r="A190" s="6" t="str">
        <f t="shared" si="5"/>
        <v/>
      </c>
      <c r="B190" s="3"/>
      <c r="C190" s="2"/>
      <c r="D190" s="2"/>
      <c r="E190" s="2"/>
      <c r="F190" s="4"/>
      <c r="G190" s="2"/>
      <c r="H190" s="4"/>
      <c r="I190" s="2"/>
      <c r="J190" s="4"/>
      <c r="K190" s="2"/>
      <c r="L190" s="4"/>
      <c r="M190" s="2"/>
      <c r="N190" s="4"/>
      <c r="O190" s="2"/>
      <c r="P190" s="4"/>
      <c r="Q190" s="8"/>
      <c r="R190" s="8"/>
      <c r="S190" s="8"/>
      <c r="T190" s="8"/>
      <c r="U190" s="8"/>
      <c r="V190" s="8"/>
      <c r="W190" s="8"/>
      <c r="X190" s="9" t="str">
        <f>IF(OR(AC190&lt;&gt;"OK",COUNTIF(Parametros!$B$22:$B$25,"OK")&lt;&gt;4),"",SUMIF(Parametros!$A$11:$A$16,G190,Parametros!$B$11:$B$16)*H190/60+SUMIF(Parametros!$A$11:$A$16,I190,Parametros!$B$11:$B$16)*J190/60+SUMIF(Parametros!$A$11:$A$16,K190,Parametros!$B$11:$B$16)*L190/60+SUMIF(Parametros!$A$11:$A$16,M190,Parametros!$B$11:$B$16)*N190/60+SUMIF(Parametros!$A$11:$A$16,O190,Parametros!$B$11:$B$16)*P190/60)</f>
        <v/>
      </c>
      <c r="Y190" s="9" t="str">
        <f>IF(OR(AC190&lt;&gt;"OK",COUNTIF(Parametros!$B$22:$B$25,"OK")&lt;&gt;4),"",X190+SUM(Q190:U190))</f>
        <v/>
      </c>
      <c r="Z190" s="9" t="str">
        <f>IF(OR(AC190&lt;&gt;"OK",COUNTIF(Parametros!$B$22:$B$25,"OK")&lt;&gt;4),"",Y190+V190)</f>
        <v/>
      </c>
      <c r="AA190" s="2"/>
      <c r="AB190" s="2"/>
      <c r="AC190" s="7" t="str">
        <f>IF(COUNTA(B190:W190)=0,"",IF(OR(B190="",C190="",D190="",F190="",AND(G190="",H190&lt;&gt;""),AND(G190&lt;&gt;"",H190=""),AND(I190="",J190&lt;&gt;""),AND(I190&lt;&gt;"",J190=""),AND(K190="",L190&lt;&gt;""),AND(K190&lt;&gt;"",L190=""),AND(M190="",N190&lt;&gt;""),AND(M190&lt;&gt;"",N190=""),AND(O190="",P190&lt;&gt;""),AND(O190&lt;&gt;"",P190="")),"FALTA INFORMACIÓN",IF(OR(ISNUMBER(B190)=FALSE,B190&lt;=0,COUNTIF(Parametros!$E$4:$E$10,C190)=0,COUNTIF(Parametros!$F$4:$F$11,D190)=0,ISNUMBER(F190)=FALSE,F190&lt;=0,AND(G190&lt;&gt;"",OR(COUNTIF(Parametros!$A$11:$A$16,G190)=0,ISNUMBER(H190)=FALSE,H190&lt;=0)),AND(I190&lt;&gt;"",OR(COUNTIF(Parametros!$A$11:$A$16,I190)=0,ISNUMBER(J190)=FALSE,J190&lt;=0)),AND(K190&lt;&gt;"",OR(COUNTIF(Parametros!$A$11:$A$16,K190)=0,ISNUMBER(L190)=FALSE,L190&lt;=0)),AND(M190&lt;&gt;"",OR(COUNTIF(Parametros!$A$11:$A$16,M190)=0,ISNUMBER(N190)=FALSE,N190&lt;=0)),AND(O190&lt;&gt;"",OR(COUNTIF(Parametros!$A$11:$A$16,O190)=0,ISNUMBER(P190)=FALSE,P190&lt;=0)),COUNT(Q190:W190)&lt;&gt;COUNTA(Q190:W190),MIN(Q190:W190)&lt;0,AND(G190="",I190="",K190="",M190="",O190="",SUM(Q190:U190)=0)),"REVISAR","OK")))</f>
        <v/>
      </c>
    </row>
    <row r="191" spans="1:29">
      <c r="A191" s="6" t="str">
        <f t="shared" si="5"/>
        <v/>
      </c>
      <c r="B191" s="3"/>
      <c r="C191" s="2"/>
      <c r="D191" s="2"/>
      <c r="E191" s="2"/>
      <c r="F191" s="4"/>
      <c r="G191" s="2"/>
      <c r="H191" s="4"/>
      <c r="I191" s="2"/>
      <c r="J191" s="4"/>
      <c r="K191" s="2"/>
      <c r="L191" s="4"/>
      <c r="M191" s="2"/>
      <c r="N191" s="4"/>
      <c r="O191" s="2"/>
      <c r="P191" s="4"/>
      <c r="Q191" s="8"/>
      <c r="R191" s="8"/>
      <c r="S191" s="8"/>
      <c r="T191" s="8"/>
      <c r="U191" s="8"/>
      <c r="V191" s="8"/>
      <c r="W191" s="8"/>
      <c r="X191" s="9" t="str">
        <f>IF(OR(AC191&lt;&gt;"OK",COUNTIF(Parametros!$B$22:$B$25,"OK")&lt;&gt;4),"",SUMIF(Parametros!$A$11:$A$16,G191,Parametros!$B$11:$B$16)*H191/60+SUMIF(Parametros!$A$11:$A$16,I191,Parametros!$B$11:$B$16)*J191/60+SUMIF(Parametros!$A$11:$A$16,K191,Parametros!$B$11:$B$16)*L191/60+SUMIF(Parametros!$A$11:$A$16,M191,Parametros!$B$11:$B$16)*N191/60+SUMIF(Parametros!$A$11:$A$16,O191,Parametros!$B$11:$B$16)*P191/60)</f>
        <v/>
      </c>
      <c r="Y191" s="9" t="str">
        <f>IF(OR(AC191&lt;&gt;"OK",COUNTIF(Parametros!$B$22:$B$25,"OK")&lt;&gt;4),"",X191+SUM(Q191:U191))</f>
        <v/>
      </c>
      <c r="Z191" s="9" t="str">
        <f>IF(OR(AC191&lt;&gt;"OK",COUNTIF(Parametros!$B$22:$B$25,"OK")&lt;&gt;4),"",Y191+V191)</f>
        <v/>
      </c>
      <c r="AA191" s="2"/>
      <c r="AB191" s="2"/>
      <c r="AC191" s="7" t="str">
        <f>IF(COUNTA(B191:W191)=0,"",IF(OR(B191="",C191="",D191="",F191="",AND(G191="",H191&lt;&gt;""),AND(G191&lt;&gt;"",H191=""),AND(I191="",J191&lt;&gt;""),AND(I191&lt;&gt;"",J191=""),AND(K191="",L191&lt;&gt;""),AND(K191&lt;&gt;"",L191=""),AND(M191="",N191&lt;&gt;""),AND(M191&lt;&gt;"",N191=""),AND(O191="",P191&lt;&gt;""),AND(O191&lt;&gt;"",P191="")),"FALTA INFORMACIÓN",IF(OR(ISNUMBER(B191)=FALSE,B191&lt;=0,COUNTIF(Parametros!$E$4:$E$10,C191)=0,COUNTIF(Parametros!$F$4:$F$11,D191)=0,ISNUMBER(F191)=FALSE,F191&lt;=0,AND(G191&lt;&gt;"",OR(COUNTIF(Parametros!$A$11:$A$16,G191)=0,ISNUMBER(H191)=FALSE,H191&lt;=0)),AND(I191&lt;&gt;"",OR(COUNTIF(Parametros!$A$11:$A$16,I191)=0,ISNUMBER(J191)=FALSE,J191&lt;=0)),AND(K191&lt;&gt;"",OR(COUNTIF(Parametros!$A$11:$A$16,K191)=0,ISNUMBER(L191)=FALSE,L191&lt;=0)),AND(M191&lt;&gt;"",OR(COUNTIF(Parametros!$A$11:$A$16,M191)=0,ISNUMBER(N191)=FALSE,N191&lt;=0)),AND(O191&lt;&gt;"",OR(COUNTIF(Parametros!$A$11:$A$16,O191)=0,ISNUMBER(P191)=FALSE,P191&lt;=0)),COUNT(Q191:W191)&lt;&gt;COUNTA(Q191:W191),MIN(Q191:W191)&lt;0,AND(G191="",I191="",K191="",M191="",O191="",SUM(Q191:U191)=0)),"REVISAR","OK")))</f>
        <v/>
      </c>
    </row>
    <row r="192" spans="1:29">
      <c r="A192" s="6" t="str">
        <f t="shared" si="5"/>
        <v/>
      </c>
      <c r="B192" s="3"/>
      <c r="C192" s="2"/>
      <c r="D192" s="2"/>
      <c r="E192" s="2"/>
      <c r="F192" s="4"/>
      <c r="G192" s="2"/>
      <c r="H192" s="4"/>
      <c r="I192" s="2"/>
      <c r="J192" s="4"/>
      <c r="K192" s="2"/>
      <c r="L192" s="4"/>
      <c r="M192" s="2"/>
      <c r="N192" s="4"/>
      <c r="O192" s="2"/>
      <c r="P192" s="4"/>
      <c r="Q192" s="8"/>
      <c r="R192" s="8"/>
      <c r="S192" s="8"/>
      <c r="T192" s="8"/>
      <c r="U192" s="8"/>
      <c r="V192" s="8"/>
      <c r="W192" s="8"/>
      <c r="X192" s="9" t="str">
        <f>IF(OR(AC192&lt;&gt;"OK",COUNTIF(Parametros!$B$22:$B$25,"OK")&lt;&gt;4),"",SUMIF(Parametros!$A$11:$A$16,G192,Parametros!$B$11:$B$16)*H192/60+SUMIF(Parametros!$A$11:$A$16,I192,Parametros!$B$11:$B$16)*J192/60+SUMIF(Parametros!$A$11:$A$16,K192,Parametros!$B$11:$B$16)*L192/60+SUMIF(Parametros!$A$11:$A$16,M192,Parametros!$B$11:$B$16)*N192/60+SUMIF(Parametros!$A$11:$A$16,O192,Parametros!$B$11:$B$16)*P192/60)</f>
        <v/>
      </c>
      <c r="Y192" s="9" t="str">
        <f>IF(OR(AC192&lt;&gt;"OK",COUNTIF(Parametros!$B$22:$B$25,"OK")&lt;&gt;4),"",X192+SUM(Q192:U192))</f>
        <v/>
      </c>
      <c r="Z192" s="9" t="str">
        <f>IF(OR(AC192&lt;&gt;"OK",COUNTIF(Parametros!$B$22:$B$25,"OK")&lt;&gt;4),"",Y192+V192)</f>
        <v/>
      </c>
      <c r="AA192" s="2"/>
      <c r="AB192" s="2"/>
      <c r="AC192" s="7" t="str">
        <f>IF(COUNTA(B192:W192)=0,"",IF(OR(B192="",C192="",D192="",F192="",AND(G192="",H192&lt;&gt;""),AND(G192&lt;&gt;"",H192=""),AND(I192="",J192&lt;&gt;""),AND(I192&lt;&gt;"",J192=""),AND(K192="",L192&lt;&gt;""),AND(K192&lt;&gt;"",L192=""),AND(M192="",N192&lt;&gt;""),AND(M192&lt;&gt;"",N192=""),AND(O192="",P192&lt;&gt;""),AND(O192&lt;&gt;"",P192="")),"FALTA INFORMACIÓN",IF(OR(ISNUMBER(B192)=FALSE,B192&lt;=0,COUNTIF(Parametros!$E$4:$E$10,C192)=0,COUNTIF(Parametros!$F$4:$F$11,D192)=0,ISNUMBER(F192)=FALSE,F192&lt;=0,AND(G192&lt;&gt;"",OR(COUNTIF(Parametros!$A$11:$A$16,G192)=0,ISNUMBER(H192)=FALSE,H192&lt;=0)),AND(I192&lt;&gt;"",OR(COUNTIF(Parametros!$A$11:$A$16,I192)=0,ISNUMBER(J192)=FALSE,J192&lt;=0)),AND(K192&lt;&gt;"",OR(COUNTIF(Parametros!$A$11:$A$16,K192)=0,ISNUMBER(L192)=FALSE,L192&lt;=0)),AND(M192&lt;&gt;"",OR(COUNTIF(Parametros!$A$11:$A$16,M192)=0,ISNUMBER(N192)=FALSE,N192&lt;=0)),AND(O192&lt;&gt;"",OR(COUNTIF(Parametros!$A$11:$A$16,O192)=0,ISNUMBER(P192)=FALSE,P192&lt;=0)),COUNT(Q192:W192)&lt;&gt;COUNTA(Q192:W192),MIN(Q192:W192)&lt;0,AND(G192="",I192="",K192="",M192="",O192="",SUM(Q192:U192)=0)),"REVISAR","OK")))</f>
        <v/>
      </c>
    </row>
    <row r="193" spans="1:29">
      <c r="A193" s="6" t="str">
        <f t="shared" si="5"/>
        <v/>
      </c>
      <c r="B193" s="3"/>
      <c r="C193" s="2"/>
      <c r="D193" s="2"/>
      <c r="E193" s="2"/>
      <c r="F193" s="4"/>
      <c r="G193" s="2"/>
      <c r="H193" s="4"/>
      <c r="I193" s="2"/>
      <c r="J193" s="4"/>
      <c r="K193" s="2"/>
      <c r="L193" s="4"/>
      <c r="M193" s="2"/>
      <c r="N193" s="4"/>
      <c r="O193" s="2"/>
      <c r="P193" s="4"/>
      <c r="Q193" s="8"/>
      <c r="R193" s="8"/>
      <c r="S193" s="8"/>
      <c r="T193" s="8"/>
      <c r="U193" s="8"/>
      <c r="V193" s="8"/>
      <c r="W193" s="8"/>
      <c r="X193" s="9" t="str">
        <f>IF(OR(AC193&lt;&gt;"OK",COUNTIF(Parametros!$B$22:$B$25,"OK")&lt;&gt;4),"",SUMIF(Parametros!$A$11:$A$16,G193,Parametros!$B$11:$B$16)*H193/60+SUMIF(Parametros!$A$11:$A$16,I193,Parametros!$B$11:$B$16)*J193/60+SUMIF(Parametros!$A$11:$A$16,K193,Parametros!$B$11:$B$16)*L193/60+SUMIF(Parametros!$A$11:$A$16,M193,Parametros!$B$11:$B$16)*N193/60+SUMIF(Parametros!$A$11:$A$16,O193,Parametros!$B$11:$B$16)*P193/60)</f>
        <v/>
      </c>
      <c r="Y193" s="9" t="str">
        <f>IF(OR(AC193&lt;&gt;"OK",COUNTIF(Parametros!$B$22:$B$25,"OK")&lt;&gt;4),"",X193+SUM(Q193:U193))</f>
        <v/>
      </c>
      <c r="Z193" s="9" t="str">
        <f>IF(OR(AC193&lt;&gt;"OK",COUNTIF(Parametros!$B$22:$B$25,"OK")&lt;&gt;4),"",Y193+V193)</f>
        <v/>
      </c>
      <c r="AA193" s="2"/>
      <c r="AB193" s="2"/>
      <c r="AC193" s="7" t="str">
        <f>IF(COUNTA(B193:W193)=0,"",IF(OR(B193="",C193="",D193="",F193="",AND(G193="",H193&lt;&gt;""),AND(G193&lt;&gt;"",H193=""),AND(I193="",J193&lt;&gt;""),AND(I193&lt;&gt;"",J193=""),AND(K193="",L193&lt;&gt;""),AND(K193&lt;&gt;"",L193=""),AND(M193="",N193&lt;&gt;""),AND(M193&lt;&gt;"",N193=""),AND(O193="",P193&lt;&gt;""),AND(O193&lt;&gt;"",P193="")),"FALTA INFORMACIÓN",IF(OR(ISNUMBER(B193)=FALSE,B193&lt;=0,COUNTIF(Parametros!$E$4:$E$10,C193)=0,COUNTIF(Parametros!$F$4:$F$11,D193)=0,ISNUMBER(F193)=FALSE,F193&lt;=0,AND(G193&lt;&gt;"",OR(COUNTIF(Parametros!$A$11:$A$16,G193)=0,ISNUMBER(H193)=FALSE,H193&lt;=0)),AND(I193&lt;&gt;"",OR(COUNTIF(Parametros!$A$11:$A$16,I193)=0,ISNUMBER(J193)=FALSE,J193&lt;=0)),AND(K193&lt;&gt;"",OR(COUNTIF(Parametros!$A$11:$A$16,K193)=0,ISNUMBER(L193)=FALSE,L193&lt;=0)),AND(M193&lt;&gt;"",OR(COUNTIF(Parametros!$A$11:$A$16,M193)=0,ISNUMBER(N193)=FALSE,N193&lt;=0)),AND(O193&lt;&gt;"",OR(COUNTIF(Parametros!$A$11:$A$16,O193)=0,ISNUMBER(P193)=FALSE,P193&lt;=0)),COUNT(Q193:W193)&lt;&gt;COUNTA(Q193:W193),MIN(Q193:W193)&lt;0,AND(G193="",I193="",K193="",M193="",O193="",SUM(Q193:U193)=0)),"REVISAR","OK")))</f>
        <v/>
      </c>
    </row>
    <row r="194" spans="1:29">
      <c r="A194" s="6" t="str">
        <f t="shared" si="5"/>
        <v/>
      </c>
      <c r="B194" s="3"/>
      <c r="C194" s="2"/>
      <c r="D194" s="2"/>
      <c r="E194" s="2"/>
      <c r="F194" s="4"/>
      <c r="G194" s="2"/>
      <c r="H194" s="4"/>
      <c r="I194" s="2"/>
      <c r="J194" s="4"/>
      <c r="K194" s="2"/>
      <c r="L194" s="4"/>
      <c r="M194" s="2"/>
      <c r="N194" s="4"/>
      <c r="O194" s="2"/>
      <c r="P194" s="4"/>
      <c r="Q194" s="8"/>
      <c r="R194" s="8"/>
      <c r="S194" s="8"/>
      <c r="T194" s="8"/>
      <c r="U194" s="8"/>
      <c r="V194" s="8"/>
      <c r="W194" s="8"/>
      <c r="X194" s="9" t="str">
        <f>IF(OR(AC194&lt;&gt;"OK",COUNTIF(Parametros!$B$22:$B$25,"OK")&lt;&gt;4),"",SUMIF(Parametros!$A$11:$A$16,G194,Parametros!$B$11:$B$16)*H194/60+SUMIF(Parametros!$A$11:$A$16,I194,Parametros!$B$11:$B$16)*J194/60+SUMIF(Parametros!$A$11:$A$16,K194,Parametros!$B$11:$B$16)*L194/60+SUMIF(Parametros!$A$11:$A$16,M194,Parametros!$B$11:$B$16)*N194/60+SUMIF(Parametros!$A$11:$A$16,O194,Parametros!$B$11:$B$16)*P194/60)</f>
        <v/>
      </c>
      <c r="Y194" s="9" t="str">
        <f>IF(OR(AC194&lt;&gt;"OK",COUNTIF(Parametros!$B$22:$B$25,"OK")&lt;&gt;4),"",X194+SUM(Q194:U194))</f>
        <v/>
      </c>
      <c r="Z194" s="9" t="str">
        <f>IF(OR(AC194&lt;&gt;"OK",COUNTIF(Parametros!$B$22:$B$25,"OK")&lt;&gt;4),"",Y194+V194)</f>
        <v/>
      </c>
      <c r="AA194" s="2"/>
      <c r="AB194" s="2"/>
      <c r="AC194" s="7" t="str">
        <f>IF(COUNTA(B194:W194)=0,"",IF(OR(B194="",C194="",D194="",F194="",AND(G194="",H194&lt;&gt;""),AND(G194&lt;&gt;"",H194=""),AND(I194="",J194&lt;&gt;""),AND(I194&lt;&gt;"",J194=""),AND(K194="",L194&lt;&gt;""),AND(K194&lt;&gt;"",L194=""),AND(M194="",N194&lt;&gt;""),AND(M194&lt;&gt;"",N194=""),AND(O194="",P194&lt;&gt;""),AND(O194&lt;&gt;"",P194="")),"FALTA INFORMACIÓN",IF(OR(ISNUMBER(B194)=FALSE,B194&lt;=0,COUNTIF(Parametros!$E$4:$E$10,C194)=0,COUNTIF(Parametros!$F$4:$F$11,D194)=0,ISNUMBER(F194)=FALSE,F194&lt;=0,AND(G194&lt;&gt;"",OR(COUNTIF(Parametros!$A$11:$A$16,G194)=0,ISNUMBER(H194)=FALSE,H194&lt;=0)),AND(I194&lt;&gt;"",OR(COUNTIF(Parametros!$A$11:$A$16,I194)=0,ISNUMBER(J194)=FALSE,J194&lt;=0)),AND(K194&lt;&gt;"",OR(COUNTIF(Parametros!$A$11:$A$16,K194)=0,ISNUMBER(L194)=FALSE,L194&lt;=0)),AND(M194&lt;&gt;"",OR(COUNTIF(Parametros!$A$11:$A$16,M194)=0,ISNUMBER(N194)=FALSE,N194&lt;=0)),AND(O194&lt;&gt;"",OR(COUNTIF(Parametros!$A$11:$A$16,O194)=0,ISNUMBER(P194)=FALSE,P194&lt;=0)),COUNT(Q194:W194)&lt;&gt;COUNTA(Q194:W194),MIN(Q194:W194)&lt;0,AND(G194="",I194="",K194="",M194="",O194="",SUM(Q194:U194)=0)),"REVISAR","OK")))</f>
        <v/>
      </c>
    </row>
    <row r="195" spans="1:29">
      <c r="A195" s="6" t="str">
        <f t="shared" si="5"/>
        <v/>
      </c>
      <c r="B195" s="3"/>
      <c r="C195" s="2"/>
      <c r="D195" s="2"/>
      <c r="E195" s="2"/>
      <c r="F195" s="4"/>
      <c r="G195" s="2"/>
      <c r="H195" s="4"/>
      <c r="I195" s="2"/>
      <c r="J195" s="4"/>
      <c r="K195" s="2"/>
      <c r="L195" s="4"/>
      <c r="M195" s="2"/>
      <c r="N195" s="4"/>
      <c r="O195" s="2"/>
      <c r="P195" s="4"/>
      <c r="Q195" s="8"/>
      <c r="R195" s="8"/>
      <c r="S195" s="8"/>
      <c r="T195" s="8"/>
      <c r="U195" s="8"/>
      <c r="V195" s="8"/>
      <c r="W195" s="8"/>
      <c r="X195" s="9" t="str">
        <f>IF(OR(AC195&lt;&gt;"OK",COUNTIF(Parametros!$B$22:$B$25,"OK")&lt;&gt;4),"",SUMIF(Parametros!$A$11:$A$16,G195,Parametros!$B$11:$B$16)*H195/60+SUMIF(Parametros!$A$11:$A$16,I195,Parametros!$B$11:$B$16)*J195/60+SUMIF(Parametros!$A$11:$A$16,K195,Parametros!$B$11:$B$16)*L195/60+SUMIF(Parametros!$A$11:$A$16,M195,Parametros!$B$11:$B$16)*N195/60+SUMIF(Parametros!$A$11:$A$16,O195,Parametros!$B$11:$B$16)*P195/60)</f>
        <v/>
      </c>
      <c r="Y195" s="9" t="str">
        <f>IF(OR(AC195&lt;&gt;"OK",COUNTIF(Parametros!$B$22:$B$25,"OK")&lt;&gt;4),"",X195+SUM(Q195:U195))</f>
        <v/>
      </c>
      <c r="Z195" s="9" t="str">
        <f>IF(OR(AC195&lt;&gt;"OK",COUNTIF(Parametros!$B$22:$B$25,"OK")&lt;&gt;4),"",Y195+V195)</f>
        <v/>
      </c>
      <c r="AA195" s="2"/>
      <c r="AB195" s="2"/>
      <c r="AC195" s="7" t="str">
        <f>IF(COUNTA(B195:W195)=0,"",IF(OR(B195="",C195="",D195="",F195="",AND(G195="",H195&lt;&gt;""),AND(G195&lt;&gt;"",H195=""),AND(I195="",J195&lt;&gt;""),AND(I195&lt;&gt;"",J195=""),AND(K195="",L195&lt;&gt;""),AND(K195&lt;&gt;"",L195=""),AND(M195="",N195&lt;&gt;""),AND(M195&lt;&gt;"",N195=""),AND(O195="",P195&lt;&gt;""),AND(O195&lt;&gt;"",P195="")),"FALTA INFORMACIÓN",IF(OR(ISNUMBER(B195)=FALSE,B195&lt;=0,COUNTIF(Parametros!$E$4:$E$10,C195)=0,COUNTIF(Parametros!$F$4:$F$11,D195)=0,ISNUMBER(F195)=FALSE,F195&lt;=0,AND(G195&lt;&gt;"",OR(COUNTIF(Parametros!$A$11:$A$16,G195)=0,ISNUMBER(H195)=FALSE,H195&lt;=0)),AND(I195&lt;&gt;"",OR(COUNTIF(Parametros!$A$11:$A$16,I195)=0,ISNUMBER(J195)=FALSE,J195&lt;=0)),AND(K195&lt;&gt;"",OR(COUNTIF(Parametros!$A$11:$A$16,K195)=0,ISNUMBER(L195)=FALSE,L195&lt;=0)),AND(M195&lt;&gt;"",OR(COUNTIF(Parametros!$A$11:$A$16,M195)=0,ISNUMBER(N195)=FALSE,N195&lt;=0)),AND(O195&lt;&gt;"",OR(COUNTIF(Parametros!$A$11:$A$16,O195)=0,ISNUMBER(P195)=FALSE,P195&lt;=0)),COUNT(Q195:W195)&lt;&gt;COUNTA(Q195:W195),MIN(Q195:W195)&lt;0,AND(G195="",I195="",K195="",M195="",O195="",SUM(Q195:U195)=0)),"REVISAR","OK")))</f>
        <v/>
      </c>
    </row>
    <row r="196" spans="1:29">
      <c r="A196" s="6" t="str">
        <f t="shared" si="5"/>
        <v/>
      </c>
      <c r="B196" s="3"/>
      <c r="C196" s="2"/>
      <c r="D196" s="2"/>
      <c r="E196" s="2"/>
      <c r="F196" s="4"/>
      <c r="G196" s="2"/>
      <c r="H196" s="4"/>
      <c r="I196" s="2"/>
      <c r="J196" s="4"/>
      <c r="K196" s="2"/>
      <c r="L196" s="4"/>
      <c r="M196" s="2"/>
      <c r="N196" s="4"/>
      <c r="O196" s="2"/>
      <c r="P196" s="4"/>
      <c r="Q196" s="8"/>
      <c r="R196" s="8"/>
      <c r="S196" s="8"/>
      <c r="T196" s="8"/>
      <c r="U196" s="8"/>
      <c r="V196" s="8"/>
      <c r="W196" s="8"/>
      <c r="X196" s="9" t="str">
        <f>IF(OR(AC196&lt;&gt;"OK",COUNTIF(Parametros!$B$22:$B$25,"OK")&lt;&gt;4),"",SUMIF(Parametros!$A$11:$A$16,G196,Parametros!$B$11:$B$16)*H196/60+SUMIF(Parametros!$A$11:$A$16,I196,Parametros!$B$11:$B$16)*J196/60+SUMIF(Parametros!$A$11:$A$16,K196,Parametros!$B$11:$B$16)*L196/60+SUMIF(Parametros!$A$11:$A$16,M196,Parametros!$B$11:$B$16)*N196/60+SUMIF(Parametros!$A$11:$A$16,O196,Parametros!$B$11:$B$16)*P196/60)</f>
        <v/>
      </c>
      <c r="Y196" s="9" t="str">
        <f>IF(OR(AC196&lt;&gt;"OK",COUNTIF(Parametros!$B$22:$B$25,"OK")&lt;&gt;4),"",X196+SUM(Q196:U196))</f>
        <v/>
      </c>
      <c r="Z196" s="9" t="str">
        <f>IF(OR(AC196&lt;&gt;"OK",COUNTIF(Parametros!$B$22:$B$25,"OK")&lt;&gt;4),"",Y196+V196)</f>
        <v/>
      </c>
      <c r="AA196" s="2"/>
      <c r="AB196" s="2"/>
      <c r="AC196" s="7" t="str">
        <f>IF(COUNTA(B196:W196)=0,"",IF(OR(B196="",C196="",D196="",F196="",AND(G196="",H196&lt;&gt;""),AND(G196&lt;&gt;"",H196=""),AND(I196="",J196&lt;&gt;""),AND(I196&lt;&gt;"",J196=""),AND(K196="",L196&lt;&gt;""),AND(K196&lt;&gt;"",L196=""),AND(M196="",N196&lt;&gt;""),AND(M196&lt;&gt;"",N196=""),AND(O196="",P196&lt;&gt;""),AND(O196&lt;&gt;"",P196="")),"FALTA INFORMACIÓN",IF(OR(ISNUMBER(B196)=FALSE,B196&lt;=0,COUNTIF(Parametros!$E$4:$E$10,C196)=0,COUNTIF(Parametros!$F$4:$F$11,D196)=0,ISNUMBER(F196)=FALSE,F196&lt;=0,AND(G196&lt;&gt;"",OR(COUNTIF(Parametros!$A$11:$A$16,G196)=0,ISNUMBER(H196)=FALSE,H196&lt;=0)),AND(I196&lt;&gt;"",OR(COUNTIF(Parametros!$A$11:$A$16,I196)=0,ISNUMBER(J196)=FALSE,J196&lt;=0)),AND(K196&lt;&gt;"",OR(COUNTIF(Parametros!$A$11:$A$16,K196)=0,ISNUMBER(L196)=FALSE,L196&lt;=0)),AND(M196&lt;&gt;"",OR(COUNTIF(Parametros!$A$11:$A$16,M196)=0,ISNUMBER(N196)=FALSE,N196&lt;=0)),AND(O196&lt;&gt;"",OR(COUNTIF(Parametros!$A$11:$A$16,O196)=0,ISNUMBER(P196)=FALSE,P196&lt;=0)),COUNT(Q196:W196)&lt;&gt;COUNTA(Q196:W196),MIN(Q196:W196)&lt;0,AND(G196="",I196="",K196="",M196="",O196="",SUM(Q196:U196)=0)),"REVISAR","OK")))</f>
        <v/>
      </c>
    </row>
    <row r="197" spans="1:29">
      <c r="A197" s="6" t="str">
        <f t="shared" si="5"/>
        <v/>
      </c>
      <c r="B197" s="3"/>
      <c r="C197" s="2"/>
      <c r="D197" s="2"/>
      <c r="E197" s="2"/>
      <c r="F197" s="4"/>
      <c r="G197" s="2"/>
      <c r="H197" s="4"/>
      <c r="I197" s="2"/>
      <c r="J197" s="4"/>
      <c r="K197" s="2"/>
      <c r="L197" s="4"/>
      <c r="M197" s="2"/>
      <c r="N197" s="4"/>
      <c r="O197" s="2"/>
      <c r="P197" s="4"/>
      <c r="Q197" s="8"/>
      <c r="R197" s="8"/>
      <c r="S197" s="8"/>
      <c r="T197" s="8"/>
      <c r="U197" s="8"/>
      <c r="V197" s="8"/>
      <c r="W197" s="8"/>
      <c r="X197" s="9" t="str">
        <f>IF(OR(AC197&lt;&gt;"OK",COUNTIF(Parametros!$B$22:$B$25,"OK")&lt;&gt;4),"",SUMIF(Parametros!$A$11:$A$16,G197,Parametros!$B$11:$B$16)*H197/60+SUMIF(Parametros!$A$11:$A$16,I197,Parametros!$B$11:$B$16)*J197/60+SUMIF(Parametros!$A$11:$A$16,K197,Parametros!$B$11:$B$16)*L197/60+SUMIF(Parametros!$A$11:$A$16,M197,Parametros!$B$11:$B$16)*N197/60+SUMIF(Parametros!$A$11:$A$16,O197,Parametros!$B$11:$B$16)*P197/60)</f>
        <v/>
      </c>
      <c r="Y197" s="9" t="str">
        <f>IF(OR(AC197&lt;&gt;"OK",COUNTIF(Parametros!$B$22:$B$25,"OK")&lt;&gt;4),"",X197+SUM(Q197:U197))</f>
        <v/>
      </c>
      <c r="Z197" s="9" t="str">
        <f>IF(OR(AC197&lt;&gt;"OK",COUNTIF(Parametros!$B$22:$B$25,"OK")&lt;&gt;4),"",Y197+V197)</f>
        <v/>
      </c>
      <c r="AA197" s="2"/>
      <c r="AB197" s="2"/>
      <c r="AC197" s="7" t="str">
        <f>IF(COUNTA(B197:W197)=0,"",IF(OR(B197="",C197="",D197="",F197="",AND(G197="",H197&lt;&gt;""),AND(G197&lt;&gt;"",H197=""),AND(I197="",J197&lt;&gt;""),AND(I197&lt;&gt;"",J197=""),AND(K197="",L197&lt;&gt;""),AND(K197&lt;&gt;"",L197=""),AND(M197="",N197&lt;&gt;""),AND(M197&lt;&gt;"",N197=""),AND(O197="",P197&lt;&gt;""),AND(O197&lt;&gt;"",P197="")),"FALTA INFORMACIÓN",IF(OR(ISNUMBER(B197)=FALSE,B197&lt;=0,COUNTIF(Parametros!$E$4:$E$10,C197)=0,COUNTIF(Parametros!$F$4:$F$11,D197)=0,ISNUMBER(F197)=FALSE,F197&lt;=0,AND(G197&lt;&gt;"",OR(COUNTIF(Parametros!$A$11:$A$16,G197)=0,ISNUMBER(H197)=FALSE,H197&lt;=0)),AND(I197&lt;&gt;"",OR(COUNTIF(Parametros!$A$11:$A$16,I197)=0,ISNUMBER(J197)=FALSE,J197&lt;=0)),AND(K197&lt;&gt;"",OR(COUNTIF(Parametros!$A$11:$A$16,K197)=0,ISNUMBER(L197)=FALSE,L197&lt;=0)),AND(M197&lt;&gt;"",OR(COUNTIF(Parametros!$A$11:$A$16,M197)=0,ISNUMBER(N197)=FALSE,N197&lt;=0)),AND(O197&lt;&gt;"",OR(COUNTIF(Parametros!$A$11:$A$16,O197)=0,ISNUMBER(P197)=FALSE,P197&lt;=0)),COUNT(Q197:W197)&lt;&gt;COUNTA(Q197:W197),MIN(Q197:W197)&lt;0,AND(G197="",I197="",K197="",M197="",O197="",SUM(Q197:U197)=0)),"REVISAR","OK")))</f>
        <v/>
      </c>
    </row>
    <row r="198" spans="1:29">
      <c r="A198" s="6" t="str">
        <f t="shared" si="5"/>
        <v/>
      </c>
      <c r="B198" s="3"/>
      <c r="C198" s="2"/>
      <c r="D198" s="2"/>
      <c r="E198" s="2"/>
      <c r="F198" s="4"/>
      <c r="G198" s="2"/>
      <c r="H198" s="4"/>
      <c r="I198" s="2"/>
      <c r="J198" s="4"/>
      <c r="K198" s="2"/>
      <c r="L198" s="4"/>
      <c r="M198" s="2"/>
      <c r="N198" s="4"/>
      <c r="O198" s="2"/>
      <c r="P198" s="4"/>
      <c r="Q198" s="8"/>
      <c r="R198" s="8"/>
      <c r="S198" s="8"/>
      <c r="T198" s="8"/>
      <c r="U198" s="8"/>
      <c r="V198" s="8"/>
      <c r="W198" s="8"/>
      <c r="X198" s="9" t="str">
        <f>IF(OR(AC198&lt;&gt;"OK",COUNTIF(Parametros!$B$22:$B$25,"OK")&lt;&gt;4),"",SUMIF(Parametros!$A$11:$A$16,G198,Parametros!$B$11:$B$16)*H198/60+SUMIF(Parametros!$A$11:$A$16,I198,Parametros!$B$11:$B$16)*J198/60+SUMIF(Parametros!$A$11:$A$16,K198,Parametros!$B$11:$B$16)*L198/60+SUMIF(Parametros!$A$11:$A$16,M198,Parametros!$B$11:$B$16)*N198/60+SUMIF(Parametros!$A$11:$A$16,O198,Parametros!$B$11:$B$16)*P198/60)</f>
        <v/>
      </c>
      <c r="Y198" s="9" t="str">
        <f>IF(OR(AC198&lt;&gt;"OK",COUNTIF(Parametros!$B$22:$B$25,"OK")&lt;&gt;4),"",X198+SUM(Q198:U198))</f>
        <v/>
      </c>
      <c r="Z198" s="9" t="str">
        <f>IF(OR(AC198&lt;&gt;"OK",COUNTIF(Parametros!$B$22:$B$25,"OK")&lt;&gt;4),"",Y198+V198)</f>
        <v/>
      </c>
      <c r="AA198" s="2"/>
      <c r="AB198" s="2"/>
      <c r="AC198" s="7" t="str">
        <f>IF(COUNTA(B198:W198)=0,"",IF(OR(B198="",C198="",D198="",F198="",AND(G198="",H198&lt;&gt;""),AND(G198&lt;&gt;"",H198=""),AND(I198="",J198&lt;&gt;""),AND(I198&lt;&gt;"",J198=""),AND(K198="",L198&lt;&gt;""),AND(K198&lt;&gt;"",L198=""),AND(M198="",N198&lt;&gt;""),AND(M198&lt;&gt;"",N198=""),AND(O198="",P198&lt;&gt;""),AND(O198&lt;&gt;"",P198="")),"FALTA INFORMACIÓN",IF(OR(ISNUMBER(B198)=FALSE,B198&lt;=0,COUNTIF(Parametros!$E$4:$E$10,C198)=0,COUNTIF(Parametros!$F$4:$F$11,D198)=0,ISNUMBER(F198)=FALSE,F198&lt;=0,AND(G198&lt;&gt;"",OR(COUNTIF(Parametros!$A$11:$A$16,G198)=0,ISNUMBER(H198)=FALSE,H198&lt;=0)),AND(I198&lt;&gt;"",OR(COUNTIF(Parametros!$A$11:$A$16,I198)=0,ISNUMBER(J198)=FALSE,J198&lt;=0)),AND(K198&lt;&gt;"",OR(COUNTIF(Parametros!$A$11:$A$16,K198)=0,ISNUMBER(L198)=FALSE,L198&lt;=0)),AND(M198&lt;&gt;"",OR(COUNTIF(Parametros!$A$11:$A$16,M198)=0,ISNUMBER(N198)=FALSE,N198&lt;=0)),AND(O198&lt;&gt;"",OR(COUNTIF(Parametros!$A$11:$A$16,O198)=0,ISNUMBER(P198)=FALSE,P198&lt;=0)),COUNT(Q198:W198)&lt;&gt;COUNTA(Q198:W198),MIN(Q198:W198)&lt;0,AND(G198="",I198="",K198="",M198="",O198="",SUM(Q198:U198)=0)),"REVISAR","OK")))</f>
        <v/>
      </c>
    </row>
    <row r="199" spans="1:29">
      <c r="A199" s="6" t="str">
        <f t="shared" ref="A199:A230" si="6">IF(B199="","","RT-"&amp;TEXT(ROW()-6,"000"))</f>
        <v/>
      </c>
      <c r="B199" s="3"/>
      <c r="C199" s="2"/>
      <c r="D199" s="2"/>
      <c r="E199" s="2"/>
      <c r="F199" s="4"/>
      <c r="G199" s="2"/>
      <c r="H199" s="4"/>
      <c r="I199" s="2"/>
      <c r="J199" s="4"/>
      <c r="K199" s="2"/>
      <c r="L199" s="4"/>
      <c r="M199" s="2"/>
      <c r="N199" s="4"/>
      <c r="O199" s="2"/>
      <c r="P199" s="4"/>
      <c r="Q199" s="8"/>
      <c r="R199" s="8"/>
      <c r="S199" s="8"/>
      <c r="T199" s="8"/>
      <c r="U199" s="8"/>
      <c r="V199" s="8"/>
      <c r="W199" s="8"/>
      <c r="X199" s="9" t="str">
        <f>IF(OR(AC199&lt;&gt;"OK",COUNTIF(Parametros!$B$22:$B$25,"OK")&lt;&gt;4),"",SUMIF(Parametros!$A$11:$A$16,G199,Parametros!$B$11:$B$16)*H199/60+SUMIF(Parametros!$A$11:$A$16,I199,Parametros!$B$11:$B$16)*J199/60+SUMIF(Parametros!$A$11:$A$16,K199,Parametros!$B$11:$B$16)*L199/60+SUMIF(Parametros!$A$11:$A$16,M199,Parametros!$B$11:$B$16)*N199/60+SUMIF(Parametros!$A$11:$A$16,O199,Parametros!$B$11:$B$16)*P199/60)</f>
        <v/>
      </c>
      <c r="Y199" s="9" t="str">
        <f>IF(OR(AC199&lt;&gt;"OK",COUNTIF(Parametros!$B$22:$B$25,"OK")&lt;&gt;4),"",X199+SUM(Q199:U199))</f>
        <v/>
      </c>
      <c r="Z199" s="9" t="str">
        <f>IF(OR(AC199&lt;&gt;"OK",COUNTIF(Parametros!$B$22:$B$25,"OK")&lt;&gt;4),"",Y199+V199)</f>
        <v/>
      </c>
      <c r="AA199" s="2"/>
      <c r="AB199" s="2"/>
      <c r="AC199" s="7" t="str">
        <f>IF(COUNTA(B199:W199)=0,"",IF(OR(B199="",C199="",D199="",F199="",AND(G199="",H199&lt;&gt;""),AND(G199&lt;&gt;"",H199=""),AND(I199="",J199&lt;&gt;""),AND(I199&lt;&gt;"",J199=""),AND(K199="",L199&lt;&gt;""),AND(K199&lt;&gt;"",L199=""),AND(M199="",N199&lt;&gt;""),AND(M199&lt;&gt;"",N199=""),AND(O199="",P199&lt;&gt;""),AND(O199&lt;&gt;"",P199="")),"FALTA INFORMACIÓN",IF(OR(ISNUMBER(B199)=FALSE,B199&lt;=0,COUNTIF(Parametros!$E$4:$E$10,C199)=0,COUNTIF(Parametros!$F$4:$F$11,D199)=0,ISNUMBER(F199)=FALSE,F199&lt;=0,AND(G199&lt;&gt;"",OR(COUNTIF(Parametros!$A$11:$A$16,G199)=0,ISNUMBER(H199)=FALSE,H199&lt;=0)),AND(I199&lt;&gt;"",OR(COUNTIF(Parametros!$A$11:$A$16,I199)=0,ISNUMBER(J199)=FALSE,J199&lt;=0)),AND(K199&lt;&gt;"",OR(COUNTIF(Parametros!$A$11:$A$16,K199)=0,ISNUMBER(L199)=FALSE,L199&lt;=0)),AND(M199&lt;&gt;"",OR(COUNTIF(Parametros!$A$11:$A$16,M199)=0,ISNUMBER(N199)=FALSE,N199&lt;=0)),AND(O199&lt;&gt;"",OR(COUNTIF(Parametros!$A$11:$A$16,O199)=0,ISNUMBER(P199)=FALSE,P199&lt;=0)),COUNT(Q199:W199)&lt;&gt;COUNTA(Q199:W199),MIN(Q199:W199)&lt;0,AND(G199="",I199="",K199="",M199="",O199="",SUM(Q199:U199)=0)),"REVISAR","OK")))</f>
        <v/>
      </c>
    </row>
    <row r="200" spans="1:29">
      <c r="A200" s="6" t="str">
        <f t="shared" si="6"/>
        <v/>
      </c>
      <c r="B200" s="3"/>
      <c r="C200" s="2"/>
      <c r="D200" s="2"/>
      <c r="E200" s="2"/>
      <c r="F200" s="4"/>
      <c r="G200" s="2"/>
      <c r="H200" s="4"/>
      <c r="I200" s="2"/>
      <c r="J200" s="4"/>
      <c r="K200" s="2"/>
      <c r="L200" s="4"/>
      <c r="M200" s="2"/>
      <c r="N200" s="4"/>
      <c r="O200" s="2"/>
      <c r="P200" s="4"/>
      <c r="Q200" s="8"/>
      <c r="R200" s="8"/>
      <c r="S200" s="8"/>
      <c r="T200" s="8"/>
      <c r="U200" s="8"/>
      <c r="V200" s="8"/>
      <c r="W200" s="8"/>
      <c r="X200" s="9" t="str">
        <f>IF(OR(AC200&lt;&gt;"OK",COUNTIF(Parametros!$B$22:$B$25,"OK")&lt;&gt;4),"",SUMIF(Parametros!$A$11:$A$16,G200,Parametros!$B$11:$B$16)*H200/60+SUMIF(Parametros!$A$11:$A$16,I200,Parametros!$B$11:$B$16)*J200/60+SUMIF(Parametros!$A$11:$A$16,K200,Parametros!$B$11:$B$16)*L200/60+SUMIF(Parametros!$A$11:$A$16,M200,Parametros!$B$11:$B$16)*N200/60+SUMIF(Parametros!$A$11:$A$16,O200,Parametros!$B$11:$B$16)*P200/60)</f>
        <v/>
      </c>
      <c r="Y200" s="9" t="str">
        <f>IF(OR(AC200&lt;&gt;"OK",COUNTIF(Parametros!$B$22:$B$25,"OK")&lt;&gt;4),"",X200+SUM(Q200:U200))</f>
        <v/>
      </c>
      <c r="Z200" s="9" t="str">
        <f>IF(OR(AC200&lt;&gt;"OK",COUNTIF(Parametros!$B$22:$B$25,"OK")&lt;&gt;4),"",Y200+V200)</f>
        <v/>
      </c>
      <c r="AA200" s="2"/>
      <c r="AB200" s="2"/>
      <c r="AC200" s="7" t="str">
        <f>IF(COUNTA(B200:W200)=0,"",IF(OR(B200="",C200="",D200="",F200="",AND(G200="",H200&lt;&gt;""),AND(G200&lt;&gt;"",H200=""),AND(I200="",J200&lt;&gt;""),AND(I200&lt;&gt;"",J200=""),AND(K200="",L200&lt;&gt;""),AND(K200&lt;&gt;"",L200=""),AND(M200="",N200&lt;&gt;""),AND(M200&lt;&gt;"",N200=""),AND(O200="",P200&lt;&gt;""),AND(O200&lt;&gt;"",P200="")),"FALTA INFORMACIÓN",IF(OR(ISNUMBER(B200)=FALSE,B200&lt;=0,COUNTIF(Parametros!$E$4:$E$10,C200)=0,COUNTIF(Parametros!$F$4:$F$11,D200)=0,ISNUMBER(F200)=FALSE,F200&lt;=0,AND(G200&lt;&gt;"",OR(COUNTIF(Parametros!$A$11:$A$16,G200)=0,ISNUMBER(H200)=FALSE,H200&lt;=0)),AND(I200&lt;&gt;"",OR(COUNTIF(Parametros!$A$11:$A$16,I200)=0,ISNUMBER(J200)=FALSE,J200&lt;=0)),AND(K200&lt;&gt;"",OR(COUNTIF(Parametros!$A$11:$A$16,K200)=0,ISNUMBER(L200)=FALSE,L200&lt;=0)),AND(M200&lt;&gt;"",OR(COUNTIF(Parametros!$A$11:$A$16,M200)=0,ISNUMBER(N200)=FALSE,N200&lt;=0)),AND(O200&lt;&gt;"",OR(COUNTIF(Parametros!$A$11:$A$16,O200)=0,ISNUMBER(P200)=FALSE,P200&lt;=0)),COUNT(Q200:W200)&lt;&gt;COUNTA(Q200:W200),MIN(Q200:W200)&lt;0,AND(G200="",I200="",K200="",M200="",O200="",SUM(Q200:U200)=0)),"REVISAR","OK")))</f>
        <v/>
      </c>
    </row>
    <row r="201" spans="1:29">
      <c r="A201" s="6" t="str">
        <f t="shared" si="6"/>
        <v/>
      </c>
      <c r="B201" s="3"/>
      <c r="C201" s="2"/>
      <c r="D201" s="2"/>
      <c r="E201" s="2"/>
      <c r="F201" s="4"/>
      <c r="G201" s="2"/>
      <c r="H201" s="4"/>
      <c r="I201" s="2"/>
      <c r="J201" s="4"/>
      <c r="K201" s="2"/>
      <c r="L201" s="4"/>
      <c r="M201" s="2"/>
      <c r="N201" s="4"/>
      <c r="O201" s="2"/>
      <c r="P201" s="4"/>
      <c r="Q201" s="8"/>
      <c r="R201" s="8"/>
      <c r="S201" s="8"/>
      <c r="T201" s="8"/>
      <c r="U201" s="8"/>
      <c r="V201" s="8"/>
      <c r="W201" s="8"/>
      <c r="X201" s="9" t="str">
        <f>IF(OR(AC201&lt;&gt;"OK",COUNTIF(Parametros!$B$22:$B$25,"OK")&lt;&gt;4),"",SUMIF(Parametros!$A$11:$A$16,G201,Parametros!$B$11:$B$16)*H201/60+SUMIF(Parametros!$A$11:$A$16,I201,Parametros!$B$11:$B$16)*J201/60+SUMIF(Parametros!$A$11:$A$16,K201,Parametros!$B$11:$B$16)*L201/60+SUMIF(Parametros!$A$11:$A$16,M201,Parametros!$B$11:$B$16)*N201/60+SUMIF(Parametros!$A$11:$A$16,O201,Parametros!$B$11:$B$16)*P201/60)</f>
        <v/>
      </c>
      <c r="Y201" s="9" t="str">
        <f>IF(OR(AC201&lt;&gt;"OK",COUNTIF(Parametros!$B$22:$B$25,"OK")&lt;&gt;4),"",X201+SUM(Q201:U201))</f>
        <v/>
      </c>
      <c r="Z201" s="9" t="str">
        <f>IF(OR(AC201&lt;&gt;"OK",COUNTIF(Parametros!$B$22:$B$25,"OK")&lt;&gt;4),"",Y201+V201)</f>
        <v/>
      </c>
      <c r="AA201" s="2"/>
      <c r="AB201" s="2"/>
      <c r="AC201" s="7" t="str">
        <f>IF(COUNTA(B201:W201)=0,"",IF(OR(B201="",C201="",D201="",F201="",AND(G201="",H201&lt;&gt;""),AND(G201&lt;&gt;"",H201=""),AND(I201="",J201&lt;&gt;""),AND(I201&lt;&gt;"",J201=""),AND(K201="",L201&lt;&gt;""),AND(K201&lt;&gt;"",L201=""),AND(M201="",N201&lt;&gt;""),AND(M201&lt;&gt;"",N201=""),AND(O201="",P201&lt;&gt;""),AND(O201&lt;&gt;"",P201="")),"FALTA INFORMACIÓN",IF(OR(ISNUMBER(B201)=FALSE,B201&lt;=0,COUNTIF(Parametros!$E$4:$E$10,C201)=0,COUNTIF(Parametros!$F$4:$F$11,D201)=0,ISNUMBER(F201)=FALSE,F201&lt;=0,AND(G201&lt;&gt;"",OR(COUNTIF(Parametros!$A$11:$A$16,G201)=0,ISNUMBER(H201)=FALSE,H201&lt;=0)),AND(I201&lt;&gt;"",OR(COUNTIF(Parametros!$A$11:$A$16,I201)=0,ISNUMBER(J201)=FALSE,J201&lt;=0)),AND(K201&lt;&gt;"",OR(COUNTIF(Parametros!$A$11:$A$16,K201)=0,ISNUMBER(L201)=FALSE,L201&lt;=0)),AND(M201&lt;&gt;"",OR(COUNTIF(Parametros!$A$11:$A$16,M201)=0,ISNUMBER(N201)=FALSE,N201&lt;=0)),AND(O201&lt;&gt;"",OR(COUNTIF(Parametros!$A$11:$A$16,O201)=0,ISNUMBER(P201)=FALSE,P201&lt;=0)),COUNT(Q201:W201)&lt;&gt;COUNTA(Q201:W201),MIN(Q201:W201)&lt;0,AND(G201="",I201="",K201="",M201="",O201="",SUM(Q201:U201)=0)),"REVISAR","OK")))</f>
        <v/>
      </c>
    </row>
    <row r="202" spans="1:29">
      <c r="A202" s="6" t="str">
        <f t="shared" si="6"/>
        <v/>
      </c>
      <c r="B202" s="3"/>
      <c r="C202" s="2"/>
      <c r="D202" s="2"/>
      <c r="E202" s="2"/>
      <c r="F202" s="4"/>
      <c r="G202" s="2"/>
      <c r="H202" s="4"/>
      <c r="I202" s="2"/>
      <c r="J202" s="4"/>
      <c r="K202" s="2"/>
      <c r="L202" s="4"/>
      <c r="M202" s="2"/>
      <c r="N202" s="4"/>
      <c r="O202" s="2"/>
      <c r="P202" s="4"/>
      <c r="Q202" s="8"/>
      <c r="R202" s="8"/>
      <c r="S202" s="8"/>
      <c r="T202" s="8"/>
      <c r="U202" s="8"/>
      <c r="V202" s="8"/>
      <c r="W202" s="8"/>
      <c r="X202" s="9" t="str">
        <f>IF(OR(AC202&lt;&gt;"OK",COUNTIF(Parametros!$B$22:$B$25,"OK")&lt;&gt;4),"",SUMIF(Parametros!$A$11:$A$16,G202,Parametros!$B$11:$B$16)*H202/60+SUMIF(Parametros!$A$11:$A$16,I202,Parametros!$B$11:$B$16)*J202/60+SUMIF(Parametros!$A$11:$A$16,K202,Parametros!$B$11:$B$16)*L202/60+SUMIF(Parametros!$A$11:$A$16,M202,Parametros!$B$11:$B$16)*N202/60+SUMIF(Parametros!$A$11:$A$16,O202,Parametros!$B$11:$B$16)*P202/60)</f>
        <v/>
      </c>
      <c r="Y202" s="9" t="str">
        <f>IF(OR(AC202&lt;&gt;"OK",COUNTIF(Parametros!$B$22:$B$25,"OK")&lt;&gt;4),"",X202+SUM(Q202:U202))</f>
        <v/>
      </c>
      <c r="Z202" s="9" t="str">
        <f>IF(OR(AC202&lt;&gt;"OK",COUNTIF(Parametros!$B$22:$B$25,"OK")&lt;&gt;4),"",Y202+V202)</f>
        <v/>
      </c>
      <c r="AA202" s="2"/>
      <c r="AB202" s="2"/>
      <c r="AC202" s="7" t="str">
        <f>IF(COUNTA(B202:W202)=0,"",IF(OR(B202="",C202="",D202="",F202="",AND(G202="",H202&lt;&gt;""),AND(G202&lt;&gt;"",H202=""),AND(I202="",J202&lt;&gt;""),AND(I202&lt;&gt;"",J202=""),AND(K202="",L202&lt;&gt;""),AND(K202&lt;&gt;"",L202=""),AND(M202="",N202&lt;&gt;""),AND(M202&lt;&gt;"",N202=""),AND(O202="",P202&lt;&gt;""),AND(O202&lt;&gt;"",P202="")),"FALTA INFORMACIÓN",IF(OR(ISNUMBER(B202)=FALSE,B202&lt;=0,COUNTIF(Parametros!$E$4:$E$10,C202)=0,COUNTIF(Parametros!$F$4:$F$11,D202)=0,ISNUMBER(F202)=FALSE,F202&lt;=0,AND(G202&lt;&gt;"",OR(COUNTIF(Parametros!$A$11:$A$16,G202)=0,ISNUMBER(H202)=FALSE,H202&lt;=0)),AND(I202&lt;&gt;"",OR(COUNTIF(Parametros!$A$11:$A$16,I202)=0,ISNUMBER(J202)=FALSE,J202&lt;=0)),AND(K202&lt;&gt;"",OR(COUNTIF(Parametros!$A$11:$A$16,K202)=0,ISNUMBER(L202)=FALSE,L202&lt;=0)),AND(M202&lt;&gt;"",OR(COUNTIF(Parametros!$A$11:$A$16,M202)=0,ISNUMBER(N202)=FALSE,N202&lt;=0)),AND(O202&lt;&gt;"",OR(COUNTIF(Parametros!$A$11:$A$16,O202)=0,ISNUMBER(P202)=FALSE,P202&lt;=0)),COUNT(Q202:W202)&lt;&gt;COUNTA(Q202:W202),MIN(Q202:W202)&lt;0,AND(G202="",I202="",K202="",M202="",O202="",SUM(Q202:U202)=0)),"REVISAR","OK")))</f>
        <v/>
      </c>
    </row>
    <row r="203" spans="1:29">
      <c r="A203" s="6" t="str">
        <f t="shared" si="6"/>
        <v/>
      </c>
      <c r="B203" s="3"/>
      <c r="C203" s="2"/>
      <c r="D203" s="2"/>
      <c r="E203" s="2"/>
      <c r="F203" s="4"/>
      <c r="G203" s="2"/>
      <c r="H203" s="4"/>
      <c r="I203" s="2"/>
      <c r="J203" s="4"/>
      <c r="K203" s="2"/>
      <c r="L203" s="4"/>
      <c r="M203" s="2"/>
      <c r="N203" s="4"/>
      <c r="O203" s="2"/>
      <c r="P203" s="4"/>
      <c r="Q203" s="8"/>
      <c r="R203" s="8"/>
      <c r="S203" s="8"/>
      <c r="T203" s="8"/>
      <c r="U203" s="8"/>
      <c r="V203" s="8"/>
      <c r="W203" s="8"/>
      <c r="X203" s="9" t="str">
        <f>IF(OR(AC203&lt;&gt;"OK",COUNTIF(Parametros!$B$22:$B$25,"OK")&lt;&gt;4),"",SUMIF(Parametros!$A$11:$A$16,G203,Parametros!$B$11:$B$16)*H203/60+SUMIF(Parametros!$A$11:$A$16,I203,Parametros!$B$11:$B$16)*J203/60+SUMIF(Parametros!$A$11:$A$16,K203,Parametros!$B$11:$B$16)*L203/60+SUMIF(Parametros!$A$11:$A$16,M203,Parametros!$B$11:$B$16)*N203/60+SUMIF(Parametros!$A$11:$A$16,O203,Parametros!$B$11:$B$16)*P203/60)</f>
        <v/>
      </c>
      <c r="Y203" s="9" t="str">
        <f>IF(OR(AC203&lt;&gt;"OK",COUNTIF(Parametros!$B$22:$B$25,"OK")&lt;&gt;4),"",X203+SUM(Q203:U203))</f>
        <v/>
      </c>
      <c r="Z203" s="9" t="str">
        <f>IF(OR(AC203&lt;&gt;"OK",COUNTIF(Parametros!$B$22:$B$25,"OK")&lt;&gt;4),"",Y203+V203)</f>
        <v/>
      </c>
      <c r="AA203" s="2"/>
      <c r="AB203" s="2"/>
      <c r="AC203" s="7" t="str">
        <f>IF(COUNTA(B203:W203)=0,"",IF(OR(B203="",C203="",D203="",F203="",AND(G203="",H203&lt;&gt;""),AND(G203&lt;&gt;"",H203=""),AND(I203="",J203&lt;&gt;""),AND(I203&lt;&gt;"",J203=""),AND(K203="",L203&lt;&gt;""),AND(K203&lt;&gt;"",L203=""),AND(M203="",N203&lt;&gt;""),AND(M203&lt;&gt;"",N203=""),AND(O203="",P203&lt;&gt;""),AND(O203&lt;&gt;"",P203="")),"FALTA INFORMACIÓN",IF(OR(ISNUMBER(B203)=FALSE,B203&lt;=0,COUNTIF(Parametros!$E$4:$E$10,C203)=0,COUNTIF(Parametros!$F$4:$F$11,D203)=0,ISNUMBER(F203)=FALSE,F203&lt;=0,AND(G203&lt;&gt;"",OR(COUNTIF(Parametros!$A$11:$A$16,G203)=0,ISNUMBER(H203)=FALSE,H203&lt;=0)),AND(I203&lt;&gt;"",OR(COUNTIF(Parametros!$A$11:$A$16,I203)=0,ISNUMBER(J203)=FALSE,J203&lt;=0)),AND(K203&lt;&gt;"",OR(COUNTIF(Parametros!$A$11:$A$16,K203)=0,ISNUMBER(L203)=FALSE,L203&lt;=0)),AND(M203&lt;&gt;"",OR(COUNTIF(Parametros!$A$11:$A$16,M203)=0,ISNUMBER(N203)=FALSE,N203&lt;=0)),AND(O203&lt;&gt;"",OR(COUNTIF(Parametros!$A$11:$A$16,O203)=0,ISNUMBER(P203)=FALSE,P203&lt;=0)),COUNT(Q203:W203)&lt;&gt;COUNTA(Q203:W203),MIN(Q203:W203)&lt;0,AND(G203="",I203="",K203="",M203="",O203="",SUM(Q203:U203)=0)),"REVISAR","OK")))</f>
        <v/>
      </c>
    </row>
    <row r="204" spans="1:29">
      <c r="A204" s="6" t="str">
        <f t="shared" si="6"/>
        <v/>
      </c>
      <c r="B204" s="3"/>
      <c r="C204" s="2"/>
      <c r="D204" s="2"/>
      <c r="E204" s="2"/>
      <c r="F204" s="4"/>
      <c r="G204" s="2"/>
      <c r="H204" s="4"/>
      <c r="I204" s="2"/>
      <c r="J204" s="4"/>
      <c r="K204" s="2"/>
      <c r="L204" s="4"/>
      <c r="M204" s="2"/>
      <c r="N204" s="4"/>
      <c r="O204" s="2"/>
      <c r="P204" s="4"/>
      <c r="Q204" s="8"/>
      <c r="R204" s="8"/>
      <c r="S204" s="8"/>
      <c r="T204" s="8"/>
      <c r="U204" s="8"/>
      <c r="V204" s="8"/>
      <c r="W204" s="8"/>
      <c r="X204" s="9" t="str">
        <f>IF(OR(AC204&lt;&gt;"OK",COUNTIF(Parametros!$B$22:$B$25,"OK")&lt;&gt;4),"",SUMIF(Parametros!$A$11:$A$16,G204,Parametros!$B$11:$B$16)*H204/60+SUMIF(Parametros!$A$11:$A$16,I204,Parametros!$B$11:$B$16)*J204/60+SUMIF(Parametros!$A$11:$A$16,K204,Parametros!$B$11:$B$16)*L204/60+SUMIF(Parametros!$A$11:$A$16,M204,Parametros!$B$11:$B$16)*N204/60+SUMIF(Parametros!$A$11:$A$16,O204,Parametros!$B$11:$B$16)*P204/60)</f>
        <v/>
      </c>
      <c r="Y204" s="9" t="str">
        <f>IF(OR(AC204&lt;&gt;"OK",COUNTIF(Parametros!$B$22:$B$25,"OK")&lt;&gt;4),"",X204+SUM(Q204:U204))</f>
        <v/>
      </c>
      <c r="Z204" s="9" t="str">
        <f>IF(OR(AC204&lt;&gt;"OK",COUNTIF(Parametros!$B$22:$B$25,"OK")&lt;&gt;4),"",Y204+V204)</f>
        <v/>
      </c>
      <c r="AA204" s="2"/>
      <c r="AB204" s="2"/>
      <c r="AC204" s="7" t="str">
        <f>IF(COUNTA(B204:W204)=0,"",IF(OR(B204="",C204="",D204="",F204="",AND(G204="",H204&lt;&gt;""),AND(G204&lt;&gt;"",H204=""),AND(I204="",J204&lt;&gt;""),AND(I204&lt;&gt;"",J204=""),AND(K204="",L204&lt;&gt;""),AND(K204&lt;&gt;"",L204=""),AND(M204="",N204&lt;&gt;""),AND(M204&lt;&gt;"",N204=""),AND(O204="",P204&lt;&gt;""),AND(O204&lt;&gt;"",P204="")),"FALTA INFORMACIÓN",IF(OR(ISNUMBER(B204)=FALSE,B204&lt;=0,COUNTIF(Parametros!$E$4:$E$10,C204)=0,COUNTIF(Parametros!$F$4:$F$11,D204)=0,ISNUMBER(F204)=FALSE,F204&lt;=0,AND(G204&lt;&gt;"",OR(COUNTIF(Parametros!$A$11:$A$16,G204)=0,ISNUMBER(H204)=FALSE,H204&lt;=0)),AND(I204&lt;&gt;"",OR(COUNTIF(Parametros!$A$11:$A$16,I204)=0,ISNUMBER(J204)=FALSE,J204&lt;=0)),AND(K204&lt;&gt;"",OR(COUNTIF(Parametros!$A$11:$A$16,K204)=0,ISNUMBER(L204)=FALSE,L204&lt;=0)),AND(M204&lt;&gt;"",OR(COUNTIF(Parametros!$A$11:$A$16,M204)=0,ISNUMBER(N204)=FALSE,N204&lt;=0)),AND(O204&lt;&gt;"",OR(COUNTIF(Parametros!$A$11:$A$16,O204)=0,ISNUMBER(P204)=FALSE,P204&lt;=0)),COUNT(Q204:W204)&lt;&gt;COUNTA(Q204:W204),MIN(Q204:W204)&lt;0,AND(G204="",I204="",K204="",M204="",O204="",SUM(Q204:U204)=0)),"REVISAR","OK")))</f>
        <v/>
      </c>
    </row>
    <row r="205" spans="1:29">
      <c r="A205" s="6" t="str">
        <f t="shared" si="6"/>
        <v/>
      </c>
      <c r="B205" s="3"/>
      <c r="C205" s="2"/>
      <c r="D205" s="2"/>
      <c r="E205" s="2"/>
      <c r="F205" s="4"/>
      <c r="G205" s="2"/>
      <c r="H205" s="4"/>
      <c r="I205" s="2"/>
      <c r="J205" s="4"/>
      <c r="K205" s="2"/>
      <c r="L205" s="4"/>
      <c r="M205" s="2"/>
      <c r="N205" s="4"/>
      <c r="O205" s="2"/>
      <c r="P205" s="4"/>
      <c r="Q205" s="8"/>
      <c r="R205" s="8"/>
      <c r="S205" s="8"/>
      <c r="T205" s="8"/>
      <c r="U205" s="8"/>
      <c r="V205" s="8"/>
      <c r="W205" s="8"/>
      <c r="X205" s="9" t="str">
        <f>IF(OR(AC205&lt;&gt;"OK",COUNTIF(Parametros!$B$22:$B$25,"OK")&lt;&gt;4),"",SUMIF(Parametros!$A$11:$A$16,G205,Parametros!$B$11:$B$16)*H205/60+SUMIF(Parametros!$A$11:$A$16,I205,Parametros!$B$11:$B$16)*J205/60+SUMIF(Parametros!$A$11:$A$16,K205,Parametros!$B$11:$B$16)*L205/60+SUMIF(Parametros!$A$11:$A$16,M205,Parametros!$B$11:$B$16)*N205/60+SUMIF(Parametros!$A$11:$A$16,O205,Parametros!$B$11:$B$16)*P205/60)</f>
        <v/>
      </c>
      <c r="Y205" s="9" t="str">
        <f>IF(OR(AC205&lt;&gt;"OK",COUNTIF(Parametros!$B$22:$B$25,"OK")&lt;&gt;4),"",X205+SUM(Q205:U205))</f>
        <v/>
      </c>
      <c r="Z205" s="9" t="str">
        <f>IF(OR(AC205&lt;&gt;"OK",COUNTIF(Parametros!$B$22:$B$25,"OK")&lt;&gt;4),"",Y205+V205)</f>
        <v/>
      </c>
      <c r="AA205" s="2"/>
      <c r="AB205" s="2"/>
      <c r="AC205" s="7" t="str">
        <f>IF(COUNTA(B205:W205)=0,"",IF(OR(B205="",C205="",D205="",F205="",AND(G205="",H205&lt;&gt;""),AND(G205&lt;&gt;"",H205=""),AND(I205="",J205&lt;&gt;""),AND(I205&lt;&gt;"",J205=""),AND(K205="",L205&lt;&gt;""),AND(K205&lt;&gt;"",L205=""),AND(M205="",N205&lt;&gt;""),AND(M205&lt;&gt;"",N205=""),AND(O205="",P205&lt;&gt;""),AND(O205&lt;&gt;"",P205="")),"FALTA INFORMACIÓN",IF(OR(ISNUMBER(B205)=FALSE,B205&lt;=0,COUNTIF(Parametros!$E$4:$E$10,C205)=0,COUNTIF(Parametros!$F$4:$F$11,D205)=0,ISNUMBER(F205)=FALSE,F205&lt;=0,AND(G205&lt;&gt;"",OR(COUNTIF(Parametros!$A$11:$A$16,G205)=0,ISNUMBER(H205)=FALSE,H205&lt;=0)),AND(I205&lt;&gt;"",OR(COUNTIF(Parametros!$A$11:$A$16,I205)=0,ISNUMBER(J205)=FALSE,J205&lt;=0)),AND(K205&lt;&gt;"",OR(COUNTIF(Parametros!$A$11:$A$16,K205)=0,ISNUMBER(L205)=FALSE,L205&lt;=0)),AND(M205&lt;&gt;"",OR(COUNTIF(Parametros!$A$11:$A$16,M205)=0,ISNUMBER(N205)=FALSE,N205&lt;=0)),AND(O205&lt;&gt;"",OR(COUNTIF(Parametros!$A$11:$A$16,O205)=0,ISNUMBER(P205)=FALSE,P205&lt;=0)),COUNT(Q205:W205)&lt;&gt;COUNTA(Q205:W205),MIN(Q205:W205)&lt;0,AND(G205="",I205="",K205="",M205="",O205="",SUM(Q205:U205)=0)),"REVISAR","OK")))</f>
        <v/>
      </c>
    </row>
    <row r="206" spans="1:29">
      <c r="A206" s="6" t="str">
        <f t="shared" si="6"/>
        <v/>
      </c>
      <c r="B206" s="3"/>
      <c r="C206" s="2"/>
      <c r="D206" s="2"/>
      <c r="E206" s="2"/>
      <c r="F206" s="4"/>
      <c r="G206" s="2"/>
      <c r="H206" s="4"/>
      <c r="I206" s="2"/>
      <c r="J206" s="4"/>
      <c r="K206" s="2"/>
      <c r="L206" s="4"/>
      <c r="M206" s="2"/>
      <c r="N206" s="4"/>
      <c r="O206" s="2"/>
      <c r="P206" s="4"/>
      <c r="Q206" s="8"/>
      <c r="R206" s="8"/>
      <c r="S206" s="8"/>
      <c r="T206" s="8"/>
      <c r="U206" s="8"/>
      <c r="V206" s="8"/>
      <c r="W206" s="8"/>
      <c r="X206" s="9" t="str">
        <f>IF(OR(AC206&lt;&gt;"OK",COUNTIF(Parametros!$B$22:$B$25,"OK")&lt;&gt;4),"",SUMIF(Parametros!$A$11:$A$16,G206,Parametros!$B$11:$B$16)*H206/60+SUMIF(Parametros!$A$11:$A$16,I206,Parametros!$B$11:$B$16)*J206/60+SUMIF(Parametros!$A$11:$A$16,K206,Parametros!$B$11:$B$16)*L206/60+SUMIF(Parametros!$A$11:$A$16,M206,Parametros!$B$11:$B$16)*N206/60+SUMIF(Parametros!$A$11:$A$16,O206,Parametros!$B$11:$B$16)*P206/60)</f>
        <v/>
      </c>
      <c r="Y206" s="9" t="str">
        <f>IF(OR(AC206&lt;&gt;"OK",COUNTIF(Parametros!$B$22:$B$25,"OK")&lt;&gt;4),"",X206+SUM(Q206:U206))</f>
        <v/>
      </c>
      <c r="Z206" s="9" t="str">
        <f>IF(OR(AC206&lt;&gt;"OK",COUNTIF(Parametros!$B$22:$B$25,"OK")&lt;&gt;4),"",Y206+V206)</f>
        <v/>
      </c>
      <c r="AA206" s="2"/>
      <c r="AB206" s="2"/>
      <c r="AC206" s="7" t="str">
        <f>IF(COUNTA(B206:W206)=0,"",IF(OR(B206="",C206="",D206="",F206="",AND(G206="",H206&lt;&gt;""),AND(G206&lt;&gt;"",H206=""),AND(I206="",J206&lt;&gt;""),AND(I206&lt;&gt;"",J206=""),AND(K206="",L206&lt;&gt;""),AND(K206&lt;&gt;"",L206=""),AND(M206="",N206&lt;&gt;""),AND(M206&lt;&gt;"",N206=""),AND(O206="",P206&lt;&gt;""),AND(O206&lt;&gt;"",P206="")),"FALTA INFORMACIÓN",IF(OR(ISNUMBER(B206)=FALSE,B206&lt;=0,COUNTIF(Parametros!$E$4:$E$10,C206)=0,COUNTIF(Parametros!$F$4:$F$11,D206)=0,ISNUMBER(F206)=FALSE,F206&lt;=0,AND(G206&lt;&gt;"",OR(COUNTIF(Parametros!$A$11:$A$16,G206)=0,ISNUMBER(H206)=FALSE,H206&lt;=0)),AND(I206&lt;&gt;"",OR(COUNTIF(Parametros!$A$11:$A$16,I206)=0,ISNUMBER(J206)=FALSE,J206&lt;=0)),AND(K206&lt;&gt;"",OR(COUNTIF(Parametros!$A$11:$A$16,K206)=0,ISNUMBER(L206)=FALSE,L206&lt;=0)),AND(M206&lt;&gt;"",OR(COUNTIF(Parametros!$A$11:$A$16,M206)=0,ISNUMBER(N206)=FALSE,N206&lt;=0)),AND(O206&lt;&gt;"",OR(COUNTIF(Parametros!$A$11:$A$16,O206)=0,ISNUMBER(P206)=FALSE,P206&lt;=0)),COUNT(Q206:W206)&lt;&gt;COUNTA(Q206:W206),MIN(Q206:W206)&lt;0,AND(G206="",I206="",K206="",M206="",O206="",SUM(Q206:U206)=0)),"REVISAR","OK")))</f>
        <v/>
      </c>
    </row>
  </sheetData>
  <mergeCells count="2">
    <mergeCell ref="A1:AB1"/>
    <mergeCell ref="A3:AB3"/>
  </mergeCells>
  <conditionalFormatting sqref="Y7:Y206">
    <cfRule type="dataBar" priority="1">
      <dataBar>
        <cfvo type="min"/>
        <cfvo type="max"/>
        <color rgb="FFA02B93"/>
      </dataBar>
    </cfRule>
    <cfRule type="dataBar" priority="9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{BD5BCCAA-92A5-2D0C-65BC-F26D1BF4E2BE}</x14:id>
        </ext>
      </extLst>
    </cfRule>
  </conditionalFormatting>
  <conditionalFormatting sqref="AB7:AB206">
    <cfRule type="expression" dxfId="14" priority="2">
      <formula>AB7="Pendiente"</formula>
    </cfRule>
    <cfRule type="expression" dxfId="13" priority="3">
      <formula>AB7="En análisis"</formula>
    </cfRule>
    <cfRule type="expression" dxfId="12" priority="4">
      <formula>AB7="Acción aplicada"</formula>
    </cfRule>
    <cfRule type="expression" dxfId="11" priority="5">
      <formula>AB7="Cerrado"</formula>
    </cfRule>
  </conditionalFormatting>
  <conditionalFormatting sqref="AC7:AC206">
    <cfRule type="expression" dxfId="10" priority="6">
      <formula>AC7="OK"</formula>
    </cfRule>
    <cfRule type="expression" dxfId="9" priority="7">
      <formula>AC7="FALTA INFORMACIÓN"</formula>
    </cfRule>
    <cfRule type="expression" dxfId="8" priority="8">
      <formula>AC7="REVISAR"</formula>
    </cfRule>
  </conditionalFormatting>
  <dataValidations count="2">
    <dataValidation type="decimal" operator="greaterThan" sqref="F7:F206 P7:P206 N7:N206 L7:L206 J7:J206 H7:H206" xr:uid="{00000000-0002-0000-0300-000008000000}">
      <formula1>0</formula1>
    </dataValidation>
    <dataValidation type="decimal" sqref="Q7:W206" xr:uid="{00000000-0002-0000-0300-00000E000000}">
      <formula1>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5BCCAA-92A5-2D0C-65BC-F26D1BF4E2BE}">
            <x14:dataBar>
              <x14:cfvo type="min"/>
              <x14:cfvo type="max"/>
              <x14:negativeFillColor auto="1"/>
              <x14:axisColor auto="1"/>
            </x14:dataBar>
          </x14:cfRule>
          <xm:sqref>Y7:Y206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xr:uid="{00000000-0002-0000-0300-000000000000}">
          <x14:formula1>
            <xm:f>Parametros!$E$4:$E$10</xm:f>
          </x14:formula1>
          <xm:sqref>C7:C206</xm:sqref>
        </x14:dataValidation>
        <x14:dataValidation type="list" xr:uid="{00000000-0002-0000-0300-000001000000}">
          <x14:formula1>
            <xm:f>Parametros!$F$4:$F$11</xm:f>
          </x14:formula1>
          <xm:sqref>D7:D206</xm:sqref>
        </x14:dataValidation>
        <x14:dataValidation type="list" xr:uid="{00000000-0002-0000-0300-000002000000}">
          <x14:formula1>
            <xm:f>Parametros!$A$11:$A$16</xm:f>
          </x14:formula1>
          <xm:sqref>G7:G206 O7:O206 M7:M206 K7:K206 I7:I206</xm:sqref>
        </x14:dataValidation>
        <x14:dataValidation type="list" xr:uid="{00000000-0002-0000-0300-000007000000}">
          <x14:formula1>
            <xm:f>Parametros!$H$4:$H$7</xm:f>
          </x14:formula1>
          <xm:sqref>AB7:AB206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52"/>
  <sheetViews>
    <sheetView workbookViewId="0">
      <selection activeCell="J21" sqref="J21"/>
    </sheetView>
  </sheetViews>
  <sheetFormatPr baseColWidth="10" defaultColWidth="8.796875" defaultRowHeight="13.8"/>
  <cols>
    <col min="1" max="1" width="27" style="13" customWidth="1"/>
    <col min="2" max="2" width="14" style="13" customWidth="1"/>
    <col min="3" max="3" width="18" style="13" customWidth="1"/>
    <col min="4" max="4" width="8.796875" style="13"/>
    <col min="5" max="5" width="28" style="13" customWidth="1"/>
    <col min="6" max="6" width="12" style="13" customWidth="1"/>
    <col min="7" max="8" width="18" style="13" customWidth="1"/>
    <col min="9" max="9" width="4.296875" style="13" customWidth="1"/>
    <col min="10" max="10" width="32.59765625" style="13" customWidth="1"/>
    <col min="11" max="11" width="50.09765625" style="13" customWidth="1"/>
    <col min="12" max="16384" width="8.796875" style="13"/>
  </cols>
  <sheetData>
    <row r="1" spans="1:11" ht="24" customHeight="1">
      <c r="A1" s="43" t="s">
        <v>250</v>
      </c>
      <c r="B1" s="43"/>
      <c r="C1" s="43"/>
      <c r="D1" s="43"/>
      <c r="E1" s="43"/>
      <c r="F1" s="43"/>
      <c r="G1" s="43"/>
      <c r="H1" s="43"/>
    </row>
    <row r="2" spans="1:11" ht="14.4" thickBot="1">
      <c r="A2" s="44"/>
      <c r="B2" s="44"/>
      <c r="C2" s="44"/>
      <c r="D2" s="44"/>
      <c r="E2" s="44"/>
      <c r="F2" s="44"/>
      <c r="G2" s="44"/>
      <c r="H2" s="44"/>
    </row>
    <row r="3" spans="1:11" ht="24" customHeight="1">
      <c r="A3" s="45" t="str">
        <f>"Los indicadores incluyen solo registros con Validación = OK. Moneda de trabajo: "&amp;Parametros!B7&amp;". Scrap e impacto comercial se muestran por separado."</f>
        <v>Los indicadores incluyen solo registros con Validación = OK. Moneda de trabajo: COP. Scrap e impacto comercial se muestran por separado.</v>
      </c>
      <c r="B3" s="45"/>
      <c r="C3" s="45"/>
      <c r="D3" s="45"/>
      <c r="E3" s="45"/>
      <c r="F3" s="45"/>
      <c r="G3" s="45"/>
      <c r="H3" s="45"/>
      <c r="J3" s="25" t="s">
        <v>265</v>
      </c>
      <c r="K3" s="26"/>
    </row>
    <row r="4" spans="1:11">
      <c r="A4" s="44"/>
      <c r="B4" s="44"/>
      <c r="C4" s="44"/>
      <c r="D4" s="44"/>
      <c r="E4" s="44"/>
      <c r="F4" s="44"/>
      <c r="G4" s="44"/>
      <c r="H4" s="44"/>
      <c r="J4" s="27"/>
      <c r="K4" s="28"/>
    </row>
    <row r="5" spans="1:11" ht="14.4" thickBot="1">
      <c r="A5" s="46" t="s">
        <v>251</v>
      </c>
      <c r="B5" s="46"/>
      <c r="C5" s="46" t="s">
        <v>203</v>
      </c>
      <c r="D5" s="46"/>
      <c r="E5" s="46" t="s">
        <v>118</v>
      </c>
      <c r="F5" s="46"/>
      <c r="G5" s="46" t="s">
        <v>252</v>
      </c>
      <c r="H5" s="46"/>
      <c r="J5" s="29"/>
      <c r="K5" s="30"/>
    </row>
    <row r="6" spans="1:11" ht="18" thickBot="1">
      <c r="A6" s="47">
        <f>COUNTIF(Registro!$AC$7:$AC$206,"OK")</f>
        <v>15</v>
      </c>
      <c r="B6" s="47"/>
      <c r="C6" s="47">
        <f>SUMIFS(Registro!$F$7:$F$206,Registro!$AC$7:$AC$206,"OK")</f>
        <v>15</v>
      </c>
      <c r="D6" s="47"/>
      <c r="E6" s="48">
        <f>IF(OR(Parametros!$B$22&lt;&gt;"OK",A6=0),"",C6/Parametros!$B$6)</f>
        <v>1.6666666666666666E-2</v>
      </c>
      <c r="F6" s="48"/>
      <c r="G6" s="49">
        <f>IF(OR(COUNTIF(Parametros!$B$22:$B$25,"OK")&lt;&gt;4,A6=0),"",SUMIFS(Registro!$Y$7:$Y$206,Registro!$AC$7:$AC$206,"OK"))</f>
        <v>141650</v>
      </c>
      <c r="H6" s="49"/>
      <c r="J6" s="31" t="s">
        <v>266</v>
      </c>
      <c r="K6" s="32"/>
    </row>
    <row r="7" spans="1:11">
      <c r="A7" s="44"/>
      <c r="B7" s="44"/>
      <c r="C7" s="44"/>
      <c r="D7" s="44"/>
      <c r="E7" s="44"/>
      <c r="F7" s="44"/>
      <c r="G7" s="50"/>
      <c r="H7" s="50"/>
    </row>
    <row r="8" spans="1:11">
      <c r="A8" s="46" t="s">
        <v>253</v>
      </c>
      <c r="B8" s="46"/>
      <c r="C8" s="46" t="s">
        <v>254</v>
      </c>
      <c r="D8" s="46"/>
      <c r="E8" s="46" t="s">
        <v>106</v>
      </c>
      <c r="F8" s="46"/>
      <c r="G8" s="51" t="s">
        <v>110</v>
      </c>
      <c r="H8" s="51"/>
    </row>
    <row r="9" spans="1:11" ht="17.399999999999999">
      <c r="A9" s="49">
        <f>IF(OR(COUNTIF(Parametros!$B$22:$B$25,"OK")&lt;&gt;4,A6=0),"",G6/A6)</f>
        <v>9443.3333333333339</v>
      </c>
      <c r="B9" s="49"/>
      <c r="C9" s="49">
        <f>IF(OR(Parametros!$B$22&lt;&gt;"OK",A6=0),"",G6/Parametros!$B$6)</f>
        <v>157.38888888888889</v>
      </c>
      <c r="D9" s="49"/>
      <c r="E9" s="49">
        <f>IF(OR(COUNTIF(Parametros!$B$22:$B$25,"OK")&lt;&gt;4,A6=0),"",SUMIFS(Registro!$V$7:$V$206,Registro!$AC$7:$AC$206,"OK"))</f>
        <v>5400</v>
      </c>
      <c r="F9" s="49"/>
      <c r="G9" s="49">
        <f>IF(OR(COUNTIF(Parametros!$B$22:$B$25,"OK")&lt;&gt;4,A6=0),"",SUMIFS(Registro!$W$7:$W$206,Registro!$AC$7:$AC$206,"OK"))</f>
        <v>0</v>
      </c>
      <c r="H9" s="49"/>
    </row>
    <row r="10" spans="1:11">
      <c r="A10" s="44"/>
      <c r="B10" s="44"/>
      <c r="C10" s="44"/>
      <c r="D10" s="44"/>
      <c r="E10" s="44"/>
      <c r="F10" s="44"/>
      <c r="G10" s="50"/>
      <c r="H10" s="50"/>
    </row>
    <row r="11" spans="1:11" ht="22.35" customHeight="1">
      <c r="A11" s="52" t="str">
        <f>IF(COUNTIF(Parametros!$B$22:$B$25,"OK")&lt;&gt;4,"REVISAR CONFIGURACIÓN: corrige las alertas de la hoja Parametros.",IF(COUNTIF(Registro!$AC$7:$AC$206,"FALTA INFORMACIÓN")+COUNTIF(Registro!$AC$7:$AC$206,"REVISAR")&gt;0,"REVISAR REGISTROS: "&amp;(COUNTIF(Registro!$AC$7:$AC$206,"FALTA INFORMACIÓN")+COUNTIF(Registro!$AC$7:$AC$206,"REVISAR"))&amp;" fila(s) no se incluyen en los indicadores.",IF(COUNTIF(Registro!$AC$7:$AC$206,"OK")=0,"FALTA INFORMACIÓN: no hay registros válidos para analizar.","OK: indicadores calculados con registros válidos.")))</f>
        <v>OK: indicadores calculados con registros válidos.</v>
      </c>
      <c r="B11" s="52"/>
      <c r="C11" s="52"/>
      <c r="D11" s="52"/>
      <c r="E11" s="52"/>
      <c r="F11" s="52"/>
      <c r="G11" s="53"/>
      <c r="H11" s="53"/>
    </row>
    <row r="12" spans="1:11">
      <c r="A12" s="54" t="s">
        <v>200</v>
      </c>
      <c r="B12" s="54" t="s">
        <v>251</v>
      </c>
      <c r="C12" s="54" t="s">
        <v>255</v>
      </c>
      <c r="D12" s="44"/>
      <c r="E12" s="54" t="s">
        <v>201</v>
      </c>
      <c r="F12" s="54" t="s">
        <v>251</v>
      </c>
      <c r="G12" s="55" t="s">
        <v>255</v>
      </c>
      <c r="H12" s="55" t="s">
        <v>256</v>
      </c>
    </row>
    <row r="13" spans="1:11">
      <c r="A13" s="56" t="str">
        <f>Parametros!E4</f>
        <v>Preparación de pedidos</v>
      </c>
      <c r="B13" s="56">
        <f>IF(COUNTIF(Parametros!$B$22:$B$25,"OK")&lt;&gt;4,"",COUNTIFS(Registro!$C$7:$C$206,A13,Registro!$AC$7:$AC$206,"OK"))</f>
        <v>8</v>
      </c>
      <c r="C13" s="57">
        <f>IF(COUNTIF(Parametros!$B$22:$B$25,"OK")&lt;&gt;4,"",SUMIFS(Registro!$Y$7:$Y$206,Registro!$C$7:$C$206,A13,Registro!$AC$7:$AC$206,"OK"))</f>
        <v>109550</v>
      </c>
      <c r="D13" s="44"/>
      <c r="E13" s="56" t="str">
        <f>Parametros!F4</f>
        <v>Referencia incorrecta</v>
      </c>
      <c r="F13" s="56">
        <f>IF(COUNTIF(Parametros!$B$22:$B$25,"OK")&lt;&gt;4,"",COUNTIFS(Registro!$D$7:$D$206,E13,Registro!$AC$7:$AC$206,"OK"))</f>
        <v>5</v>
      </c>
      <c r="G13" s="57">
        <f>IF(COUNTIF(Parametros!$B$22:$B$25,"OK")&lt;&gt;4,"",SUMIFS(Registro!$Y$7:$Y$206,Registro!$D$7:$D$206,E13,Registro!$AC$7:$AC$206,"OK"))</f>
        <v>60525</v>
      </c>
      <c r="H13" s="57">
        <f>IF(OR(COUNTIF(Parametros!$B$22:$B$25,"OK")&lt;&gt;4,F13=0),"",G13/F13)</f>
        <v>12105</v>
      </c>
    </row>
    <row r="14" spans="1:11">
      <c r="A14" s="56" t="str">
        <f>Parametros!E5</f>
        <v>Empaque</v>
      </c>
      <c r="B14" s="56">
        <f>IF(COUNTIF(Parametros!$B$22:$B$25,"OK")&lt;&gt;4,"",COUNTIFS(Registro!$C$7:$C$206,A14,Registro!$AC$7:$AC$206,"OK"))</f>
        <v>6</v>
      </c>
      <c r="C14" s="57">
        <f>IF(COUNTIF(Parametros!$B$22:$B$25,"OK")&lt;&gt;4,"",SUMIFS(Registro!$Y$7:$Y$206,Registro!$C$7:$C$206,A14,Registro!$AC$7:$AC$206,"OK"))</f>
        <v>17000</v>
      </c>
      <c r="D14" s="44"/>
      <c r="E14" s="56" t="str">
        <f>Parametros!F5</f>
        <v>Componente faltante</v>
      </c>
      <c r="F14" s="56">
        <f>IF(COUNTIF(Parametros!$B$22:$B$25,"OK")&lt;&gt;4,"",COUNTIFS(Registro!$D$7:$D$206,E14,Registro!$AC$7:$AC$206,"OK"))</f>
        <v>4</v>
      </c>
      <c r="G14" s="57">
        <f>IF(COUNTIF(Parametros!$B$22:$B$25,"OK")&lt;&gt;4,"",SUMIFS(Registro!$Y$7:$Y$206,Registro!$D$7:$D$206,E14,Registro!$AC$7:$AC$206,"OK"))</f>
        <v>64125</v>
      </c>
      <c r="H14" s="57">
        <f>IF(OR(COUNTIF(Parametros!$B$22:$B$25,"OK")&lt;&gt;4,F14=0),"",G14/F14)</f>
        <v>16031.25</v>
      </c>
    </row>
    <row r="15" spans="1:11">
      <c r="A15" s="56" t="str">
        <f>Parametros!E6</f>
        <v>Control de calidad</v>
      </c>
      <c r="B15" s="56">
        <f>IF(COUNTIF(Parametros!$B$22:$B$25,"OK")&lt;&gt;4,"",COUNTIFS(Registro!$C$7:$C$206,A15,Registro!$AC$7:$AC$206,"OK"))</f>
        <v>1</v>
      </c>
      <c r="C15" s="57">
        <f>IF(COUNTIF(Parametros!$B$22:$B$25,"OK")&lt;&gt;4,"",SUMIFS(Registro!$Y$7:$Y$206,Registro!$C$7:$C$206,A15,Registro!$AC$7:$AC$206,"OK"))</f>
        <v>15100</v>
      </c>
      <c r="D15" s="44"/>
      <c r="E15" s="56" t="str">
        <f>Parametros!F6</f>
        <v>Etiqueta incorrecta</v>
      </c>
      <c r="F15" s="56">
        <f>IF(COUNTIF(Parametros!$B$22:$B$25,"OK")&lt;&gt;4,"",COUNTIFS(Registro!$D$7:$D$206,E15,Registro!$AC$7:$AC$206,"OK"))</f>
        <v>6</v>
      </c>
      <c r="G15" s="57">
        <f>IF(COUNTIF(Parametros!$B$22:$B$25,"OK")&lt;&gt;4,"",SUMIFS(Registro!$Y$7:$Y$206,Registro!$D$7:$D$206,E15,Registro!$AC$7:$AC$206,"OK"))</f>
        <v>17000</v>
      </c>
      <c r="H15" s="57">
        <f>IF(OR(COUNTIF(Parametros!$B$22:$B$25,"OK")&lt;&gt;4,F15=0),"",G15/F15)</f>
        <v>2833.3333333333335</v>
      </c>
    </row>
    <row r="16" spans="1:11">
      <c r="A16" s="56" t="str">
        <f>Parametros!E7</f>
        <v>Inventario</v>
      </c>
      <c r="B16" s="56">
        <f>IF(COUNTIF(Parametros!$B$22:$B$25,"OK")&lt;&gt;4,"",COUNTIFS(Registro!$C$7:$C$206,A16,Registro!$AC$7:$AC$206,"OK"))</f>
        <v>0</v>
      </c>
      <c r="C16" s="57">
        <f>IF(COUNTIF(Parametros!$B$22:$B$25,"OK")&lt;&gt;4,"",SUMIFS(Registro!$Y$7:$Y$206,Registro!$C$7:$C$206,A16,Registro!$AC$7:$AC$206,"OK"))</f>
        <v>0</v>
      </c>
      <c r="D16" s="44"/>
      <c r="E16" s="56" t="str">
        <f>Parametros!F7</f>
        <v>Cantidad incorrecta</v>
      </c>
      <c r="F16" s="56">
        <f>IF(COUNTIF(Parametros!$B$22:$B$25,"OK")&lt;&gt;4,"",COUNTIFS(Registro!$D$7:$D$206,E16,Registro!$AC$7:$AC$206,"OK"))</f>
        <v>0</v>
      </c>
      <c r="G16" s="57">
        <f>IF(COUNTIF(Parametros!$B$22:$B$25,"OK")&lt;&gt;4,"",SUMIFS(Registro!$Y$7:$Y$206,Registro!$D$7:$D$206,E16,Registro!$AC$7:$AC$206,"OK"))</f>
        <v>0</v>
      </c>
      <c r="H16" s="57" t="str">
        <f>IF(OR(COUNTIF(Parametros!$B$22:$B$25,"OK")&lt;&gt;4,F16=0),"",G16/F16)</f>
        <v/>
      </c>
    </row>
    <row r="17" spans="1:8">
      <c r="A17" s="56" t="str">
        <f>Parametros!E8</f>
        <v>Despacho</v>
      </c>
      <c r="B17" s="56">
        <f>IF(COUNTIF(Parametros!$B$22:$B$25,"OK")&lt;&gt;4,"",COUNTIFS(Registro!$C$7:$C$206,A17,Registro!$AC$7:$AC$206,"OK"))</f>
        <v>0</v>
      </c>
      <c r="C17" s="57">
        <f>IF(COUNTIF(Parametros!$B$22:$B$25,"OK")&lt;&gt;4,"",SUMIFS(Registro!$Y$7:$Y$206,Registro!$C$7:$C$206,A17,Registro!$AC$7:$AC$206,"OK"))</f>
        <v>0</v>
      </c>
      <c r="D17" s="44"/>
      <c r="E17" s="56" t="str">
        <f>Parametros!F8</f>
        <v>Dirección incompleta</v>
      </c>
      <c r="F17" s="56">
        <f>IF(COUNTIF(Parametros!$B$22:$B$25,"OK")&lt;&gt;4,"",COUNTIFS(Registro!$D$7:$D$206,E17,Registro!$AC$7:$AC$206,"OK"))</f>
        <v>0</v>
      </c>
      <c r="G17" s="57">
        <f>IF(COUNTIF(Parametros!$B$22:$B$25,"OK")&lt;&gt;4,"",SUMIFS(Registro!$Y$7:$Y$206,Registro!$D$7:$D$206,E17,Registro!$AC$7:$AC$206,"OK"))</f>
        <v>0</v>
      </c>
      <c r="H17" s="57" t="str">
        <f>IF(OR(COUNTIF(Parametros!$B$22:$B$25,"OK")&lt;&gt;4,F17=0),"",G17/F17)</f>
        <v/>
      </c>
    </row>
    <row r="18" spans="1:8">
      <c r="A18" s="56" t="str">
        <f>Parametros!E9</f>
        <v>Administración</v>
      </c>
      <c r="B18" s="56">
        <f>IF(COUNTIF(Parametros!$B$22:$B$25,"OK")&lt;&gt;4,"",COUNTIFS(Registro!$C$7:$C$206,A18,Registro!$AC$7:$AC$206,"OK"))</f>
        <v>0</v>
      </c>
      <c r="C18" s="57">
        <f>IF(COUNTIF(Parametros!$B$22:$B$25,"OK")&lt;&gt;4,"",SUMIFS(Registro!$Y$7:$Y$206,Registro!$C$7:$C$206,A18,Registro!$AC$7:$AC$206,"OK"))</f>
        <v>0</v>
      </c>
      <c r="D18" s="44"/>
      <c r="E18" s="56" t="str">
        <f>Parametros!F9</f>
        <v>Daño de empaque</v>
      </c>
      <c r="F18" s="56">
        <f>IF(COUNTIF(Parametros!$B$22:$B$25,"OK")&lt;&gt;4,"",COUNTIFS(Registro!$D$7:$D$206,E18,Registro!$AC$7:$AC$206,"OK"))</f>
        <v>0</v>
      </c>
      <c r="G18" s="57">
        <f>IF(COUNTIF(Parametros!$B$22:$B$25,"OK")&lt;&gt;4,"",SUMIFS(Registro!$Y$7:$Y$206,Registro!$D$7:$D$206,E18,Registro!$AC$7:$AC$206,"OK"))</f>
        <v>0</v>
      </c>
      <c r="H18" s="57" t="str">
        <f>IF(OR(COUNTIF(Parametros!$B$22:$B$25,"OK")&lt;&gt;4,F18=0),"",G18/F18)</f>
        <v/>
      </c>
    </row>
    <row r="19" spans="1:8">
      <c r="A19" s="56" t="str">
        <f>Parametros!E10</f>
        <v>Otro</v>
      </c>
      <c r="B19" s="56">
        <f>IF(COUNTIF(Parametros!$B$22:$B$25,"OK")&lt;&gt;4,"",COUNTIFS(Registro!$C$7:$C$206,A19,Registro!$AC$7:$AC$206,"OK"))</f>
        <v>0</v>
      </c>
      <c r="C19" s="57">
        <f>IF(COUNTIF(Parametros!$B$22:$B$25,"OK")&lt;&gt;4,"",SUMIFS(Registro!$Y$7:$Y$206,Registro!$C$7:$C$206,A19,Registro!$AC$7:$AC$206,"OK"))</f>
        <v>0</v>
      </c>
      <c r="D19" s="44"/>
      <c r="E19" s="56" t="str">
        <f>Parametros!F10</f>
        <v>Error de registro</v>
      </c>
      <c r="F19" s="56">
        <f>IF(COUNTIF(Parametros!$B$22:$B$25,"OK")&lt;&gt;4,"",COUNTIFS(Registro!$D$7:$D$206,E19,Registro!$AC$7:$AC$206,"OK"))</f>
        <v>0</v>
      </c>
      <c r="G19" s="57">
        <f>IF(COUNTIF(Parametros!$B$22:$B$25,"OK")&lt;&gt;4,"",SUMIFS(Registro!$Y$7:$Y$206,Registro!$D$7:$D$206,E19,Registro!$AC$7:$AC$206,"OK"))</f>
        <v>0</v>
      </c>
      <c r="H19" s="57" t="str">
        <f>IF(OR(COUNTIF(Parametros!$B$22:$B$25,"OK")&lt;&gt;4,F19=0),"",G19/F19)</f>
        <v/>
      </c>
    </row>
    <row r="20" spans="1:8">
      <c r="A20" s="44"/>
      <c r="B20" s="44"/>
      <c r="C20" s="44"/>
      <c r="D20" s="44"/>
      <c r="E20" s="56" t="str">
        <f>Parametros!F11</f>
        <v>Otro</v>
      </c>
      <c r="F20" s="56">
        <f>IF(COUNTIF(Parametros!$B$22:$B$25,"OK")&lt;&gt;4,"",COUNTIFS(Registro!$D$7:$D$206,E20,Registro!$AC$7:$AC$206,"OK"))</f>
        <v>0</v>
      </c>
      <c r="G20" s="57">
        <f>IF(COUNTIF(Parametros!$B$22:$B$25,"OK")&lt;&gt;4,"",SUMIFS(Registro!$Y$7:$Y$206,Registro!$D$7:$D$206,E20,Registro!$AC$7:$AC$206,"OK"))</f>
        <v>0</v>
      </c>
      <c r="H20" s="57" t="str">
        <f>IF(OR(COUNTIF(Parametros!$B$22:$B$25,"OK")&lt;&gt;4,F20=0),"",G20/F20)</f>
        <v/>
      </c>
    </row>
    <row r="21" spans="1:8">
      <c r="A21" s="44"/>
      <c r="B21" s="44"/>
      <c r="C21" s="44"/>
      <c r="D21" s="44"/>
      <c r="E21" s="44"/>
      <c r="F21" s="44"/>
      <c r="G21" s="44"/>
      <c r="H21" s="44"/>
    </row>
    <row r="22" spans="1:8">
      <c r="A22" s="44"/>
      <c r="B22" s="44"/>
      <c r="C22" s="44"/>
      <c r="D22" s="44"/>
      <c r="E22" s="44"/>
      <c r="F22" s="44"/>
      <c r="G22" s="44"/>
      <c r="H22" s="44"/>
    </row>
    <row r="23" spans="1:8">
      <c r="A23" s="44"/>
      <c r="B23" s="44"/>
      <c r="C23" s="44"/>
      <c r="D23" s="44"/>
      <c r="E23" s="44"/>
      <c r="F23" s="44"/>
      <c r="G23" s="44"/>
      <c r="H23" s="44"/>
    </row>
    <row r="24" spans="1:8">
      <c r="A24" s="44"/>
      <c r="B24" s="44"/>
      <c r="C24" s="44"/>
      <c r="D24" s="44"/>
      <c r="E24" s="44"/>
      <c r="F24" s="44"/>
      <c r="G24" s="44"/>
      <c r="H24" s="44"/>
    </row>
    <row r="25" spans="1:8">
      <c r="A25" s="44"/>
      <c r="B25" s="44"/>
      <c r="C25" s="44"/>
      <c r="D25" s="44"/>
      <c r="E25" s="44"/>
      <c r="F25" s="44"/>
      <c r="G25" s="44"/>
      <c r="H25" s="44"/>
    </row>
    <row r="26" spans="1:8">
      <c r="A26" s="44"/>
      <c r="B26" s="44"/>
      <c r="C26" s="44"/>
      <c r="D26" s="44"/>
      <c r="E26" s="44"/>
      <c r="F26" s="44"/>
      <c r="G26" s="44"/>
      <c r="H26" s="44"/>
    </row>
    <row r="27" spans="1:8">
      <c r="A27" s="44"/>
      <c r="B27" s="44"/>
      <c r="C27" s="44"/>
      <c r="D27" s="44"/>
      <c r="E27" s="44"/>
      <c r="F27" s="44"/>
      <c r="G27" s="44"/>
      <c r="H27" s="44"/>
    </row>
    <row r="28" spans="1:8">
      <c r="A28" s="44"/>
      <c r="B28" s="44"/>
      <c r="C28" s="44"/>
      <c r="D28" s="44"/>
      <c r="E28" s="44"/>
      <c r="F28" s="44"/>
      <c r="G28" s="44"/>
      <c r="H28" s="44"/>
    </row>
    <row r="29" spans="1:8">
      <c r="A29" s="44"/>
      <c r="B29" s="44"/>
      <c r="C29" s="44"/>
      <c r="D29" s="44"/>
      <c r="E29" s="44"/>
      <c r="F29" s="44"/>
      <c r="G29" s="44"/>
      <c r="H29" s="44"/>
    </row>
    <row r="30" spans="1:8">
      <c r="A30" s="44"/>
      <c r="B30" s="44"/>
      <c r="C30" s="44"/>
      <c r="D30" s="44"/>
      <c r="E30" s="44"/>
      <c r="F30" s="44"/>
      <c r="G30" s="44"/>
      <c r="H30" s="44"/>
    </row>
    <row r="31" spans="1:8">
      <c r="A31" s="44"/>
      <c r="B31" s="44"/>
      <c r="C31" s="44"/>
      <c r="D31" s="44"/>
      <c r="E31" s="44"/>
      <c r="F31" s="44"/>
      <c r="G31" s="44"/>
      <c r="H31" s="44"/>
    </row>
    <row r="32" spans="1:8">
      <c r="A32" s="44"/>
      <c r="B32" s="44"/>
      <c r="C32" s="44"/>
      <c r="D32" s="44"/>
      <c r="E32" s="44"/>
      <c r="F32" s="44"/>
      <c r="G32" s="44"/>
      <c r="H32" s="44"/>
    </row>
    <row r="33" spans="1:8">
      <c r="A33" s="44"/>
      <c r="B33" s="44"/>
      <c r="C33" s="44"/>
      <c r="D33" s="44"/>
      <c r="E33" s="44"/>
      <c r="F33" s="44"/>
      <c r="G33" s="44"/>
      <c r="H33" s="44"/>
    </row>
    <row r="34" spans="1:8">
      <c r="A34" s="44"/>
      <c r="B34" s="44"/>
      <c r="C34" s="44"/>
      <c r="D34" s="44"/>
      <c r="E34" s="44"/>
      <c r="F34" s="44"/>
      <c r="G34" s="44"/>
      <c r="H34" s="44"/>
    </row>
    <row r="35" spans="1:8">
      <c r="A35" s="44"/>
      <c r="B35" s="44"/>
      <c r="C35" s="44"/>
      <c r="D35" s="44"/>
      <c r="E35" s="44"/>
      <c r="F35" s="44"/>
      <c r="G35" s="44"/>
      <c r="H35" s="44"/>
    </row>
    <row r="36" spans="1:8">
      <c r="A36" s="44"/>
      <c r="B36" s="44"/>
      <c r="C36" s="44"/>
      <c r="D36" s="44"/>
      <c r="E36" s="44"/>
      <c r="F36" s="44"/>
      <c r="G36" s="44"/>
      <c r="H36" s="44"/>
    </row>
    <row r="37" spans="1:8">
      <c r="A37" s="44"/>
      <c r="B37" s="44"/>
      <c r="C37" s="44"/>
      <c r="D37" s="44"/>
      <c r="E37" s="44"/>
      <c r="F37" s="44"/>
      <c r="G37" s="44"/>
      <c r="H37" s="44"/>
    </row>
    <row r="38" spans="1:8">
      <c r="A38" s="44"/>
      <c r="B38" s="44"/>
      <c r="C38" s="44"/>
      <c r="D38" s="44"/>
      <c r="E38" s="44"/>
      <c r="F38" s="44"/>
      <c r="G38" s="44"/>
      <c r="H38" s="44"/>
    </row>
    <row r="39" spans="1:8">
      <c r="A39" s="44"/>
      <c r="B39" s="44"/>
      <c r="C39" s="44"/>
      <c r="D39" s="44"/>
      <c r="E39" s="44"/>
      <c r="F39" s="44"/>
      <c r="G39" s="44"/>
      <c r="H39" s="44"/>
    </row>
    <row r="40" spans="1:8">
      <c r="A40" s="44"/>
      <c r="B40" s="44"/>
      <c r="C40" s="44"/>
      <c r="D40" s="44"/>
      <c r="E40" s="44"/>
      <c r="F40" s="44"/>
      <c r="G40" s="44"/>
      <c r="H40" s="44"/>
    </row>
    <row r="41" spans="1:8">
      <c r="A41" s="44"/>
      <c r="B41" s="44"/>
      <c r="C41" s="44"/>
      <c r="D41" s="44"/>
      <c r="E41" s="44"/>
      <c r="F41" s="44"/>
      <c r="G41" s="44"/>
      <c r="H41" s="44"/>
    </row>
    <row r="42" spans="1:8">
      <c r="A42" s="44"/>
      <c r="B42" s="44"/>
      <c r="C42" s="44"/>
      <c r="D42" s="44"/>
      <c r="E42" s="44"/>
      <c r="F42" s="44"/>
      <c r="G42" s="44"/>
      <c r="H42" s="44"/>
    </row>
    <row r="43" spans="1:8">
      <c r="A43" s="44"/>
      <c r="B43" s="44"/>
      <c r="C43" s="44"/>
      <c r="D43" s="44"/>
      <c r="E43" s="44"/>
      <c r="F43" s="44"/>
      <c r="G43" s="44"/>
      <c r="H43" s="44"/>
    </row>
    <row r="44" spans="1:8">
      <c r="A44" s="44"/>
      <c r="B44" s="44"/>
      <c r="C44" s="44"/>
      <c r="D44" s="44"/>
      <c r="E44" s="44"/>
      <c r="F44" s="44"/>
      <c r="G44" s="44"/>
      <c r="H44" s="44"/>
    </row>
    <row r="45" spans="1:8">
      <c r="A45" s="44"/>
      <c r="B45" s="44"/>
      <c r="C45" s="44"/>
      <c r="D45" s="44"/>
      <c r="E45" s="44"/>
      <c r="F45" s="44"/>
      <c r="G45" s="44"/>
      <c r="H45" s="44"/>
    </row>
    <row r="46" spans="1:8">
      <c r="A46" s="44"/>
      <c r="B46" s="44"/>
      <c r="C46" s="44"/>
      <c r="D46" s="44"/>
      <c r="E46" s="44"/>
      <c r="F46" s="44"/>
      <c r="G46" s="44"/>
      <c r="H46" s="44"/>
    </row>
    <row r="47" spans="1:8">
      <c r="A47" s="44"/>
      <c r="B47" s="44"/>
      <c r="C47" s="44"/>
      <c r="D47" s="44"/>
      <c r="E47" s="44"/>
      <c r="F47" s="44"/>
      <c r="G47" s="44"/>
      <c r="H47" s="44"/>
    </row>
    <row r="48" spans="1:8">
      <c r="A48" s="44"/>
      <c r="B48" s="44"/>
      <c r="C48" s="44"/>
      <c r="D48" s="44"/>
      <c r="E48" s="44"/>
      <c r="F48" s="44"/>
      <c r="G48" s="44"/>
      <c r="H48" s="44"/>
    </row>
    <row r="49" spans="1:8">
      <c r="A49" s="44"/>
      <c r="B49" s="44"/>
      <c r="C49" s="44"/>
      <c r="D49" s="44"/>
      <c r="E49" s="44"/>
      <c r="F49" s="44"/>
      <c r="G49" s="44"/>
      <c r="H49" s="44"/>
    </row>
    <row r="50" spans="1:8">
      <c r="A50" s="44"/>
      <c r="B50" s="44"/>
      <c r="C50" s="44"/>
      <c r="D50" s="44"/>
      <c r="E50" s="44"/>
      <c r="F50" s="44"/>
      <c r="G50" s="44"/>
      <c r="H50" s="44"/>
    </row>
    <row r="51" spans="1:8">
      <c r="A51" s="44"/>
      <c r="B51" s="44"/>
      <c r="C51" s="44"/>
      <c r="D51" s="44"/>
      <c r="E51" s="44"/>
      <c r="F51" s="44"/>
      <c r="G51" s="44"/>
      <c r="H51" s="44"/>
    </row>
    <row r="52" spans="1:8">
      <c r="A52" s="44"/>
      <c r="B52" s="44"/>
      <c r="C52" s="44"/>
      <c r="D52" s="44"/>
      <c r="E52" s="44"/>
      <c r="F52" s="44"/>
      <c r="G52" s="44"/>
      <c r="H52" s="44"/>
    </row>
    <row r="53" spans="1:8">
      <c r="A53" s="44"/>
      <c r="B53" s="44"/>
      <c r="C53" s="44"/>
      <c r="D53" s="44"/>
      <c r="E53" s="44"/>
      <c r="F53" s="44"/>
      <c r="G53" s="44"/>
      <c r="H53" s="44"/>
    </row>
    <row r="54" spans="1:8">
      <c r="A54" s="44"/>
      <c r="B54" s="44"/>
      <c r="C54" s="44"/>
      <c r="D54" s="44"/>
      <c r="E54" s="44"/>
      <c r="F54" s="44"/>
      <c r="G54" s="44"/>
      <c r="H54" s="44"/>
    </row>
    <row r="55" spans="1:8">
      <c r="A55" s="44"/>
      <c r="B55" s="44"/>
      <c r="C55" s="44"/>
      <c r="D55" s="44"/>
      <c r="E55" s="44"/>
      <c r="F55" s="44"/>
      <c r="G55" s="44"/>
      <c r="H55" s="44"/>
    </row>
    <row r="56" spans="1:8">
      <c r="A56" s="44"/>
      <c r="B56" s="44"/>
      <c r="C56" s="44"/>
      <c r="D56" s="44"/>
      <c r="E56" s="44"/>
      <c r="F56" s="44"/>
      <c r="G56" s="44"/>
      <c r="H56" s="44"/>
    </row>
    <row r="57" spans="1:8">
      <c r="A57" s="44"/>
      <c r="B57" s="44"/>
      <c r="C57" s="44"/>
      <c r="D57" s="44"/>
      <c r="E57" s="44"/>
      <c r="F57" s="44"/>
      <c r="G57" s="44"/>
      <c r="H57" s="44"/>
    </row>
    <row r="58" spans="1:8">
      <c r="A58" s="44"/>
      <c r="B58" s="44"/>
      <c r="C58" s="44"/>
      <c r="D58" s="44"/>
      <c r="E58" s="44"/>
      <c r="F58" s="44"/>
      <c r="G58" s="44"/>
      <c r="H58" s="44"/>
    </row>
    <row r="59" spans="1:8">
      <c r="A59" s="44"/>
      <c r="B59" s="44"/>
      <c r="C59" s="44"/>
      <c r="D59" s="44"/>
      <c r="E59" s="44"/>
      <c r="F59" s="44"/>
      <c r="G59" s="44"/>
      <c r="H59" s="44"/>
    </row>
    <row r="60" spans="1:8">
      <c r="A60" s="44"/>
      <c r="B60" s="44"/>
      <c r="C60" s="44"/>
      <c r="D60" s="44"/>
      <c r="E60" s="44"/>
      <c r="F60" s="44"/>
      <c r="G60" s="44"/>
      <c r="H60" s="44"/>
    </row>
    <row r="61" spans="1:8">
      <c r="A61" s="44"/>
      <c r="B61" s="44"/>
      <c r="C61" s="44"/>
      <c r="D61" s="44"/>
      <c r="E61" s="44"/>
      <c r="F61" s="44"/>
      <c r="G61" s="44"/>
      <c r="H61" s="44"/>
    </row>
    <row r="62" spans="1:8">
      <c r="A62" s="44"/>
      <c r="B62" s="44"/>
      <c r="C62" s="44"/>
      <c r="D62" s="44"/>
      <c r="E62" s="44"/>
      <c r="F62" s="44"/>
      <c r="G62" s="44"/>
      <c r="H62" s="44"/>
    </row>
    <row r="63" spans="1:8">
      <c r="A63" s="44"/>
      <c r="B63" s="44"/>
      <c r="C63" s="44"/>
      <c r="D63" s="44"/>
      <c r="E63" s="44"/>
      <c r="F63" s="44"/>
      <c r="G63" s="44"/>
      <c r="H63" s="44"/>
    </row>
    <row r="64" spans="1:8">
      <c r="A64" s="44"/>
      <c r="B64" s="44"/>
      <c r="C64" s="44"/>
      <c r="D64" s="44"/>
      <c r="E64" s="44"/>
      <c r="F64" s="44"/>
      <c r="G64" s="44"/>
      <c r="H64" s="44"/>
    </row>
    <row r="65" spans="1:8">
      <c r="A65" s="44"/>
      <c r="B65" s="44"/>
      <c r="C65" s="44"/>
      <c r="D65" s="44"/>
      <c r="E65" s="44"/>
      <c r="F65" s="44"/>
      <c r="G65" s="44"/>
      <c r="H65" s="44"/>
    </row>
    <row r="66" spans="1:8">
      <c r="A66" s="44"/>
      <c r="B66" s="44"/>
      <c r="C66" s="44"/>
      <c r="D66" s="44"/>
      <c r="E66" s="44"/>
      <c r="F66" s="44"/>
      <c r="G66" s="44"/>
      <c r="H66" s="44"/>
    </row>
    <row r="67" spans="1:8">
      <c r="A67" s="44"/>
      <c r="B67" s="44"/>
      <c r="C67" s="44"/>
      <c r="D67" s="44"/>
      <c r="E67" s="44"/>
      <c r="F67" s="44"/>
      <c r="G67" s="44"/>
      <c r="H67" s="44"/>
    </row>
    <row r="68" spans="1:8">
      <c r="A68" s="44"/>
      <c r="B68" s="44"/>
      <c r="C68" s="44"/>
      <c r="D68" s="44"/>
      <c r="E68" s="44"/>
      <c r="F68" s="44"/>
      <c r="G68" s="44"/>
      <c r="H68" s="44"/>
    </row>
    <row r="69" spans="1:8">
      <c r="A69" s="44"/>
      <c r="B69" s="44"/>
      <c r="C69" s="44"/>
      <c r="D69" s="44"/>
      <c r="E69" s="44"/>
      <c r="F69" s="44"/>
      <c r="G69" s="44"/>
      <c r="H69" s="44"/>
    </row>
    <row r="70" spans="1:8">
      <c r="A70" s="44"/>
      <c r="B70" s="44"/>
      <c r="C70" s="44"/>
      <c r="D70" s="44"/>
      <c r="E70" s="44"/>
      <c r="F70" s="44"/>
      <c r="G70" s="44"/>
      <c r="H70" s="44"/>
    </row>
    <row r="71" spans="1:8">
      <c r="A71" s="44"/>
      <c r="B71" s="44"/>
      <c r="C71" s="44"/>
      <c r="D71" s="44"/>
      <c r="E71" s="44"/>
      <c r="F71" s="44"/>
      <c r="G71" s="44"/>
      <c r="H71" s="44"/>
    </row>
    <row r="72" spans="1:8">
      <c r="A72" s="44"/>
      <c r="B72" s="44"/>
      <c r="C72" s="44"/>
      <c r="D72" s="44"/>
      <c r="E72" s="44"/>
      <c r="F72" s="44"/>
      <c r="G72" s="44"/>
      <c r="H72" s="44"/>
    </row>
    <row r="73" spans="1:8">
      <c r="A73" s="44"/>
      <c r="B73" s="44"/>
      <c r="C73" s="44"/>
      <c r="D73" s="44"/>
      <c r="E73" s="44"/>
      <c r="F73" s="44"/>
      <c r="G73" s="44"/>
      <c r="H73" s="44"/>
    </row>
    <row r="74" spans="1:8">
      <c r="A74" s="44"/>
      <c r="B74" s="44"/>
      <c r="C74" s="44"/>
      <c r="D74" s="44"/>
      <c r="E74" s="44"/>
      <c r="F74" s="44"/>
      <c r="G74" s="44"/>
      <c r="H74" s="44"/>
    </row>
    <row r="75" spans="1:8">
      <c r="A75" s="44"/>
      <c r="B75" s="44"/>
      <c r="C75" s="44"/>
      <c r="D75" s="44"/>
      <c r="E75" s="44"/>
      <c r="F75" s="44"/>
      <c r="G75" s="44"/>
      <c r="H75" s="44"/>
    </row>
    <row r="76" spans="1:8">
      <c r="A76" s="44"/>
      <c r="B76" s="44"/>
      <c r="C76" s="44"/>
      <c r="D76" s="44"/>
      <c r="E76" s="44"/>
      <c r="F76" s="44"/>
      <c r="G76" s="44"/>
      <c r="H76" s="44"/>
    </row>
    <row r="77" spans="1:8">
      <c r="A77" s="44"/>
      <c r="B77" s="44"/>
      <c r="C77" s="44"/>
      <c r="D77" s="44"/>
      <c r="E77" s="44"/>
      <c r="F77" s="44"/>
      <c r="G77" s="44"/>
      <c r="H77" s="44"/>
    </row>
    <row r="78" spans="1:8">
      <c r="A78" s="44"/>
      <c r="B78" s="44"/>
      <c r="C78" s="44"/>
      <c r="D78" s="44"/>
      <c r="E78" s="44"/>
      <c r="F78" s="44"/>
      <c r="G78" s="44"/>
      <c r="H78" s="44"/>
    </row>
    <row r="79" spans="1:8">
      <c r="A79" s="44"/>
      <c r="B79" s="44"/>
      <c r="C79" s="44"/>
      <c r="D79" s="44"/>
      <c r="E79" s="44"/>
      <c r="F79" s="44"/>
      <c r="G79" s="44"/>
      <c r="H79" s="44"/>
    </row>
    <row r="80" spans="1:8">
      <c r="A80" s="44"/>
      <c r="B80" s="44"/>
      <c r="C80" s="44"/>
      <c r="D80" s="44"/>
      <c r="E80" s="44"/>
      <c r="F80" s="44"/>
      <c r="G80" s="44"/>
      <c r="H80" s="44"/>
    </row>
    <row r="81" spans="1:8">
      <c r="A81" s="44"/>
      <c r="B81" s="44"/>
      <c r="C81" s="44"/>
      <c r="D81" s="44"/>
      <c r="E81" s="44"/>
      <c r="F81" s="44"/>
      <c r="G81" s="44"/>
      <c r="H81" s="44"/>
    </row>
    <row r="82" spans="1:8">
      <c r="A82" s="44"/>
      <c r="B82" s="44"/>
      <c r="C82" s="44"/>
      <c r="D82" s="44"/>
      <c r="E82" s="44"/>
      <c r="F82" s="44"/>
      <c r="G82" s="44"/>
      <c r="H82" s="44"/>
    </row>
    <row r="83" spans="1:8">
      <c r="A83" s="44"/>
      <c r="B83" s="44"/>
      <c r="C83" s="44"/>
      <c r="D83" s="44"/>
      <c r="E83" s="44"/>
      <c r="F83" s="44"/>
      <c r="G83" s="44"/>
      <c r="H83" s="44"/>
    </row>
    <row r="84" spans="1:8">
      <c r="A84" s="44"/>
      <c r="B84" s="44"/>
      <c r="C84" s="44"/>
      <c r="D84" s="44"/>
      <c r="E84" s="44"/>
      <c r="F84" s="44"/>
      <c r="G84" s="44"/>
      <c r="H84" s="44"/>
    </row>
    <row r="85" spans="1:8">
      <c r="A85" s="44"/>
      <c r="B85" s="44"/>
      <c r="C85" s="44"/>
      <c r="D85" s="44"/>
      <c r="E85" s="44"/>
      <c r="F85" s="44"/>
      <c r="G85" s="44"/>
      <c r="H85" s="44"/>
    </row>
    <row r="86" spans="1:8">
      <c r="A86" s="44"/>
      <c r="B86" s="44"/>
      <c r="C86" s="44"/>
      <c r="D86" s="44"/>
      <c r="E86" s="44"/>
      <c r="F86" s="44"/>
      <c r="G86" s="44"/>
      <c r="H86" s="44"/>
    </row>
    <row r="87" spans="1:8">
      <c r="A87" s="44"/>
      <c r="B87" s="44"/>
      <c r="C87" s="44"/>
      <c r="D87" s="44"/>
      <c r="E87" s="44"/>
      <c r="F87" s="44"/>
      <c r="G87" s="44"/>
      <c r="H87" s="44"/>
    </row>
    <row r="88" spans="1:8">
      <c r="A88" s="44"/>
      <c r="B88" s="44"/>
      <c r="C88" s="44"/>
      <c r="D88" s="44"/>
      <c r="E88" s="44"/>
      <c r="F88" s="44"/>
      <c r="G88" s="44"/>
      <c r="H88" s="44"/>
    </row>
    <row r="89" spans="1:8">
      <c r="A89" s="44"/>
      <c r="B89" s="44"/>
      <c r="C89" s="44"/>
      <c r="D89" s="44"/>
      <c r="E89" s="44"/>
      <c r="F89" s="44"/>
      <c r="G89" s="44"/>
      <c r="H89" s="44"/>
    </row>
    <row r="90" spans="1:8">
      <c r="A90" s="44"/>
      <c r="B90" s="44"/>
      <c r="C90" s="44"/>
      <c r="D90" s="44"/>
      <c r="E90" s="44"/>
      <c r="F90" s="44"/>
      <c r="G90" s="44"/>
      <c r="H90" s="44"/>
    </row>
    <row r="91" spans="1:8">
      <c r="A91" s="44"/>
      <c r="B91" s="44"/>
      <c r="C91" s="44"/>
      <c r="D91" s="44"/>
      <c r="E91" s="44"/>
      <c r="F91" s="44"/>
      <c r="G91" s="44"/>
      <c r="H91" s="44"/>
    </row>
    <row r="92" spans="1:8">
      <c r="A92" s="44"/>
      <c r="B92" s="44"/>
      <c r="C92" s="44"/>
      <c r="D92" s="44"/>
      <c r="E92" s="44"/>
      <c r="F92" s="44"/>
      <c r="G92" s="44"/>
      <c r="H92" s="44"/>
    </row>
    <row r="93" spans="1:8">
      <c r="A93" s="44"/>
      <c r="B93" s="44"/>
      <c r="C93" s="44"/>
      <c r="D93" s="44"/>
      <c r="E93" s="44"/>
      <c r="F93" s="44"/>
      <c r="G93" s="44"/>
      <c r="H93" s="44"/>
    </row>
    <row r="94" spans="1:8">
      <c r="A94" s="44"/>
      <c r="B94" s="44"/>
      <c r="C94" s="44"/>
      <c r="D94" s="44"/>
      <c r="E94" s="44"/>
      <c r="F94" s="44"/>
      <c r="G94" s="44"/>
      <c r="H94" s="44"/>
    </row>
    <row r="95" spans="1:8">
      <c r="A95" s="44"/>
      <c r="B95" s="44"/>
      <c r="C95" s="44"/>
      <c r="D95" s="44"/>
      <c r="E95" s="44"/>
      <c r="F95" s="44"/>
      <c r="G95" s="44"/>
      <c r="H95" s="44"/>
    </row>
    <row r="96" spans="1:8">
      <c r="A96" s="44"/>
      <c r="B96" s="44"/>
      <c r="C96" s="44"/>
      <c r="D96" s="44"/>
      <c r="E96" s="44"/>
      <c r="F96" s="44"/>
      <c r="G96" s="44"/>
      <c r="H96" s="44"/>
    </row>
    <row r="97" spans="1:8">
      <c r="A97" s="44"/>
      <c r="B97" s="44"/>
      <c r="C97" s="44"/>
      <c r="D97" s="44"/>
      <c r="E97" s="44"/>
      <c r="F97" s="44"/>
      <c r="G97" s="44"/>
      <c r="H97" s="44"/>
    </row>
    <row r="98" spans="1:8">
      <c r="A98" s="44"/>
      <c r="B98" s="44"/>
      <c r="C98" s="44"/>
      <c r="D98" s="44"/>
      <c r="E98" s="44"/>
      <c r="F98" s="44"/>
      <c r="G98" s="44"/>
      <c r="H98" s="44"/>
    </row>
    <row r="99" spans="1:8">
      <c r="A99" s="44"/>
      <c r="B99" s="44"/>
      <c r="C99" s="44"/>
      <c r="D99" s="44"/>
      <c r="E99" s="44"/>
      <c r="F99" s="44"/>
      <c r="G99" s="44"/>
      <c r="H99" s="44"/>
    </row>
    <row r="100" spans="1:8">
      <c r="A100" s="44"/>
      <c r="B100" s="44"/>
      <c r="C100" s="44"/>
      <c r="D100" s="44"/>
      <c r="E100" s="44"/>
      <c r="F100" s="44"/>
      <c r="G100" s="44"/>
      <c r="H100" s="44"/>
    </row>
    <row r="101" spans="1:8">
      <c r="A101" s="44"/>
      <c r="B101" s="44"/>
      <c r="C101" s="44"/>
      <c r="D101" s="44"/>
      <c r="E101" s="44"/>
      <c r="F101" s="44"/>
      <c r="G101" s="44"/>
      <c r="H101" s="44"/>
    </row>
    <row r="102" spans="1:8">
      <c r="A102" s="44"/>
      <c r="B102" s="44"/>
      <c r="C102" s="44"/>
      <c r="D102" s="44"/>
      <c r="E102" s="44"/>
      <c r="F102" s="44"/>
      <c r="G102" s="44"/>
      <c r="H102" s="44"/>
    </row>
    <row r="103" spans="1:8">
      <c r="A103" s="44"/>
      <c r="B103" s="44"/>
      <c r="C103" s="44"/>
      <c r="D103" s="44"/>
      <c r="E103" s="44"/>
      <c r="F103" s="44"/>
      <c r="G103" s="44"/>
      <c r="H103" s="44"/>
    </row>
    <row r="104" spans="1:8">
      <c r="A104" s="44"/>
      <c r="B104" s="44"/>
      <c r="C104" s="44"/>
      <c r="D104" s="44"/>
      <c r="E104" s="44"/>
      <c r="F104" s="44"/>
      <c r="G104" s="44"/>
      <c r="H104" s="44"/>
    </row>
    <row r="105" spans="1:8">
      <c r="A105" s="44"/>
      <c r="B105" s="44"/>
      <c r="C105" s="44"/>
      <c r="D105" s="44"/>
      <c r="E105" s="44"/>
      <c r="F105" s="44"/>
      <c r="G105" s="44"/>
      <c r="H105" s="44"/>
    </row>
    <row r="106" spans="1:8">
      <c r="A106" s="44"/>
      <c r="B106" s="44"/>
      <c r="C106" s="44"/>
      <c r="D106" s="44"/>
      <c r="E106" s="44"/>
      <c r="F106" s="44"/>
      <c r="G106" s="44"/>
      <c r="H106" s="44"/>
    </row>
    <row r="107" spans="1:8">
      <c r="A107" s="44"/>
      <c r="B107" s="44"/>
      <c r="C107" s="44"/>
      <c r="D107" s="44"/>
      <c r="E107" s="44"/>
      <c r="F107" s="44"/>
      <c r="G107" s="44"/>
      <c r="H107" s="44"/>
    </row>
    <row r="108" spans="1:8">
      <c r="A108" s="44"/>
      <c r="B108" s="44"/>
      <c r="C108" s="44"/>
      <c r="D108" s="44"/>
      <c r="E108" s="44"/>
      <c r="F108" s="44"/>
      <c r="G108" s="44"/>
      <c r="H108" s="44"/>
    </row>
    <row r="109" spans="1:8">
      <c r="A109" s="44"/>
      <c r="B109" s="44"/>
      <c r="C109" s="44"/>
      <c r="D109" s="44"/>
      <c r="E109" s="44"/>
      <c r="F109" s="44"/>
      <c r="G109" s="44"/>
      <c r="H109" s="44"/>
    </row>
    <row r="110" spans="1:8">
      <c r="A110" s="44"/>
      <c r="B110" s="44"/>
      <c r="C110" s="44"/>
      <c r="D110" s="44"/>
      <c r="E110" s="44"/>
      <c r="F110" s="44"/>
      <c r="G110" s="44"/>
      <c r="H110" s="44"/>
    </row>
    <row r="111" spans="1:8">
      <c r="A111" s="44"/>
      <c r="B111" s="44"/>
      <c r="C111" s="44"/>
      <c r="D111" s="44"/>
      <c r="E111" s="44"/>
      <c r="F111" s="44"/>
      <c r="G111" s="44"/>
      <c r="H111" s="44"/>
    </row>
    <row r="112" spans="1:8">
      <c r="A112" s="44"/>
      <c r="B112" s="44"/>
      <c r="C112" s="44"/>
      <c r="D112" s="44"/>
      <c r="E112" s="44"/>
      <c r="F112" s="44"/>
      <c r="G112" s="44"/>
      <c r="H112" s="44"/>
    </row>
    <row r="113" spans="1:8">
      <c r="A113" s="44"/>
      <c r="B113" s="44"/>
      <c r="C113" s="44"/>
      <c r="D113" s="44"/>
      <c r="E113" s="44"/>
      <c r="F113" s="44"/>
      <c r="G113" s="44"/>
      <c r="H113" s="44"/>
    </row>
    <row r="114" spans="1:8">
      <c r="A114" s="44"/>
      <c r="B114" s="44"/>
      <c r="C114" s="44"/>
      <c r="D114" s="44"/>
      <c r="E114" s="44"/>
      <c r="F114" s="44"/>
      <c r="G114" s="44"/>
      <c r="H114" s="44"/>
    </row>
    <row r="115" spans="1:8">
      <c r="A115" s="44"/>
      <c r="B115" s="44"/>
      <c r="C115" s="44"/>
      <c r="D115" s="44"/>
      <c r="E115" s="44"/>
      <c r="F115" s="44"/>
      <c r="G115" s="44"/>
      <c r="H115" s="44"/>
    </row>
    <row r="116" spans="1:8">
      <c r="A116" s="44"/>
      <c r="B116" s="44"/>
      <c r="C116" s="44"/>
      <c r="D116" s="44"/>
      <c r="E116" s="44"/>
      <c r="F116" s="44"/>
      <c r="G116" s="44"/>
      <c r="H116" s="44"/>
    </row>
    <row r="117" spans="1:8">
      <c r="A117" s="44"/>
      <c r="B117" s="44"/>
      <c r="C117" s="44"/>
      <c r="D117" s="44"/>
      <c r="E117" s="44"/>
      <c r="F117" s="44"/>
      <c r="G117" s="44"/>
      <c r="H117" s="44"/>
    </row>
    <row r="118" spans="1:8">
      <c r="A118" s="44"/>
      <c r="B118" s="44"/>
      <c r="C118" s="44"/>
      <c r="D118" s="44"/>
      <c r="E118" s="44"/>
      <c r="F118" s="44"/>
      <c r="G118" s="44"/>
      <c r="H118" s="44"/>
    </row>
    <row r="119" spans="1:8">
      <c r="A119" s="44"/>
      <c r="B119" s="44"/>
      <c r="C119" s="44"/>
      <c r="D119" s="44"/>
      <c r="E119" s="44"/>
      <c r="F119" s="44"/>
      <c r="G119" s="44"/>
      <c r="H119" s="44"/>
    </row>
    <row r="120" spans="1:8">
      <c r="A120" s="44"/>
      <c r="B120" s="44"/>
      <c r="C120" s="44"/>
      <c r="D120" s="44"/>
      <c r="E120" s="44"/>
      <c r="F120" s="44"/>
      <c r="G120" s="44"/>
      <c r="H120" s="44"/>
    </row>
    <row r="121" spans="1:8">
      <c r="A121" s="44"/>
      <c r="B121" s="44"/>
      <c r="C121" s="44"/>
      <c r="D121" s="44"/>
      <c r="E121" s="44"/>
      <c r="F121" s="44"/>
      <c r="G121" s="44"/>
      <c r="H121" s="44"/>
    </row>
    <row r="122" spans="1:8">
      <c r="A122" s="44"/>
      <c r="B122" s="44"/>
      <c r="C122" s="44"/>
      <c r="D122" s="44"/>
      <c r="E122" s="44"/>
      <c r="F122" s="44"/>
      <c r="G122" s="44"/>
      <c r="H122" s="44"/>
    </row>
    <row r="123" spans="1:8">
      <c r="A123" s="44"/>
      <c r="B123" s="44"/>
      <c r="C123" s="44"/>
      <c r="D123" s="44"/>
      <c r="E123" s="44"/>
      <c r="F123" s="44"/>
      <c r="G123" s="44"/>
      <c r="H123" s="44"/>
    </row>
    <row r="124" spans="1:8">
      <c r="A124" s="44"/>
      <c r="B124" s="44"/>
      <c r="C124" s="44"/>
      <c r="D124" s="44"/>
      <c r="E124" s="44"/>
      <c r="F124" s="44"/>
      <c r="G124" s="44"/>
      <c r="H124" s="44"/>
    </row>
    <row r="125" spans="1:8">
      <c r="A125" s="44"/>
      <c r="B125" s="44"/>
      <c r="C125" s="44"/>
      <c r="D125" s="44"/>
      <c r="E125" s="44"/>
      <c r="F125" s="44"/>
      <c r="G125" s="44"/>
      <c r="H125" s="44"/>
    </row>
    <row r="126" spans="1:8">
      <c r="A126" s="44"/>
      <c r="B126" s="44"/>
      <c r="C126" s="44"/>
      <c r="D126" s="44"/>
      <c r="E126" s="44"/>
      <c r="F126" s="44"/>
      <c r="G126" s="44"/>
      <c r="H126" s="44"/>
    </row>
    <row r="127" spans="1:8">
      <c r="A127" s="44"/>
      <c r="B127" s="44"/>
      <c r="C127" s="44"/>
      <c r="D127" s="44"/>
      <c r="E127" s="44"/>
      <c r="F127" s="44"/>
      <c r="G127" s="44"/>
      <c r="H127" s="44"/>
    </row>
    <row r="128" spans="1:8">
      <c r="A128" s="44"/>
      <c r="B128" s="44"/>
      <c r="C128" s="44"/>
      <c r="D128" s="44"/>
      <c r="E128" s="44"/>
      <c r="F128" s="44"/>
      <c r="G128" s="44"/>
      <c r="H128" s="44"/>
    </row>
    <row r="129" spans="1:8">
      <c r="A129" s="44"/>
      <c r="B129" s="44"/>
      <c r="C129" s="44"/>
      <c r="D129" s="44"/>
      <c r="E129" s="44"/>
      <c r="F129" s="44"/>
      <c r="G129" s="44"/>
      <c r="H129" s="44"/>
    </row>
    <row r="130" spans="1:8">
      <c r="A130" s="44"/>
      <c r="B130" s="44"/>
      <c r="C130" s="44"/>
      <c r="D130" s="44"/>
      <c r="E130" s="44"/>
      <c r="F130" s="44"/>
      <c r="G130" s="44"/>
      <c r="H130" s="44"/>
    </row>
    <row r="131" spans="1:8">
      <c r="A131" s="44"/>
      <c r="B131" s="44"/>
      <c r="C131" s="44"/>
      <c r="D131" s="44"/>
      <c r="E131" s="44"/>
      <c r="F131" s="44"/>
      <c r="G131" s="44"/>
      <c r="H131" s="44"/>
    </row>
    <row r="132" spans="1:8">
      <c r="A132" s="44"/>
      <c r="B132" s="44"/>
      <c r="C132" s="44"/>
      <c r="D132" s="44"/>
      <c r="E132" s="44"/>
      <c r="F132" s="44"/>
      <c r="G132" s="44"/>
      <c r="H132" s="44"/>
    </row>
    <row r="133" spans="1:8">
      <c r="A133" s="44"/>
      <c r="B133" s="44"/>
      <c r="C133" s="44"/>
      <c r="D133" s="44"/>
      <c r="E133" s="44"/>
      <c r="F133" s="44"/>
      <c r="G133" s="44"/>
      <c r="H133" s="44"/>
    </row>
    <row r="134" spans="1:8">
      <c r="A134" s="44"/>
      <c r="B134" s="44"/>
      <c r="C134" s="44"/>
      <c r="D134" s="44"/>
      <c r="E134" s="44"/>
      <c r="F134" s="44"/>
      <c r="G134" s="44"/>
      <c r="H134" s="44"/>
    </row>
    <row r="135" spans="1:8">
      <c r="A135" s="44"/>
      <c r="B135" s="44"/>
      <c r="C135" s="44"/>
      <c r="D135" s="44"/>
      <c r="E135" s="44"/>
      <c r="F135" s="44"/>
      <c r="G135" s="44"/>
      <c r="H135" s="44"/>
    </row>
    <row r="136" spans="1:8">
      <c r="A136" s="44"/>
      <c r="B136" s="44"/>
      <c r="C136" s="44"/>
      <c r="D136" s="44"/>
      <c r="E136" s="44"/>
      <c r="F136" s="44"/>
      <c r="G136" s="44"/>
      <c r="H136" s="44"/>
    </row>
    <row r="137" spans="1:8">
      <c r="A137" s="44"/>
      <c r="B137" s="44"/>
      <c r="C137" s="44"/>
      <c r="D137" s="44"/>
      <c r="E137" s="44"/>
      <c r="F137" s="44"/>
      <c r="G137" s="44"/>
      <c r="H137" s="44"/>
    </row>
    <row r="138" spans="1:8">
      <c r="A138" s="44"/>
      <c r="B138" s="44"/>
      <c r="C138" s="44"/>
      <c r="D138" s="44"/>
      <c r="E138" s="44"/>
      <c r="F138" s="44"/>
      <c r="G138" s="44"/>
      <c r="H138" s="44"/>
    </row>
    <row r="139" spans="1:8">
      <c r="A139" s="44"/>
      <c r="B139" s="44"/>
      <c r="C139" s="44"/>
      <c r="D139" s="44"/>
      <c r="E139" s="44"/>
      <c r="F139" s="44"/>
      <c r="G139" s="44"/>
      <c r="H139" s="44"/>
    </row>
    <row r="140" spans="1:8">
      <c r="A140" s="44"/>
      <c r="B140" s="44"/>
      <c r="C140" s="44"/>
      <c r="D140" s="44"/>
      <c r="E140" s="44"/>
      <c r="F140" s="44"/>
      <c r="G140" s="44"/>
      <c r="H140" s="44"/>
    </row>
    <row r="141" spans="1:8">
      <c r="A141" s="44"/>
      <c r="B141" s="44"/>
      <c r="C141" s="44"/>
      <c r="D141" s="44"/>
      <c r="E141" s="44"/>
      <c r="F141" s="44"/>
      <c r="G141" s="44"/>
      <c r="H141" s="44"/>
    </row>
    <row r="142" spans="1:8">
      <c r="A142" s="44"/>
      <c r="B142" s="44"/>
      <c r="C142" s="44"/>
      <c r="D142" s="44"/>
      <c r="E142" s="44"/>
      <c r="F142" s="44"/>
      <c r="G142" s="44"/>
      <c r="H142" s="44"/>
    </row>
    <row r="143" spans="1:8">
      <c r="A143" s="44"/>
      <c r="B143" s="44"/>
      <c r="C143" s="44"/>
      <c r="D143" s="44"/>
      <c r="E143" s="44"/>
      <c r="F143" s="44"/>
      <c r="G143" s="44"/>
      <c r="H143" s="44"/>
    </row>
    <row r="144" spans="1:8">
      <c r="A144" s="44"/>
      <c r="B144" s="44"/>
      <c r="C144" s="44"/>
      <c r="D144" s="44"/>
      <c r="E144" s="44"/>
      <c r="F144" s="44"/>
      <c r="G144" s="44"/>
      <c r="H144" s="44"/>
    </row>
    <row r="145" spans="1:8">
      <c r="A145" s="44"/>
      <c r="B145" s="44"/>
      <c r="C145" s="44"/>
      <c r="D145" s="44"/>
      <c r="E145" s="44"/>
      <c r="F145" s="44"/>
      <c r="G145" s="44"/>
      <c r="H145" s="44"/>
    </row>
    <row r="146" spans="1:8">
      <c r="A146" s="44"/>
      <c r="B146" s="44"/>
      <c r="C146" s="44"/>
      <c r="D146" s="44"/>
      <c r="E146" s="44"/>
      <c r="F146" s="44"/>
      <c r="G146" s="44"/>
      <c r="H146" s="44"/>
    </row>
    <row r="147" spans="1:8">
      <c r="A147" s="44"/>
      <c r="B147" s="44"/>
      <c r="C147" s="44"/>
      <c r="D147" s="44"/>
      <c r="E147" s="44"/>
      <c r="F147" s="44"/>
      <c r="G147" s="44"/>
      <c r="H147" s="44"/>
    </row>
    <row r="148" spans="1:8">
      <c r="A148" s="44"/>
      <c r="B148" s="44"/>
      <c r="C148" s="44"/>
      <c r="D148" s="44"/>
      <c r="E148" s="44"/>
      <c r="F148" s="44"/>
      <c r="G148" s="44"/>
      <c r="H148" s="44"/>
    </row>
    <row r="149" spans="1:8">
      <c r="A149" s="44"/>
      <c r="B149" s="44"/>
      <c r="C149" s="44"/>
      <c r="D149" s="44"/>
      <c r="E149" s="44"/>
      <c r="F149" s="44"/>
      <c r="G149" s="44"/>
      <c r="H149" s="44"/>
    </row>
    <row r="150" spans="1:8">
      <c r="A150" s="44"/>
      <c r="B150" s="44"/>
      <c r="C150" s="44"/>
      <c r="D150" s="44"/>
      <c r="E150" s="44"/>
      <c r="F150" s="44"/>
      <c r="G150" s="44"/>
      <c r="H150" s="44"/>
    </row>
    <row r="151" spans="1:8">
      <c r="A151" s="44"/>
      <c r="B151" s="44"/>
      <c r="C151" s="44"/>
      <c r="D151" s="44"/>
      <c r="E151" s="44"/>
      <c r="F151" s="44"/>
      <c r="G151" s="44"/>
      <c r="H151" s="44"/>
    </row>
    <row r="152" spans="1:8">
      <c r="A152" s="44"/>
      <c r="B152" s="44"/>
      <c r="C152" s="44"/>
      <c r="D152" s="44"/>
      <c r="E152" s="44"/>
      <c r="F152" s="44"/>
      <c r="G152" s="44"/>
      <c r="H152" s="44"/>
    </row>
  </sheetData>
  <sheetProtection algorithmName="SHA-512" hashValue="3Xx68C+9V3YZirlNhscZ/24Oq8unrWhEM4As/fXrzQelh8gb3ZOf6aYa3LSss0BGfE4e97agYY9PDMFw8f1dvA==" saltValue="cbnrUlNUFMmAOz0PurwELg==" spinCount="100000" sheet="1" objects="1" scenarios="1" formatCells="0" formatColumns="0" formatRows="0" insertColumns="0" sort="0" autoFilter="0" pivotTables="0"/>
  <mergeCells count="21">
    <mergeCell ref="G8:H8"/>
    <mergeCell ref="G9:H9"/>
    <mergeCell ref="A11:H11"/>
    <mergeCell ref="J3:K5"/>
    <mergeCell ref="J6:K6"/>
    <mergeCell ref="A8:B8"/>
    <mergeCell ref="A9:B9"/>
    <mergeCell ref="C8:D8"/>
    <mergeCell ref="C9:D9"/>
    <mergeCell ref="E8:F8"/>
    <mergeCell ref="E9:F9"/>
    <mergeCell ref="A1:H1"/>
    <mergeCell ref="A3:H3"/>
    <mergeCell ref="A5:B5"/>
    <mergeCell ref="A6:B6"/>
    <mergeCell ref="C5:D5"/>
    <mergeCell ref="C6:D6"/>
    <mergeCell ref="E5:F5"/>
    <mergeCell ref="E6:F6"/>
    <mergeCell ref="G5:H5"/>
    <mergeCell ref="G6:H6"/>
  </mergeCells>
  <hyperlinks>
    <hyperlink ref="J6" r:id="rId1" xr:uid="{515438B0-E8EE-4824-BBB9-124B1F833D17}"/>
  </hyperlinks>
  <pageMargins left="0.7" right="0.7" top="0.75" bottom="0.75" header="0.3" footer="0.3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400-000001000000}">
            <xm:f>COUNTIF(Parametros!$B$22:$B$25,"OK")&lt;&gt;4</xm:f>
            <x14:dxf>
              <font>
                <b/>
                <color rgb="FF0B1F3A"/>
              </font>
              <fill>
                <patternFill>
                  <bgColor rgb="FFFDECEC"/>
                </patternFill>
              </fill>
            </x14:dxf>
          </x14:cfRule>
          <x14:cfRule type="expression" priority="2" id="{00000000-000E-0000-0400-000002000000}">
            <xm:f>AND(COUNTIF(Parametros!$B$22:$B$25,"OK")=4,(COUNTIF(Registro!$AC$7:$AC$206,"FALTA INFORMACIÓN")+COUNTIF(Registro!$AC$7:$AC$206,"REVISAR"))&gt;0)</xm:f>
            <x14:dxf>
              <font>
                <b/>
                <color rgb="FF0B1F3A"/>
              </font>
              <fill>
                <patternFill>
                  <bgColor rgb="FFFFF1E0"/>
                </patternFill>
              </fill>
            </x14:dxf>
          </x14:cfRule>
          <x14:cfRule type="expression" priority="3" id="{00000000-000E-0000-0400-000003000000}">
            <xm:f>AND(COUNTIF(Parametros!$B$22:$B$25,"OK")=4,(COUNTIF(Registro!$AC$7:$AC$206,"FALTA INFORMACIÓN")+COUNTIF(Registro!$AC$7:$AC$206,"REVISAR"))=0,COUNTIF(Registro!$AC$7:$AC$206,"OK")&gt;0)</xm:f>
            <x14:dxf>
              <font>
                <b/>
                <color rgb="FF0B1F3A"/>
              </font>
              <fill>
                <patternFill>
                  <bgColor rgb="FFE8F5E9"/>
                </patternFill>
              </fill>
            </x14:dxf>
          </x14:cfRule>
          <xm:sqref>A11:H11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2"/>
  <sheetViews>
    <sheetView workbookViewId="0">
      <selection activeCell="J28" sqref="J28"/>
    </sheetView>
  </sheetViews>
  <sheetFormatPr baseColWidth="10" defaultColWidth="8.796875" defaultRowHeight="13.8"/>
  <cols>
    <col min="1" max="1" width="28" style="13" customWidth="1"/>
    <col min="2" max="2" width="12" style="13" customWidth="1"/>
    <col min="3" max="4" width="18" style="13" customWidth="1"/>
    <col min="5" max="6" width="14" style="13" customWidth="1"/>
    <col min="7" max="7" width="18" style="13" customWidth="1"/>
    <col min="8" max="8" width="42" style="13" customWidth="1"/>
    <col min="9" max="9" width="3.796875" style="13" customWidth="1"/>
    <col min="10" max="10" width="39.69921875" style="13" customWidth="1"/>
    <col min="11" max="11" width="25.09765625" style="13" customWidth="1"/>
    <col min="12" max="16384" width="8.796875" style="13"/>
  </cols>
  <sheetData>
    <row r="1" spans="1:11" ht="24" customHeight="1">
      <c r="A1" s="43" t="s">
        <v>257</v>
      </c>
      <c r="B1" s="43"/>
      <c r="C1" s="43"/>
      <c r="D1" s="43"/>
      <c r="E1" s="43"/>
      <c r="F1" s="43"/>
      <c r="G1" s="43"/>
      <c r="H1" s="43"/>
    </row>
    <row r="2" spans="1:11">
      <c r="A2" s="44"/>
      <c r="B2" s="44"/>
      <c r="C2" s="44"/>
      <c r="D2" s="44"/>
      <c r="E2" s="44"/>
      <c r="F2" s="44"/>
      <c r="G2" s="44"/>
      <c r="H2" s="44"/>
    </row>
    <row r="3" spans="1:11" ht="25.65" customHeight="1">
      <c r="A3" s="45" t="s">
        <v>258</v>
      </c>
      <c r="B3" s="45"/>
      <c r="C3" s="45"/>
      <c r="D3" s="45"/>
      <c r="E3" s="45"/>
      <c r="F3" s="45"/>
      <c r="G3" s="45"/>
      <c r="H3" s="45"/>
    </row>
    <row r="4" spans="1:11" ht="14.4" thickBot="1">
      <c r="A4" s="44"/>
      <c r="B4" s="44"/>
      <c r="C4" s="44"/>
      <c r="D4" s="44"/>
      <c r="E4" s="44"/>
      <c r="F4" s="44"/>
      <c r="G4" s="44"/>
      <c r="H4" s="44"/>
    </row>
    <row r="5" spans="1:11" ht="22.2" customHeight="1">
      <c r="A5" s="54" t="s">
        <v>201</v>
      </c>
      <c r="B5" s="54" t="s">
        <v>251</v>
      </c>
      <c r="C5" s="54" t="s">
        <v>255</v>
      </c>
      <c r="D5" s="54" t="s">
        <v>256</v>
      </c>
      <c r="E5" s="54" t="s">
        <v>259</v>
      </c>
      <c r="F5" s="54" t="s">
        <v>260</v>
      </c>
      <c r="G5" s="54" t="s">
        <v>261</v>
      </c>
      <c r="H5" s="54" t="s">
        <v>262</v>
      </c>
      <c r="J5" s="25" t="s">
        <v>265</v>
      </c>
      <c r="K5" s="26"/>
    </row>
    <row r="6" spans="1:11" ht="22.2" customHeight="1">
      <c r="A6" s="56" t="str">
        <f>Parametros!F4</f>
        <v>Referencia incorrecta</v>
      </c>
      <c r="B6" s="56">
        <f>IF(COUNTIF(Parametros!$B$22:$B$25,"OK")&lt;&gt;4,"",COUNTIFS(Registro!$D$7:$D$206,A6,Registro!$AC$7:$AC$206,"OK"))</f>
        <v>5</v>
      </c>
      <c r="C6" s="57">
        <f>IF(COUNTIF(Parametros!$B$22:$B$25,"OK")&lt;&gt;4,"",SUMIFS(Registro!$Y$7:$Y$206,Registro!$D$7:$D$206,A6,Registro!$AC$7:$AC$206,"OK"))</f>
        <v>60525</v>
      </c>
      <c r="D6" s="57">
        <f>IF(OR(COUNTIF(Parametros!$B$22:$B$25,"OK")&lt;&gt;4,B6=0),"",C6/B6)</f>
        <v>12105</v>
      </c>
      <c r="E6" s="58">
        <f>IF(OR(COUNTIF(Parametros!$B$22:$B$25,"OK")&lt;&gt;4,SUM($C$6:$C$13)=0),"",C6/SUM($C$6:$C$13))</f>
        <v>0.42728556300741266</v>
      </c>
      <c r="F6" s="58">
        <f>IF(OR(COUNTIF(Parametros!$B$22:$B$25,"OK")&lt;&gt;4,SUM($B$6:$B$13)=0),"",B6/SUM($B$6:$B$13))</f>
        <v>0.33333333333333331</v>
      </c>
      <c r="G6" s="56" t="str">
        <f>IF(COUNTIF(Parametros!$B$22:$B$25,"OK")&lt;&gt;4,"REVISAR CONFIG.",IF(B6=0,"SIN DATOS",IF(AND(B6&gt;=SUM($B$6:$B$13)/COUNTIF($B$6:$B$13,"&gt;0"),C6&gt;=SUM($C$6:$C$13)/COUNTIF($C$6:$C$13,"&gt;0")),"ALTA",IF(OR(B6&gt;=SUM($B$6:$B$13)/COUNTIF($B$6:$B$13,"&gt;0"),C6&gt;=SUM($C$6:$C$13)/COUNTIF($C$6:$C$13,"&gt;0")),"MEDIA","BAJA"))))</f>
        <v>ALTA</v>
      </c>
      <c r="H6" s="56" t="str">
        <f t="shared" ref="H6:H13" si="0">IF(G6="REVISAR CONFIG.","Corrige Parametros antes de priorizar.",IF(G6="ALTA","Alta frecuencia y alto costo: revisar primero.",IF(G6="MEDIA","Frecuencia o costo por encima del promedio.",IF(G6="BAJA","Mantener seguimiento.","Sin incidentes registrados."))))</f>
        <v>Alta frecuencia y alto costo: revisar primero.</v>
      </c>
      <c r="J6" s="27"/>
      <c r="K6" s="28"/>
    </row>
    <row r="7" spans="1:11" ht="22.2" customHeight="1" thickBot="1">
      <c r="A7" s="56" t="str">
        <f>Parametros!F5</f>
        <v>Componente faltante</v>
      </c>
      <c r="B7" s="56">
        <f>IF(COUNTIF(Parametros!$B$22:$B$25,"OK")&lt;&gt;4,"",COUNTIFS(Registro!$D$7:$D$206,A7,Registro!$AC$7:$AC$206,"OK"))</f>
        <v>4</v>
      </c>
      <c r="C7" s="57">
        <f>IF(COUNTIF(Parametros!$B$22:$B$25,"OK")&lt;&gt;4,"",SUMIFS(Registro!$Y$7:$Y$206,Registro!$D$7:$D$206,A7,Registro!$AC$7:$AC$206,"OK"))</f>
        <v>64125</v>
      </c>
      <c r="D7" s="57">
        <f>IF(OR(COUNTIF(Parametros!$B$22:$B$25,"OK")&lt;&gt;4,B7=0),"",C7/B7)</f>
        <v>16031.25</v>
      </c>
      <c r="E7" s="58">
        <f>IF(OR(COUNTIF(Parametros!$B$22:$B$25,"OK")&lt;&gt;4,SUM($C$6:$C$13)=0),"",C7/SUM($C$6:$C$13))</f>
        <v>0.45270031768443347</v>
      </c>
      <c r="F7" s="58">
        <f>IF(OR(COUNTIF(Parametros!$B$22:$B$25,"OK")&lt;&gt;4,SUM($B$6:$B$13)=0),"",B7/SUM($B$6:$B$13))</f>
        <v>0.26666666666666666</v>
      </c>
      <c r="G7" s="56" t="str">
        <f>IF(COUNTIF(Parametros!$B$22:$B$25,"OK")&lt;&gt;4,"REVISAR CONFIG.",IF(B7=0,"SIN DATOS",IF(AND(B7&gt;=SUM($B$6:$B$13)/COUNTIF($B$6:$B$13,"&gt;0"),C7&gt;=SUM($C$6:$C$13)/COUNTIF($C$6:$C$13,"&gt;0")),"ALTA",IF(OR(B7&gt;=SUM($B$6:$B$13)/COUNTIF($B$6:$B$13,"&gt;0"),C7&gt;=SUM($C$6:$C$13)/COUNTIF($C$6:$C$13,"&gt;0")),"MEDIA","BAJA"))))</f>
        <v>MEDIA</v>
      </c>
      <c r="H7" s="56" t="str">
        <f t="shared" si="0"/>
        <v>Frecuencia o costo por encima del promedio.</v>
      </c>
      <c r="J7" s="29"/>
      <c r="K7" s="30"/>
    </row>
    <row r="8" spans="1:11" ht="17.399999999999999" thickBot="1">
      <c r="A8" s="56" t="str">
        <f>Parametros!F6</f>
        <v>Etiqueta incorrecta</v>
      </c>
      <c r="B8" s="56">
        <f>IF(COUNTIF(Parametros!$B$22:$B$25,"OK")&lt;&gt;4,"",COUNTIFS(Registro!$D$7:$D$206,A8,Registro!$AC$7:$AC$206,"OK"))</f>
        <v>6</v>
      </c>
      <c r="C8" s="57">
        <f>IF(COUNTIF(Parametros!$B$22:$B$25,"OK")&lt;&gt;4,"",SUMIFS(Registro!$Y$7:$Y$206,Registro!$D$7:$D$206,A8,Registro!$AC$7:$AC$206,"OK"))</f>
        <v>17000</v>
      </c>
      <c r="D8" s="57">
        <f>IF(OR(COUNTIF(Parametros!$B$22:$B$25,"OK")&lt;&gt;4,B8=0),"",C8/B8)</f>
        <v>2833.3333333333335</v>
      </c>
      <c r="E8" s="58">
        <f>IF(OR(COUNTIF(Parametros!$B$22:$B$25,"OK")&lt;&gt;4,SUM($C$6:$C$13)=0),"",C8/SUM($C$6:$C$13))</f>
        <v>0.12001411930815389</v>
      </c>
      <c r="F8" s="58">
        <f>IF(OR(COUNTIF(Parametros!$B$22:$B$25,"OK")&lt;&gt;4,SUM($B$6:$B$13)=0),"",B8/SUM($B$6:$B$13))</f>
        <v>0.4</v>
      </c>
      <c r="G8" s="56" t="str">
        <f>IF(COUNTIF(Parametros!$B$22:$B$25,"OK")&lt;&gt;4,"REVISAR CONFIG.",IF(B8=0,"SIN DATOS",IF(AND(B8&gt;=SUM($B$6:$B$13)/COUNTIF($B$6:$B$13,"&gt;0"),C8&gt;=SUM($C$6:$C$13)/COUNTIF($C$6:$C$13,"&gt;0")),"ALTA",IF(OR(B8&gt;=SUM($B$6:$B$13)/COUNTIF($B$6:$B$13,"&gt;0"),C8&gt;=SUM($C$6:$C$13)/COUNTIF($C$6:$C$13,"&gt;0")),"MEDIA","BAJA"))))</f>
        <v>MEDIA</v>
      </c>
      <c r="H8" s="56" t="str">
        <f t="shared" si="0"/>
        <v>Frecuencia o costo por encima del promedio.</v>
      </c>
      <c r="J8" s="31" t="s">
        <v>266</v>
      </c>
      <c r="K8" s="32"/>
    </row>
    <row r="9" spans="1:11">
      <c r="A9" s="56" t="str">
        <f>Parametros!F7</f>
        <v>Cantidad incorrecta</v>
      </c>
      <c r="B9" s="56">
        <f>IF(COUNTIF(Parametros!$B$22:$B$25,"OK")&lt;&gt;4,"",COUNTIFS(Registro!$D$7:$D$206,A9,Registro!$AC$7:$AC$206,"OK"))</f>
        <v>0</v>
      </c>
      <c r="C9" s="57">
        <f>IF(COUNTIF(Parametros!$B$22:$B$25,"OK")&lt;&gt;4,"",SUMIFS(Registro!$Y$7:$Y$206,Registro!$D$7:$D$206,A9,Registro!$AC$7:$AC$206,"OK"))</f>
        <v>0</v>
      </c>
      <c r="D9" s="57" t="str">
        <f>IF(OR(COUNTIF(Parametros!$B$22:$B$25,"OK")&lt;&gt;4,B9=0),"",C9/B9)</f>
        <v/>
      </c>
      <c r="E9" s="58">
        <f>IF(OR(COUNTIF(Parametros!$B$22:$B$25,"OK")&lt;&gt;4,SUM($C$6:$C$13)=0),"",C9/SUM($C$6:$C$13))</f>
        <v>0</v>
      </c>
      <c r="F9" s="58">
        <f>IF(OR(COUNTIF(Parametros!$B$22:$B$25,"OK")&lt;&gt;4,SUM($B$6:$B$13)=0),"",B9/SUM($B$6:$B$13))</f>
        <v>0</v>
      </c>
      <c r="G9" s="56" t="str">
        <f>IF(COUNTIF(Parametros!$B$22:$B$25,"OK")&lt;&gt;4,"REVISAR CONFIG.",IF(B9=0,"SIN DATOS",IF(AND(B9&gt;=SUM($B$6:$B$13)/COUNTIF($B$6:$B$13,"&gt;0"),C9&gt;=SUM($C$6:$C$13)/COUNTIF($C$6:$C$13,"&gt;0")),"ALTA",IF(OR(B9&gt;=SUM($B$6:$B$13)/COUNTIF($B$6:$B$13,"&gt;0"),C9&gt;=SUM($C$6:$C$13)/COUNTIF($C$6:$C$13,"&gt;0")),"MEDIA","BAJA"))))</f>
        <v>SIN DATOS</v>
      </c>
      <c r="H9" s="56" t="str">
        <f t="shared" si="0"/>
        <v>Sin incidentes registrados.</v>
      </c>
    </row>
    <row r="10" spans="1:11">
      <c r="A10" s="56" t="str">
        <f>Parametros!F8</f>
        <v>Dirección incompleta</v>
      </c>
      <c r="B10" s="56">
        <f>IF(COUNTIF(Parametros!$B$22:$B$25,"OK")&lt;&gt;4,"",COUNTIFS(Registro!$D$7:$D$206,A10,Registro!$AC$7:$AC$206,"OK"))</f>
        <v>0</v>
      </c>
      <c r="C10" s="57">
        <f>IF(COUNTIF(Parametros!$B$22:$B$25,"OK")&lt;&gt;4,"",SUMIFS(Registro!$Y$7:$Y$206,Registro!$D$7:$D$206,A10,Registro!$AC$7:$AC$206,"OK"))</f>
        <v>0</v>
      </c>
      <c r="D10" s="57" t="str">
        <f>IF(OR(COUNTIF(Parametros!$B$22:$B$25,"OK")&lt;&gt;4,B10=0),"",C10/B10)</f>
        <v/>
      </c>
      <c r="E10" s="58">
        <f>IF(OR(COUNTIF(Parametros!$B$22:$B$25,"OK")&lt;&gt;4,SUM($C$6:$C$13)=0),"",C10/SUM($C$6:$C$13))</f>
        <v>0</v>
      </c>
      <c r="F10" s="58">
        <f>IF(OR(COUNTIF(Parametros!$B$22:$B$25,"OK")&lt;&gt;4,SUM($B$6:$B$13)=0),"",B10/SUM($B$6:$B$13))</f>
        <v>0</v>
      </c>
      <c r="G10" s="56" t="str">
        <f>IF(COUNTIF(Parametros!$B$22:$B$25,"OK")&lt;&gt;4,"REVISAR CONFIG.",IF(B10=0,"SIN DATOS",IF(AND(B10&gt;=SUM($B$6:$B$13)/COUNTIF($B$6:$B$13,"&gt;0"),C10&gt;=SUM($C$6:$C$13)/COUNTIF($C$6:$C$13,"&gt;0")),"ALTA",IF(OR(B10&gt;=SUM($B$6:$B$13)/COUNTIF($B$6:$B$13,"&gt;0"),C10&gt;=SUM($C$6:$C$13)/COUNTIF($C$6:$C$13,"&gt;0")),"MEDIA","BAJA"))))</f>
        <v>SIN DATOS</v>
      </c>
      <c r="H10" s="56" t="str">
        <f t="shared" si="0"/>
        <v>Sin incidentes registrados.</v>
      </c>
    </row>
    <row r="11" spans="1:11">
      <c r="A11" s="56" t="str">
        <f>Parametros!F9</f>
        <v>Daño de empaque</v>
      </c>
      <c r="B11" s="56">
        <f>IF(COUNTIF(Parametros!$B$22:$B$25,"OK")&lt;&gt;4,"",COUNTIFS(Registro!$D$7:$D$206,A11,Registro!$AC$7:$AC$206,"OK"))</f>
        <v>0</v>
      </c>
      <c r="C11" s="57">
        <f>IF(COUNTIF(Parametros!$B$22:$B$25,"OK")&lt;&gt;4,"",SUMIFS(Registro!$Y$7:$Y$206,Registro!$D$7:$D$206,A11,Registro!$AC$7:$AC$206,"OK"))</f>
        <v>0</v>
      </c>
      <c r="D11" s="57" t="str">
        <f>IF(OR(COUNTIF(Parametros!$B$22:$B$25,"OK")&lt;&gt;4,B11=0),"",C11/B11)</f>
        <v/>
      </c>
      <c r="E11" s="58">
        <f>IF(OR(COUNTIF(Parametros!$B$22:$B$25,"OK")&lt;&gt;4,SUM($C$6:$C$13)=0),"",C11/SUM($C$6:$C$13))</f>
        <v>0</v>
      </c>
      <c r="F11" s="58">
        <f>IF(OR(COUNTIF(Parametros!$B$22:$B$25,"OK")&lt;&gt;4,SUM($B$6:$B$13)=0),"",B11/SUM($B$6:$B$13))</f>
        <v>0</v>
      </c>
      <c r="G11" s="56" t="str">
        <f>IF(COUNTIF(Parametros!$B$22:$B$25,"OK")&lt;&gt;4,"REVISAR CONFIG.",IF(B11=0,"SIN DATOS",IF(AND(B11&gt;=SUM($B$6:$B$13)/COUNTIF($B$6:$B$13,"&gt;0"),C11&gt;=SUM($C$6:$C$13)/COUNTIF($C$6:$C$13,"&gt;0")),"ALTA",IF(OR(B11&gt;=SUM($B$6:$B$13)/COUNTIF($B$6:$B$13,"&gt;0"),C11&gt;=SUM($C$6:$C$13)/COUNTIF($C$6:$C$13,"&gt;0")),"MEDIA","BAJA"))))</f>
        <v>SIN DATOS</v>
      </c>
      <c r="H11" s="56" t="str">
        <f t="shared" si="0"/>
        <v>Sin incidentes registrados.</v>
      </c>
    </row>
    <row r="12" spans="1:11">
      <c r="A12" s="56" t="str">
        <f>Parametros!F10</f>
        <v>Error de registro</v>
      </c>
      <c r="B12" s="56">
        <f>IF(COUNTIF(Parametros!$B$22:$B$25,"OK")&lt;&gt;4,"",COUNTIFS(Registro!$D$7:$D$206,A12,Registro!$AC$7:$AC$206,"OK"))</f>
        <v>0</v>
      </c>
      <c r="C12" s="57">
        <f>IF(COUNTIF(Parametros!$B$22:$B$25,"OK")&lt;&gt;4,"",SUMIFS(Registro!$Y$7:$Y$206,Registro!$D$7:$D$206,A12,Registro!$AC$7:$AC$206,"OK"))</f>
        <v>0</v>
      </c>
      <c r="D12" s="57" t="str">
        <f>IF(OR(COUNTIF(Parametros!$B$22:$B$25,"OK")&lt;&gt;4,B12=0),"",C12/B12)</f>
        <v/>
      </c>
      <c r="E12" s="58">
        <f>IF(OR(COUNTIF(Parametros!$B$22:$B$25,"OK")&lt;&gt;4,SUM($C$6:$C$13)=0),"",C12/SUM($C$6:$C$13))</f>
        <v>0</v>
      </c>
      <c r="F12" s="58">
        <f>IF(OR(COUNTIF(Parametros!$B$22:$B$25,"OK")&lt;&gt;4,SUM($B$6:$B$13)=0),"",B12/SUM($B$6:$B$13))</f>
        <v>0</v>
      </c>
      <c r="G12" s="56" t="str">
        <f>IF(COUNTIF(Parametros!$B$22:$B$25,"OK")&lt;&gt;4,"REVISAR CONFIG.",IF(B12=0,"SIN DATOS",IF(AND(B12&gt;=SUM($B$6:$B$13)/COUNTIF($B$6:$B$13,"&gt;0"),C12&gt;=SUM($C$6:$C$13)/COUNTIF($C$6:$C$13,"&gt;0")),"ALTA",IF(OR(B12&gt;=SUM($B$6:$B$13)/COUNTIF($B$6:$B$13,"&gt;0"),C12&gt;=SUM($C$6:$C$13)/COUNTIF($C$6:$C$13,"&gt;0")),"MEDIA","BAJA"))))</f>
        <v>SIN DATOS</v>
      </c>
      <c r="H12" s="56" t="str">
        <f t="shared" si="0"/>
        <v>Sin incidentes registrados.</v>
      </c>
    </row>
    <row r="13" spans="1:11">
      <c r="A13" s="56" t="str">
        <f>Parametros!F11</f>
        <v>Otro</v>
      </c>
      <c r="B13" s="56">
        <f>IF(COUNTIF(Parametros!$B$22:$B$25,"OK")&lt;&gt;4,"",COUNTIFS(Registro!$D$7:$D$206,A13,Registro!$AC$7:$AC$206,"OK"))</f>
        <v>0</v>
      </c>
      <c r="C13" s="57">
        <f>IF(COUNTIF(Parametros!$B$22:$B$25,"OK")&lt;&gt;4,"",SUMIFS(Registro!$Y$7:$Y$206,Registro!$D$7:$D$206,A13,Registro!$AC$7:$AC$206,"OK"))</f>
        <v>0</v>
      </c>
      <c r="D13" s="57" t="str">
        <f>IF(OR(COUNTIF(Parametros!$B$22:$B$25,"OK")&lt;&gt;4,B13=0),"",C13/B13)</f>
        <v/>
      </c>
      <c r="E13" s="58">
        <f>IF(OR(COUNTIF(Parametros!$B$22:$B$25,"OK")&lt;&gt;4,SUM($C$6:$C$13)=0),"",C13/SUM($C$6:$C$13))</f>
        <v>0</v>
      </c>
      <c r="F13" s="58">
        <f>IF(OR(COUNTIF(Parametros!$B$22:$B$25,"OK")&lt;&gt;4,SUM($B$6:$B$13)=0),"",B13/SUM($B$6:$B$13))</f>
        <v>0</v>
      </c>
      <c r="G13" s="56" t="str">
        <f>IF(COUNTIF(Parametros!$B$22:$B$25,"OK")&lt;&gt;4,"REVISAR CONFIG.",IF(B13=0,"SIN DATOS",IF(AND(B13&gt;=SUM($B$6:$B$13)/COUNTIF($B$6:$B$13,"&gt;0"),C13&gt;=SUM($C$6:$C$13)/COUNTIF($C$6:$C$13,"&gt;0")),"ALTA",IF(OR(B13&gt;=SUM($B$6:$B$13)/COUNTIF($B$6:$B$13,"&gt;0"),C13&gt;=SUM($C$6:$C$13)/COUNTIF($C$6:$C$13,"&gt;0")),"MEDIA","BAJA"))))</f>
        <v>SIN DATOS</v>
      </c>
      <c r="H13" s="56" t="str">
        <f t="shared" si="0"/>
        <v>Sin incidentes registrados.</v>
      </c>
    </row>
    <row r="14" spans="1:11">
      <c r="A14" s="44"/>
      <c r="B14" s="44"/>
      <c r="C14" s="44"/>
      <c r="D14" s="44"/>
      <c r="E14" s="44"/>
      <c r="F14" s="44"/>
      <c r="G14" s="44"/>
      <c r="H14" s="44"/>
    </row>
    <row r="15" spans="1:11">
      <c r="A15" s="44"/>
      <c r="B15" s="44"/>
      <c r="C15" s="44"/>
      <c r="D15" s="44"/>
      <c r="E15" s="44"/>
      <c r="F15" s="44"/>
      <c r="G15" s="44"/>
      <c r="H15" s="44"/>
    </row>
    <row r="16" spans="1:11">
      <c r="A16" s="59" t="s">
        <v>263</v>
      </c>
      <c r="B16" s="59"/>
      <c r="C16" s="59"/>
      <c r="D16" s="59"/>
      <c r="E16" s="59"/>
      <c r="F16" s="59"/>
      <c r="G16" s="59"/>
      <c r="H16" s="59"/>
    </row>
    <row r="17" spans="1:8">
      <c r="A17" s="60" t="s">
        <v>264</v>
      </c>
      <c r="B17" s="60"/>
      <c r="C17" s="60"/>
      <c r="D17" s="60"/>
      <c r="E17" s="60"/>
      <c r="F17" s="60"/>
      <c r="G17" s="60"/>
      <c r="H17" s="60"/>
    </row>
    <row r="18" spans="1:8">
      <c r="A18" s="60"/>
      <c r="B18" s="60"/>
      <c r="C18" s="60"/>
      <c r="D18" s="60"/>
      <c r="E18" s="60"/>
      <c r="F18" s="60"/>
      <c r="G18" s="60"/>
      <c r="H18" s="60"/>
    </row>
    <row r="19" spans="1:8">
      <c r="A19" s="60"/>
      <c r="B19" s="60"/>
      <c r="C19" s="60"/>
      <c r="D19" s="60"/>
      <c r="E19" s="60"/>
      <c r="F19" s="60"/>
      <c r="G19" s="60"/>
      <c r="H19" s="60"/>
    </row>
    <row r="20" spans="1:8">
      <c r="A20" s="44"/>
      <c r="B20" s="44"/>
      <c r="C20" s="44"/>
      <c r="D20" s="44"/>
      <c r="E20" s="44"/>
      <c r="F20" s="44"/>
      <c r="G20" s="44"/>
      <c r="H20" s="44"/>
    </row>
    <row r="21" spans="1:8">
      <c r="A21" s="44"/>
      <c r="B21" s="44"/>
      <c r="C21" s="44"/>
      <c r="D21" s="44"/>
      <c r="E21" s="44"/>
      <c r="F21" s="44"/>
      <c r="G21" s="44"/>
      <c r="H21" s="44"/>
    </row>
    <row r="22" spans="1:8">
      <c r="A22" s="44"/>
      <c r="B22" s="44"/>
      <c r="C22" s="44"/>
      <c r="D22" s="44"/>
      <c r="E22" s="44"/>
      <c r="F22" s="44"/>
      <c r="G22" s="44"/>
      <c r="H22" s="44"/>
    </row>
  </sheetData>
  <sheetProtection algorithmName="SHA-512" hashValue="8qGA4e1LnQRJFOCPwwwS3/5BgdwRi2BcLcwCN7/TfHij90PnZZetB1VAcMOVsp9GrX5oml41a7Z6z7QCAQHIRQ==" saltValue="32JXmgdtTus/WaOzZzG9/w==" spinCount="100000" sheet="1" objects="1" scenarios="1" formatCells="0" formatColumns="0" formatRows="0" insertColumns="0" insertRows="0" sort="0" autoFilter="0" pivotTables="0"/>
  <mergeCells count="6">
    <mergeCell ref="A1:H1"/>
    <mergeCell ref="A3:H3"/>
    <mergeCell ref="A16:H16"/>
    <mergeCell ref="A17:H19"/>
    <mergeCell ref="J5:K7"/>
    <mergeCell ref="J8:K8"/>
  </mergeCells>
  <conditionalFormatting sqref="G6:G13">
    <cfRule type="expression" dxfId="4" priority="1">
      <formula>G6="ALTA"</formula>
    </cfRule>
    <cfRule type="expression" dxfId="3" priority="2">
      <formula>G6="MEDIA"</formula>
    </cfRule>
    <cfRule type="expression" dxfId="2" priority="3">
      <formula>G6="BAJA"</formula>
    </cfRule>
    <cfRule type="expression" dxfId="1" priority="4">
      <formula>G6="SIN DATOS"</formula>
    </cfRule>
    <cfRule type="expression" dxfId="0" priority="5">
      <formula>G6="REVISAR CONFIG."</formula>
    </cfRule>
  </conditionalFormatting>
  <hyperlinks>
    <hyperlink ref="J8" r:id="rId1" xr:uid="{EC5C278C-0B2E-40DD-B199-250411832D8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Instrucciones</vt:lpstr>
      <vt:lpstr>Glosario</vt:lpstr>
      <vt:lpstr>Parametros</vt:lpstr>
      <vt:lpstr>Registro</vt:lpstr>
      <vt:lpstr>Resumen</vt:lpstr>
      <vt:lpstr>Priorizacion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Jairo Gelvez</cp:lastModifiedBy>
  <dcterms:modified xsi:type="dcterms:W3CDTF">2026-10-07T18:57:09Z</dcterms:modified>
</cp:coreProperties>
</file>