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DF309FBD-F3A6-42E2-998D-7A353C831D6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1 Instrucciones" sheetId="1" r:id="rId1"/>
    <sheet name="02 Glosario" sheetId="2" r:id="rId2"/>
    <sheet name="03 Diagnostico" sheetId="3" r:id="rId3"/>
    <sheet name="04 Ajuste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9" i="4" l="1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J13" i="4" s="1"/>
  <c r="I12" i="3"/>
  <c r="J12" i="4" s="1"/>
  <c r="I11" i="3"/>
  <c r="J11" i="4" s="1"/>
  <c r="I10" i="3"/>
  <c r="J10" i="4" s="1"/>
  <c r="H6" i="4" l="1"/>
  <c r="E6" i="4"/>
  <c r="C6" i="4"/>
  <c r="A6" i="4"/>
  <c r="A6" i="3"/>
  <c r="C6" i="3"/>
  <c r="E6" i="3"/>
  <c r="G6" i="3"/>
</calcChain>
</file>

<file path=xl/sharedStrings.xml><?xml version="1.0" encoding="utf-8"?>
<sst xmlns="http://schemas.openxmlformats.org/spreadsheetml/2006/main" count="312" uniqueCount="247">
  <si>
    <t>GUÍA DE USO  |  MATRIZ CONTINGENCIAL</t>
  </si>
  <si>
    <t>InfoExperiencia • Diagnóstico cualitativo para pymes • Nivel básico-intermedio • Sin macros</t>
  </si>
  <si>
    <t>EJEMPLO EDITABLE  •  BORRA SOLO LOS DATOS DE ENTRADA; CONSERVA FÓRMULAS Y ENCABEZADOS</t>
  </si>
  <si>
    <t>01   OBJETIVO Y ALCANCE</t>
  </si>
  <si>
    <t>Identificar condiciones de entorno, tecnología, estrategia, interdependencia y capacidades; comparar su exigencia con las prácticas actuales; registrar hipótesis y acciones de mejora. No produce un 'índice de ajuste' ni recomienda automáticamente una estructura ideal.</t>
  </si>
  <si>
    <t>02   EMPIEZA AQUÍ: SECUENCIA RECOMENDADA</t>
  </si>
  <si>
    <t>1 · LEE EL GLOSARIO</t>
  </si>
  <si>
    <t>Revisa los conceptos de la hoja 02. No necesitas conocimientos avanzados de Excel.</t>
  </si>
  <si>
    <t>2 · SUSTITUYE EL EJEMPLO</t>
  </si>
  <si>
    <t>En 03 Diagnostico borra SOLO las celdas A10:H29 y escribe tus propios registros. Después, en 04 Ajustes borra SOLO A10:I29 e ingresa tus acciones. NO borres las columnas I (Diagnostico) ni J (Ajustes): contienen fórmulas.</t>
  </si>
  <si>
    <t>3 · ANALIZA CADA CONTINGENCIA</t>
  </si>
  <si>
    <t>En 03 Diagnostico usa un ID único, documenta qué ha cambiado, señala evidencia concreta, describe la práctica actual y selecciona una evaluación cualitativa.</t>
  </si>
  <si>
    <t>4 · PLANIFICA LOS AJUSTES</t>
  </si>
  <si>
    <t>En 04 Ajustes usa IDs únicos para las acciones y referencia el ID de diagnóstico de origen. Define el cambio, responsable, fecha, indicador, criterio y estado.</t>
  </si>
  <si>
    <t>5 · REVISA Y ACTUALIZA</t>
  </si>
  <si>
    <t>Registra el resultado verificable al terminar; revisa siempre el estado de control. Los resúmenes muestran filas registradas, acciones cerradas y errores por separado. «CERRADA» no demuestra que el cambio causó una mejora.</t>
  </si>
  <si>
    <t>03   CÓMO LEER EL ARCHIVO</t>
  </si>
  <si>
    <t>AZUL CLARO = datos que puedes editar.   AZUL MARINO = encabezados.   BLANCO / GRIS SUAVE = cálculos y estados automáticos que no debes modificar.   AMARILLO = revisar o completar.   ROSA = error o registro vencido.   VERDE = registro cerrado o alineado.</t>
  </si>
  <si>
    <t>Si una evaluación es «Evidencia insuficiente», registra la falta de datos y una acción para conseguirlos. Una acción vinculada a un diagnóstico con errores aparece como «REVISAR DIAGNÓSTICO». Los resúmenes no miden desempeño ni determinan la estructura ideal.</t>
  </si>
  <si>
    <t>04   VALIDACIONES Y ALERTAS</t>
  </si>
  <si>
    <t>MENSAJE</t>
  </si>
  <si>
    <t>QUÉ HACER</t>
  </si>
  <si>
    <t>FALTA INFORMACIÓN</t>
  </si>
  <si>
    <t>Completa los campos obligatorios de la fila. Los campos descriptivos no deben contener solo espacios. En evidencia insuficiente, escribe qué dato falta.</t>
  </si>
  <si>
    <t>ID DUPLICADO</t>
  </si>
  <si>
    <t>Usa un identificador distinto dentro de la misma hoja.</t>
  </si>
  <si>
    <t>REVISAR FACTOR / EVALUACIÓN</t>
  </si>
  <si>
    <t>El valor no coincide con las opciones previstas; puede ocurrir después de pegar datos.</t>
  </si>
  <si>
    <t>FALTA EVIDENCIA</t>
  </si>
  <si>
    <t>El registro existe, pero necesita sustento antes de decidir un ajuste.</t>
  </si>
  <si>
    <t>ID NO EXISTE / ID AMBIGUO</t>
  </si>
  <si>
    <t>Revisa la referencia a '03 Diagnostico' y los posibles IDs repetidos.</t>
  </si>
  <si>
    <t>REVISAR FECHA / ESTADO</t>
  </si>
  <si>
    <t>Corrige una fecha o un estado no válido.</t>
  </si>
  <si>
    <t>FALTA RESULTADO</t>
  </si>
  <si>
    <t>Para cerrar una acción registra un resultado observable, no solo «pendiente», «sin datos» o un número aislado. La decisión de eficacia sigue siendo humana.</t>
  </si>
  <si>
    <t>VENCIDA / EN PLAZO / CERRADA</t>
  </si>
  <si>
    <t>VENCIDA = acción abierta fuera de plazo; EN PLAZO y REVISIÓN requieren seguimiento; CERRADA = resultado documentado. REVISAR ID/TEXTO/DIAGNÓSTICO se explica en Glosario.</t>
  </si>
  <si>
    <t>05   LÍMITES Y RECOMENDACIONES</t>
  </si>
  <si>
    <t>Capacidad gratuita: hasta 20 registros de diagnóstico y 20 acciones; una fila representa una condición o medida. No incorpora estadísticas de causalidad, ponderaciones ni historial automatizado. Si una condición cambia, registra una nueva evidencia o actualiza el caso existente conscientemente.</t>
  </si>
  <si>
    <t>Usa Excel de escritorio. Pegar información puede sobrescribir validaciones, colores o fórmulas; pega solo valores en las celdas azul claro. Conserva copia del original. Si un diagnóstico muestra errores, sus acciones vinculadas no podrán considerarse válidas hasta corregirlo.</t>
  </si>
  <si>
    <t>Ejemplo ficticio: Comercial Andina opera tienda física + ecommerce; incluye autorizaciones comerciales, diferencias de inventario, entregas y capacidad de atención. Borra los ejemplos de ambas hojas operativas antes de empezar.</t>
  </si>
  <si>
    <t>06   BASE CONCEPTUAL</t>
  </si>
  <si>
    <t>Marco conceptual: Lawrence y Lorsch (1967), diferenciación e integración; Galbraith (1974), diseño y procesamiento de información; Donaldson (2001), teoría contingencial estructural. Los pasos y la matriz son una adaptación didáctica de InfoExperiencia.</t>
  </si>
  <si>
    <t>Referencias: https://www.jstor.org/stable/2391211  |  https://pubsonline.informs.org/doi/10.1287/inte.4.3.28  |  https://us.sagepub.com/en-us/nam/the-contingency-theory-of-organizations/book10668</t>
  </si>
  <si>
    <t>GLOSARIO Y ESTADOS</t>
  </si>
  <si>
    <t>Definiciones para operar el análisis cualitativo y comprender los resultados</t>
  </si>
  <si>
    <t>BÚSQUEDA VISUAL  •  LOCALIZA EL TÉRMINO QUE APARECE EN LAS HOJAS OPERATIVAS</t>
  </si>
  <si>
    <t>TÉRMINO</t>
  </si>
  <si>
    <t>EXPLICACIÓN EN LENGUAJE SIMPLE</t>
  </si>
  <si>
    <t>USO</t>
  </si>
  <si>
    <t>Teoría contingencial</t>
  </si>
  <si>
    <t>El diseño organizacional debe analizarse según condiciones concretas; no existe un único diseño ideal.</t>
  </si>
  <si>
    <t>Fundamento</t>
  </si>
  <si>
    <t>Factor de contingencia</t>
  </si>
  <si>
    <t>Condición del entorno o funcionamiento que influye en necesidades de organización.</t>
  </si>
  <si>
    <t>Diagnóstico</t>
  </si>
  <si>
    <t>Entorno y demanda</t>
  </si>
  <si>
    <t>Cambios externos como clientes, competencia, regulación o variaciones de pedidos.</t>
  </si>
  <si>
    <t>Lista de factor</t>
  </si>
  <si>
    <t>Tecnología y tareas</t>
  </si>
  <si>
    <t>Métodos, equipos, procesos y grado de repetición o incertidumbre del trabajo.</t>
  </si>
  <si>
    <t>Estrategia</t>
  </si>
  <si>
    <t>Prioridades y alcance del negocio que orientan sus actividades y recursos.</t>
  </si>
  <si>
    <t>Tamaño y complejidad</t>
  </si>
  <si>
    <t>Cantidad de personas, procesos, unidades y relaciones que coordinar.</t>
  </si>
  <si>
    <t>Interdependencia</t>
  </si>
  <si>
    <t>Grado en que una actividad necesita información o resultados de otras.</t>
  </si>
  <si>
    <t>Capacidad y recursos</t>
  </si>
  <si>
    <t>Personal, conocimientos, tiempo, presupuesto y herramientas disponibles.</t>
  </si>
  <si>
    <t>Área/proceso</t>
  </si>
  <si>
    <t>Parte del negocio donde se observa la condición analizada.</t>
  </si>
  <si>
    <t>ID de diagnóstico</t>
  </si>
  <si>
    <t>Código único que identifica cada condición (ejemplo CT01).</t>
  </si>
  <si>
    <t>Clave de relación</t>
  </si>
  <si>
    <t>Cambio o exigencia</t>
  </si>
  <si>
    <t>Condición que genera una nueva necesidad o tensión organizacional.</t>
  </si>
  <si>
    <t>Evidencia observada</t>
  </si>
  <si>
    <t>Dato, reporte o hecho verificable que respalda el análisis.</t>
  </si>
  <si>
    <t>Práctica actual</t>
  </si>
  <si>
    <t>Cómo se decide, coordina o ejecuta hoy una actividad.</t>
  </si>
  <si>
    <t>Evaluación cualitativa</t>
  </si>
  <si>
    <t>Juicio documentado, no una puntuación calculada.</t>
  </si>
  <si>
    <t>Alineada</t>
  </si>
  <si>
    <t>La práctica actual parece adecuada para la condición observada.</t>
  </si>
  <si>
    <t>Evaluación</t>
  </si>
  <si>
    <t>Posible desajuste</t>
  </si>
  <si>
    <t>Existen señales que justifican revisar cómo se organiza la actividad.</t>
  </si>
  <si>
    <t>Evidencia insuficiente</t>
  </si>
  <si>
    <t>No hay información suficiente para concluir o proponer un cambio.</t>
  </si>
  <si>
    <t>Hipótesis o siguiente paso</t>
  </si>
  <si>
    <t>Interpretación por comprobar o necesidad concreta de información.</t>
  </si>
  <si>
    <t>Control de diagnóstico</t>
  </si>
  <si>
    <t>Alerta automática de campos, IDs y coherencia de opciones.</t>
  </si>
  <si>
    <t>Fórmula</t>
  </si>
  <si>
    <t>Acción o ajuste</t>
  </si>
  <si>
    <t>Cambio específico que se propone y se registra para seguimiento.</t>
  </si>
  <si>
    <t>Acciones</t>
  </si>
  <si>
    <t>ID de acción</t>
  </si>
  <si>
    <t>Código único de una medida (ejemplo AJ01).</t>
  </si>
  <si>
    <t>Clave de acción</t>
  </si>
  <si>
    <t>ID origen</t>
  </si>
  <si>
    <t>ID de Diagnóstico al que corresponde una acción.</t>
  </si>
  <si>
    <t>Vínculo</t>
  </si>
  <si>
    <t>Responsable</t>
  </si>
  <si>
    <t>Persona o rol encargado de coordinar la medida.</t>
  </si>
  <si>
    <t>Fecha compromiso</t>
  </si>
  <si>
    <t>Día previsto para completar o revisar la acción.</t>
  </si>
  <si>
    <t>Indicador o evidencia</t>
  </si>
  <si>
    <t>Dato o evidencia con que se evaluará el resultado de la acción.</t>
  </si>
  <si>
    <t>Criterio de éxito</t>
  </si>
  <si>
    <t>Resultado esperado o condición observable definida antes de actuar.</t>
  </si>
  <si>
    <t>Resultado observado</t>
  </si>
  <si>
    <t>Dato o hecho registrado al verificar la acción, sin asumir causalidad.</t>
  </si>
  <si>
    <t>Por iniciar</t>
  </si>
  <si>
    <t>Medida definida que aún no se ha ejecutado.</t>
  </si>
  <si>
    <t>Estado</t>
  </si>
  <si>
    <t>En curso</t>
  </si>
  <si>
    <t>Medida que está ejecutándose y no tiene cierre documentado.</t>
  </si>
  <si>
    <t>Completada</t>
  </si>
  <si>
    <t>Medida finalizada con resultado observado registrado.</t>
  </si>
  <si>
    <t>En revisión</t>
  </si>
  <si>
    <t>Medida pendiente de revisión o comprobación adicional.</t>
  </si>
  <si>
    <t>Algún dato requerido está vacío en una fila utilizada.</t>
  </si>
  <si>
    <t>Control</t>
  </si>
  <si>
    <t>El mismo ID aparece más de una vez en una hoja.</t>
  </si>
  <si>
    <t>REVISAR FACTOR</t>
  </si>
  <si>
    <t>Se ingresó un factor fuera de la lista aceptada.</t>
  </si>
  <si>
    <t>REVISAR EVALUACIÓN</t>
  </si>
  <si>
    <t>Se ingresó una evaluación fuera de la lista aceptada.</t>
  </si>
  <si>
    <t>La evaluación indica que hacen falta datos para concluir.</t>
  </si>
  <si>
    <t>ID NO EXISTE</t>
  </si>
  <si>
    <t>Una acción apunta a un ID de diagnóstico no registrado.</t>
  </si>
  <si>
    <t>ID AMBIGUO</t>
  </si>
  <si>
    <t>El ID origen está repetido en Diagnóstico.</t>
  </si>
  <si>
    <t>REVISAR FECHA</t>
  </si>
  <si>
    <t>Fecha no numérica de Excel o fuera de rango permitido.</t>
  </si>
  <si>
    <t>REVISAR ESTADO</t>
  </si>
  <si>
    <t>El estado no corresponde a las opciones habilitadas.</t>
  </si>
  <si>
    <t>Se marcó completada una acción sin registrar su resultado.</t>
  </si>
  <si>
    <t>VENCIDA</t>
  </si>
  <si>
    <t>Acción abierta con fecha de compromiso anterior a hoy.</t>
  </si>
  <si>
    <t>EN PLAZO</t>
  </si>
  <si>
    <t>Acción abierta cuya fecha no ha vencido.</t>
  </si>
  <si>
    <t>REVISIÓN</t>
  </si>
  <si>
    <t>Acción marcada para revisión; puede estar pendiente de decisión.</t>
  </si>
  <si>
    <t>CERRADA</t>
  </si>
  <si>
    <t>Acción completada con documentación mínima; no prueba causalidad.</t>
  </si>
  <si>
    <t>Registro válido</t>
  </si>
  <si>
    <t>Fila sin errores de integridad, aunque pueda requerir revisión.</t>
  </si>
  <si>
    <t>Resumen</t>
  </si>
  <si>
    <t>Contadores automáticos de filas registradas, estados y alertas. Los totales de registros incluyen también filas con errores.</t>
  </si>
  <si>
    <t>Vista</t>
  </si>
  <si>
    <t>Puntos porcentuales</t>
  </si>
  <si>
    <t>Diferencia aritmética entre dos porcentajes (85 % a 90 % = 5 puntos).</t>
  </si>
  <si>
    <t>Ejemplo</t>
  </si>
  <si>
    <t>FALTA ID</t>
  </si>
  <si>
    <t>Se escribió algún dato en la fila, pero falta su identificador único.</t>
  </si>
  <si>
    <t>REVISAR AJUSTE</t>
  </si>
  <si>
    <t>La fila tiene información completa y marca un posible desajuste; revisa si merece una acción.</t>
  </si>
  <si>
    <t>REVISAR ID</t>
  </si>
  <si>
    <t>El identificador debe ser texto no vacío y sin espacios antes o después. Revisa el ID de una condición o acción.</t>
  </si>
  <si>
    <t>REVISAR TEXTO</t>
  </si>
  <si>
    <t>Se encontró un número en un campo que requiere una descripción o un estado; escribe el dato con contexto y su significado.</t>
  </si>
  <si>
    <t>REVISAR DIAGNÓSTICO</t>
  </si>
  <si>
    <t>Una acción referencia un diagnóstico existente, pero ese diagnóstico tiene datos incompletos o inválidos; corrige la fila de origen.</t>
  </si>
  <si>
    <t>DIAGNÓSTICO CONTINGENCIAL</t>
  </si>
  <si>
    <t>CAPTURA · Compara exigencias del contexto con prácticas actuales · Máx. 20 registros</t>
  </si>
  <si>
    <t>PRIMERO DIAGNOSTICA  →  DESPUÉS REGISTRA ACCIONES EN LA HOJA 04</t>
  </si>
  <si>
    <t>FILAS REGISTRADAS</t>
  </si>
  <si>
    <t>POSIBLES DESAJUSTES</t>
  </si>
  <si>
    <t>ERRORES DE REGISTRO</t>
  </si>
  <si>
    <t>Solo edita A:H (azul claro). Selecciona la evaluación con criterio y evidencia; la fórmula I detecta errores y conserva «FALTA EVIDENCIA» como advertencia. El resumen NO es una calificación científica.</t>
  </si>
  <si>
    <t>ID</t>
  </si>
  <si>
    <t>ÁREA / PROCESO</t>
  </si>
  <si>
    <t>FACTOR</t>
  </si>
  <si>
    <t>CAMBIO O EXIGENCIA DEL CONTEXTO</t>
  </si>
  <si>
    <t>EVIDENCIA OBSERVADA</t>
  </si>
  <si>
    <t>PRÁCTICA ORGANIZACIONAL ACTUAL</t>
  </si>
  <si>
    <t>EVALUACIÓN</t>
  </si>
  <si>
    <t>HIPÓTESIS / SIGUIENTE PASO</t>
  </si>
  <si>
    <t>CONTROL AUTOMÁTICO</t>
  </si>
  <si>
    <t>CT01</t>
  </si>
  <si>
    <t>Comercial digital</t>
  </si>
  <si>
    <t>Las promociones y decisiones digitales son más frecuentes.</t>
  </si>
  <si>
    <t>La autorización comercial tardaba 48 horas en promedio.</t>
  </si>
  <si>
    <t>La gerencia autoriza casi todas las promociones.</t>
  </si>
  <si>
    <t>Evaluar delegación controlada dentro de límites de precio y margen.</t>
  </si>
  <si>
    <t>CT02</t>
  </si>
  <si>
    <t>Inventario multicanal</t>
  </si>
  <si>
    <t>Tienda física y web comparten existencias y deben coordinarse.</t>
  </si>
  <si>
    <t>6 % de referencias auditadas presentaba diferencias de inventario.</t>
  </si>
  <si>
    <t>Los canales actualizan existencias en momentos diferentes.</t>
  </si>
  <si>
    <t>Probar fuente compartida de datos y responsables de conciliación.</t>
  </si>
  <si>
    <t>CT03</t>
  </si>
  <si>
    <t>Bodega y logística</t>
  </si>
  <si>
    <t>Aumentan pedidos y dependencias entre preparación y entregas.</t>
  </si>
  <si>
    <t>85 % de pedidos se entregaban completos y puntuales.</t>
  </si>
  <si>
    <t>Cada turno utiliza criterios de verificación diferentes.</t>
  </si>
  <si>
    <t>Unificar verificación y fortalecer la coordinación con logística.</t>
  </si>
  <si>
    <t>CT04</t>
  </si>
  <si>
    <t>Servicio al cliente</t>
  </si>
  <si>
    <t>Las consultas digitales aumentan durante campañas.</t>
  </si>
  <si>
    <t>No existe serie confiable de tiempos de respuesta.</t>
  </si>
  <si>
    <t>Soporte manual sin clasificación homogénea de solicitudes.</t>
  </si>
  <si>
    <t>Medir tiempos y volumen por tipo de solicitud antes de rediseñar.</t>
  </si>
  <si>
    <t>AJUSTES Y SEGUIMIENTO</t>
  </si>
  <si>
    <t>CAPTURA · Vincula cada acción al ID de diagnóstico y documenta resultados · Máx. 20 acciones</t>
  </si>
  <si>
    <t>RELACIÓN CLAVE  •  CADA AJUSTE DEBE REFERENCIAR UN ID EXISTENTE EN DIAGNÓSTICO</t>
  </si>
  <si>
    <t>ACCIONES REGISTRADAS</t>
  </si>
  <si>
    <t>CERRADAS</t>
  </si>
  <si>
    <t>ABIERTAS / EN REVISIÓN</t>
  </si>
  <si>
    <t>ERRORES A CORREGIR</t>
  </si>
  <si>
    <t>Solo edita A:I (azul claro). ID ORIGEN debe existir en Diagnóstico. «Completada» exige Resultado observado. No interpretes una acción cerrada como prueba de eficacia o causalidad.</t>
  </si>
  <si>
    <t>ID ACCIÓN</t>
  </si>
  <si>
    <t>ID ORIGEN</t>
  </si>
  <si>
    <t>AJUSTE / MEDIDA ACORDADA</t>
  </si>
  <si>
    <t>RESPONSABLE</t>
  </si>
  <si>
    <t>FECHA COMPROMISO</t>
  </si>
  <si>
    <t>INDICADOR / EVIDENCIA PARA SEGUIMIENTO</t>
  </si>
  <si>
    <t>CRITERIO DE ÉXITO / VERIFICACIÓN</t>
  </si>
  <si>
    <t>RESULTADO OBSERVADO</t>
  </si>
  <si>
    <t>ESTADO</t>
  </si>
  <si>
    <t>AJ01</t>
  </si>
  <si>
    <t>Delegar promociones dentro de límites previamente aprobados.</t>
  </si>
  <si>
    <t>Líder ecommerce</t>
  </si>
  <si>
    <t>Tiempo medio de autorización en horas.</t>
  </si>
  <si>
    <t>Reducir demoras sin incumplir límites de margen.</t>
  </si>
  <si>
    <t>16 horas frente a 48 horas iniciales (dato ficticio).</t>
  </si>
  <si>
    <t>AJ02</t>
  </si>
  <si>
    <t>Definir conciliación y fuente compartida de inventario.</t>
  </si>
  <si>
    <t>Coordinación inventarios</t>
  </si>
  <si>
    <t>Porcentaje de referencias auditadas con diferencia.</t>
  </si>
  <si>
    <t>Reducir diferencias manteniendo el mismo criterio de auditoría.</t>
  </si>
  <si>
    <t>4 % frente a 6 % inicial (dato ficticio).</t>
  </si>
  <si>
    <t>AJ03</t>
  </si>
  <si>
    <t>Estandarizar verificación y coordinación de despachos.</t>
  </si>
  <si>
    <t>Jefatura bodega</t>
  </si>
  <si>
    <t>Porcentaje de pedidos completos y puntuales.</t>
  </si>
  <si>
    <t>Elevar servicio sin perder control de calidad.</t>
  </si>
  <si>
    <t>90 % frente a 85 % inicial (dato ficticio).</t>
  </si>
  <si>
    <t>AJ04</t>
  </si>
  <si>
    <t>Medir tiempos de respuesta y clasificar solicitudes.</t>
  </si>
  <si>
    <t>Serie de tiempos y volumen por categoría.</t>
  </si>
  <si>
    <t>Contar con al menos 4 semanas de datos comparables.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</si>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</sst>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3">
    <font>
      <sz val="11"/>
      <name val="Carlito"/>
    </font>
    <font>
      <b/>
      <sz val="18"/>
      <color rgb="FFFFFFFF"/>
      <name val="Carlito"/>
    </font>
    <font>
      <sz val="10"/>
      <color rgb="FFFFFFFF"/>
      <name val="Carlito"/>
    </font>
    <font>
      <b/>
      <sz val="11"/>
      <color rgb="FFFFFFFF"/>
      <name val="Carlito"/>
    </font>
    <font>
      <sz val="10"/>
      <color rgb="FF14283E"/>
      <name val="Carlito"/>
    </font>
    <font>
      <b/>
      <sz val="10"/>
      <color rgb="FF0B1F3A"/>
      <name val="Carlito"/>
    </font>
    <font>
      <b/>
      <sz val="10"/>
      <color rgb="FFFFFFFF"/>
      <name val="Carlito"/>
    </font>
    <font>
      <b/>
      <sz val="17"/>
      <color rgb="FF0B1F3A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5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17365D"/>
      </patternFill>
    </fill>
    <fill>
      <patternFill patternType="solid">
        <fgColor rgb="FFF7FAFD"/>
      </patternFill>
    </fill>
    <fill>
      <patternFill patternType="solid">
        <fgColor rgb="FFEAF3FB"/>
      </patternFill>
    </fill>
    <fill>
      <patternFill patternType="solid">
        <fgColor rgb="FFE6BC47"/>
      </patternFill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E6BC47"/>
        <bgColor indexed="64"/>
      </patternFill>
    </fill>
    <fill>
      <patternFill patternType="solid">
        <fgColor rgb="FFF7FAFD"/>
        <bgColor indexed="64"/>
      </patternFill>
    </fill>
    <fill>
      <patternFill patternType="solid">
        <fgColor rgb="FFEAF3FB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E8F2FA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2">
    <xf numFmtId="0" fontId="0" fillId="0" borderId="0" xfId="0"/>
    <xf numFmtId="0" fontId="6" fillId="3" borderId="0" xfId="0" applyFont="1" applyFill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5" fillId="4" borderId="0" xfId="0" applyFont="1" applyFill="1" applyAlignment="1">
      <alignment vertical="center" wrapText="1"/>
    </xf>
    <xf numFmtId="164" fontId="4" fillId="5" borderId="0" xfId="0" applyNumberFormat="1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4" fillId="4" borderId="0" xfId="0" applyFont="1" applyFill="1" applyAlignment="1">
      <alignment vertical="center" wrapText="1"/>
    </xf>
    <xf numFmtId="0" fontId="5" fillId="6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7" fillId="5" borderId="0" xfId="0" applyFont="1" applyFill="1" applyAlignment="1">
      <alignment vertical="center"/>
    </xf>
    <xf numFmtId="0" fontId="1" fillId="7" borderId="0" xfId="0" applyFont="1" applyFill="1" applyAlignment="1">
      <alignment vertical="center"/>
    </xf>
    <xf numFmtId="0" fontId="0" fillId="8" borderId="0" xfId="0" applyFill="1"/>
    <xf numFmtId="0" fontId="2" fillId="9" borderId="0" xfId="0" applyFont="1" applyFill="1" applyAlignment="1">
      <alignment vertical="center"/>
    </xf>
    <xf numFmtId="0" fontId="5" fillId="10" borderId="0" xfId="0" applyFont="1" applyFill="1" applyAlignment="1">
      <alignment vertical="center"/>
    </xf>
    <xf numFmtId="0" fontId="3" fillId="9" borderId="0" xfId="0" applyFont="1" applyFill="1" applyAlignment="1">
      <alignment vertical="center"/>
    </xf>
    <xf numFmtId="0" fontId="4" fillId="11" borderId="0" xfId="0" applyFont="1" applyFill="1" applyAlignment="1">
      <alignment vertical="center" wrapText="1"/>
    </xf>
    <xf numFmtId="0" fontId="5" fillId="12" borderId="0" xfId="0" applyFont="1" applyFill="1" applyAlignment="1">
      <alignment vertical="center" wrapText="1"/>
    </xf>
    <xf numFmtId="0" fontId="6" fillId="9" borderId="0" xfId="0" applyFont="1" applyFill="1" applyAlignment="1">
      <alignment vertical="center" wrapText="1"/>
    </xf>
    <xf numFmtId="0" fontId="5" fillId="12" borderId="0" xfId="0" applyFont="1" applyFill="1" applyAlignment="1">
      <alignment vertical="center"/>
    </xf>
    <xf numFmtId="0" fontId="9" fillId="13" borderId="1" xfId="0" applyFont="1" applyFill="1" applyBorder="1" applyAlignment="1">
      <alignment horizontal="center" vertical="center" wrapText="1"/>
    </xf>
    <xf numFmtId="0" fontId="9" fillId="13" borderId="2" xfId="0" applyFont="1" applyFill="1" applyBorder="1" applyAlignment="1">
      <alignment horizontal="center" vertical="center" wrapText="1"/>
    </xf>
    <xf numFmtId="0" fontId="9" fillId="13" borderId="3" xfId="0" applyFont="1" applyFill="1" applyBorder="1" applyAlignment="1">
      <alignment horizontal="center" vertical="center" wrapText="1"/>
    </xf>
    <xf numFmtId="0" fontId="9" fillId="13" borderId="4" xfId="0" applyFont="1" applyFill="1" applyBorder="1" applyAlignment="1">
      <alignment horizontal="center" vertical="center" wrapText="1"/>
    </xf>
    <xf numFmtId="0" fontId="9" fillId="13" borderId="5" xfId="0" applyFont="1" applyFill="1" applyBorder="1" applyAlignment="1">
      <alignment horizontal="center" vertical="center" wrapText="1"/>
    </xf>
    <xf numFmtId="0" fontId="9" fillId="13" borderId="6" xfId="0" applyFont="1" applyFill="1" applyBorder="1" applyAlignment="1">
      <alignment horizontal="center" vertical="center" wrapText="1"/>
    </xf>
    <xf numFmtId="0" fontId="12" fillId="8" borderId="7" xfId="1" applyFont="1" applyFill="1" applyBorder="1" applyAlignment="1">
      <alignment horizontal="center" vertical="center"/>
    </xf>
    <xf numFmtId="0" fontId="12" fillId="8" borderId="8" xfId="1" applyFont="1" applyFill="1" applyBorder="1" applyAlignment="1">
      <alignment horizontal="center" vertical="center"/>
    </xf>
    <xf numFmtId="0" fontId="4" fillId="12" borderId="0" xfId="0" applyFont="1" applyFill="1" applyAlignment="1">
      <alignment vertical="center" wrapText="1"/>
    </xf>
    <xf numFmtId="0" fontId="4" fillId="8" borderId="0" xfId="0" applyFont="1" applyFill="1" applyAlignment="1">
      <alignment vertical="center" wrapText="1"/>
    </xf>
    <xf numFmtId="0" fontId="0" fillId="14" borderId="0" xfId="0" applyFill="1" applyAlignment="1">
      <alignment vertical="center" wrapText="1"/>
    </xf>
    <xf numFmtId="0" fontId="0" fillId="8" borderId="0" xfId="0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8">
    <dxf>
      <font>
        <color rgb="FF9F1239"/>
      </font>
      <fill>
        <patternFill patternType="solid">
          <bgColor rgb="FFFDE2E3"/>
        </patternFill>
      </fill>
    </dxf>
    <dxf>
      <fill>
        <patternFill>
          <bgColor rgb="FFD8F3E4"/>
        </patternFill>
      </fill>
    </dxf>
    <dxf>
      <fill>
        <patternFill>
          <bgColor rgb="FFFFF0C5"/>
        </patternFill>
      </fill>
    </dxf>
    <dxf>
      <fill>
        <patternFill>
          <bgColor rgb="FFFFE2DE"/>
        </patternFill>
      </fill>
    </dxf>
    <dxf>
      <font>
        <color rgb="FF9F1239"/>
      </font>
      <fill>
        <patternFill patternType="solid">
          <bgColor rgb="FFFDE2E3"/>
        </patternFill>
      </fill>
    </dxf>
    <dxf>
      <fill>
        <patternFill>
          <bgColor rgb="FFD8F3E4"/>
        </patternFill>
      </fill>
    </dxf>
    <dxf>
      <fill>
        <patternFill>
          <bgColor rgb="FFFFF0C5"/>
        </patternFill>
      </fill>
    </dxf>
    <dxf>
      <fill>
        <patternFill>
          <bgColor rgb="FFFFE2D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1931962</xdr:colOff>
      <xdr:row>3</xdr:row>
      <xdr:rowOff>93345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0F31AE2-4772-446F-B599-F51A61B64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11000" y="0"/>
          <a:ext cx="2059597" cy="619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1907197</xdr:colOff>
      <xdr:row>3</xdr:row>
      <xdr:rowOff>97155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82C549D-69AE-4E23-BCF8-D642850199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200" y="0"/>
          <a:ext cx="2063407" cy="6115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workbookViewId="0">
      <pane ySplit="3" topLeftCell="A4" activePane="bottomLeft" state="frozen"/>
      <selection pane="bottomLeft" activeCell="J21" sqref="J21"/>
    </sheetView>
  </sheetViews>
  <sheetFormatPr baseColWidth="10" defaultColWidth="8.796875" defaultRowHeight="13.8"/>
  <cols>
    <col min="1" max="1" width="20" style="12" customWidth="1"/>
    <col min="2" max="3" width="19" style="12" customWidth="1"/>
    <col min="4" max="4" width="20" style="12" customWidth="1"/>
    <col min="5" max="7" width="19" style="12" customWidth="1"/>
    <col min="8" max="8" width="20" style="12" customWidth="1"/>
    <col min="9" max="9" width="1.796875" style="12" customWidth="1"/>
    <col min="10" max="10" width="43.69921875" style="12" customWidth="1"/>
    <col min="11" max="11" width="33.09765625" style="12" customWidth="1"/>
    <col min="12" max="16384" width="8.796875" style="12"/>
  </cols>
  <sheetData>
    <row r="1" spans="1:11">
      <c r="A1" s="11" t="s">
        <v>0</v>
      </c>
      <c r="B1" s="11"/>
      <c r="C1" s="11"/>
      <c r="D1" s="11"/>
      <c r="E1" s="11"/>
      <c r="F1" s="11"/>
      <c r="G1" s="11"/>
      <c r="H1" s="11"/>
    </row>
    <row r="2" spans="1:11">
      <c r="A2" s="11"/>
      <c r="B2" s="11"/>
      <c r="C2" s="11"/>
      <c r="D2" s="11"/>
      <c r="E2" s="11"/>
      <c r="F2" s="11"/>
      <c r="G2" s="11"/>
      <c r="H2" s="11"/>
    </row>
    <row r="3" spans="1:11">
      <c r="A3" s="13" t="s">
        <v>1</v>
      </c>
      <c r="B3" s="13"/>
      <c r="C3" s="13"/>
      <c r="D3" s="13"/>
      <c r="E3" s="13"/>
      <c r="F3" s="13"/>
      <c r="G3" s="13"/>
      <c r="H3" s="13"/>
    </row>
    <row r="4" spans="1:11" ht="14.4" thickBot="1">
      <c r="A4" s="14" t="s">
        <v>2</v>
      </c>
      <c r="B4" s="14"/>
      <c r="C4" s="14"/>
      <c r="D4" s="14"/>
      <c r="E4" s="14"/>
      <c r="F4" s="14"/>
      <c r="G4" s="14"/>
      <c r="H4" s="14"/>
    </row>
    <row r="5" spans="1:11" ht="23.4" customHeight="1">
      <c r="A5" s="15" t="s">
        <v>3</v>
      </c>
      <c r="B5" s="15"/>
      <c r="C5" s="15"/>
      <c r="D5" s="15"/>
      <c r="E5" s="15"/>
      <c r="F5" s="15"/>
      <c r="G5" s="15"/>
      <c r="H5" s="15"/>
      <c r="J5" s="20" t="s">
        <v>245</v>
      </c>
      <c r="K5" s="21"/>
    </row>
    <row r="6" spans="1:11" ht="23.4" customHeight="1">
      <c r="A6" s="16" t="s">
        <v>4</v>
      </c>
      <c r="B6" s="16"/>
      <c r="C6" s="16"/>
      <c r="D6" s="16"/>
      <c r="E6" s="16"/>
      <c r="F6" s="16"/>
      <c r="G6" s="16"/>
      <c r="H6" s="16"/>
      <c r="J6" s="22"/>
      <c r="K6" s="23"/>
    </row>
    <row r="7" spans="1:11" ht="23.4" customHeight="1" thickBot="1">
      <c r="J7" s="24"/>
      <c r="K7" s="25"/>
    </row>
    <row r="8" spans="1:11" ht="17.399999999999999" thickBot="1">
      <c r="A8" s="15" t="s">
        <v>5</v>
      </c>
      <c r="B8" s="15"/>
      <c r="C8" s="15"/>
      <c r="D8" s="15"/>
      <c r="E8" s="15"/>
      <c r="F8" s="15"/>
      <c r="G8" s="15"/>
      <c r="H8" s="15"/>
      <c r="J8" s="26" t="s">
        <v>246</v>
      </c>
      <c r="K8" s="27"/>
    </row>
    <row r="9" spans="1:11">
      <c r="A9" s="17" t="s">
        <v>6</v>
      </c>
      <c r="B9" s="17"/>
      <c r="C9" s="16" t="s">
        <v>7</v>
      </c>
      <c r="D9" s="16"/>
      <c r="E9" s="16"/>
      <c r="F9" s="16"/>
      <c r="G9" s="16"/>
      <c r="H9" s="16"/>
    </row>
    <row r="10" spans="1:11">
      <c r="A10" s="17"/>
      <c r="B10" s="17"/>
      <c r="C10" s="16"/>
      <c r="D10" s="16"/>
      <c r="E10" s="16"/>
      <c r="F10" s="16"/>
      <c r="G10" s="16"/>
      <c r="H10" s="16"/>
    </row>
    <row r="11" spans="1:11">
      <c r="A11" s="17" t="s">
        <v>8</v>
      </c>
      <c r="B11" s="17"/>
      <c r="C11" s="16" t="s">
        <v>9</v>
      </c>
      <c r="D11" s="16"/>
      <c r="E11" s="16"/>
      <c r="F11" s="16"/>
      <c r="G11" s="16"/>
      <c r="H11" s="16"/>
    </row>
    <row r="12" spans="1:11">
      <c r="A12" s="17"/>
      <c r="B12" s="17"/>
      <c r="C12" s="16"/>
      <c r="D12" s="16"/>
      <c r="E12" s="16"/>
      <c r="F12" s="16"/>
      <c r="G12" s="16"/>
      <c r="H12" s="16"/>
    </row>
    <row r="13" spans="1:11">
      <c r="A13" s="17" t="s">
        <v>10</v>
      </c>
      <c r="B13" s="17"/>
      <c r="C13" s="16" t="s">
        <v>11</v>
      </c>
      <c r="D13" s="16"/>
      <c r="E13" s="16"/>
      <c r="F13" s="16"/>
      <c r="G13" s="16"/>
      <c r="H13" s="16"/>
    </row>
    <row r="14" spans="1:11">
      <c r="A14" s="17"/>
      <c r="B14" s="17"/>
      <c r="C14" s="16"/>
      <c r="D14" s="16"/>
      <c r="E14" s="16"/>
      <c r="F14" s="16"/>
      <c r="G14" s="16"/>
      <c r="H14" s="16"/>
    </row>
    <row r="15" spans="1:11">
      <c r="A15" s="17" t="s">
        <v>12</v>
      </c>
      <c r="B15" s="17"/>
      <c r="C15" s="16" t="s">
        <v>13</v>
      </c>
      <c r="D15" s="16"/>
      <c r="E15" s="16"/>
      <c r="F15" s="16"/>
      <c r="G15" s="16"/>
      <c r="H15" s="16"/>
    </row>
    <row r="16" spans="1:11">
      <c r="A16" s="17"/>
      <c r="B16" s="17"/>
      <c r="C16" s="16"/>
      <c r="D16" s="16"/>
      <c r="E16" s="16"/>
      <c r="F16" s="16"/>
      <c r="G16" s="16"/>
      <c r="H16" s="16"/>
    </row>
    <row r="17" spans="1:8">
      <c r="A17" s="17" t="s">
        <v>14</v>
      </c>
      <c r="B17" s="17"/>
      <c r="C17" s="16" t="s">
        <v>15</v>
      </c>
      <c r="D17" s="16"/>
      <c r="E17" s="16"/>
      <c r="F17" s="16"/>
      <c r="G17" s="16"/>
      <c r="H17" s="16"/>
    </row>
    <row r="18" spans="1:8">
      <c r="A18" s="17"/>
      <c r="B18" s="17"/>
      <c r="C18" s="16"/>
      <c r="D18" s="16"/>
      <c r="E18" s="16"/>
      <c r="F18" s="16"/>
      <c r="G18" s="16"/>
      <c r="H18" s="16"/>
    </row>
    <row r="20" spans="1:8">
      <c r="A20" s="15" t="s">
        <v>16</v>
      </c>
      <c r="B20" s="15"/>
      <c r="C20" s="15"/>
      <c r="D20" s="15"/>
      <c r="E20" s="15"/>
      <c r="F20" s="15"/>
      <c r="G20" s="15"/>
      <c r="H20" s="15"/>
    </row>
    <row r="21" spans="1:8">
      <c r="A21" s="16" t="s">
        <v>17</v>
      </c>
      <c r="B21" s="16"/>
      <c r="C21" s="16"/>
      <c r="D21" s="16"/>
      <c r="E21" s="16"/>
      <c r="F21" s="16"/>
      <c r="G21" s="16"/>
      <c r="H21" s="16"/>
    </row>
    <row r="22" spans="1:8">
      <c r="A22" s="16" t="s">
        <v>18</v>
      </c>
      <c r="B22" s="16"/>
      <c r="C22" s="16"/>
      <c r="D22" s="16"/>
      <c r="E22" s="16"/>
      <c r="F22" s="16"/>
      <c r="G22" s="16"/>
      <c r="H22" s="16"/>
    </row>
    <row r="24" spans="1:8">
      <c r="A24" s="15" t="s">
        <v>19</v>
      </c>
      <c r="B24" s="15"/>
      <c r="C24" s="15"/>
      <c r="D24" s="15"/>
      <c r="E24" s="15"/>
      <c r="F24" s="15"/>
      <c r="G24" s="15"/>
      <c r="H24" s="15"/>
    </row>
    <row r="25" spans="1:8">
      <c r="A25" s="18" t="s">
        <v>20</v>
      </c>
      <c r="B25" s="18" t="s">
        <v>21</v>
      </c>
      <c r="C25" s="18"/>
      <c r="D25" s="18"/>
      <c r="E25" s="18"/>
      <c r="F25" s="18"/>
      <c r="G25" s="18"/>
      <c r="H25" s="18"/>
    </row>
    <row r="26" spans="1:8">
      <c r="A26" s="19" t="s">
        <v>22</v>
      </c>
      <c r="B26" s="19"/>
      <c r="C26" s="19"/>
      <c r="D26" s="16" t="s">
        <v>23</v>
      </c>
      <c r="E26" s="16"/>
      <c r="F26" s="16"/>
      <c r="G26" s="16"/>
      <c r="H26" s="16"/>
    </row>
    <row r="27" spans="1:8">
      <c r="A27" s="19" t="s">
        <v>24</v>
      </c>
      <c r="B27" s="19"/>
      <c r="C27" s="19"/>
      <c r="D27" s="16" t="s">
        <v>25</v>
      </c>
      <c r="E27" s="16"/>
      <c r="F27" s="16"/>
      <c r="G27" s="16"/>
      <c r="H27" s="16"/>
    </row>
    <row r="28" spans="1:8">
      <c r="A28" s="19" t="s">
        <v>26</v>
      </c>
      <c r="B28" s="19"/>
      <c r="C28" s="19"/>
      <c r="D28" s="16" t="s">
        <v>27</v>
      </c>
      <c r="E28" s="16"/>
      <c r="F28" s="16"/>
      <c r="G28" s="16"/>
      <c r="H28" s="16"/>
    </row>
    <row r="29" spans="1:8">
      <c r="A29" s="19" t="s">
        <v>28</v>
      </c>
      <c r="B29" s="19"/>
      <c r="C29" s="19"/>
      <c r="D29" s="16" t="s">
        <v>29</v>
      </c>
      <c r="E29" s="16"/>
      <c r="F29" s="16"/>
      <c r="G29" s="16"/>
      <c r="H29" s="16"/>
    </row>
    <row r="30" spans="1:8">
      <c r="A30" s="19" t="s">
        <v>30</v>
      </c>
      <c r="B30" s="19"/>
      <c r="C30" s="19"/>
      <c r="D30" s="16" t="s">
        <v>31</v>
      </c>
      <c r="E30" s="16"/>
      <c r="F30" s="16"/>
      <c r="G30" s="16"/>
      <c r="H30" s="16"/>
    </row>
    <row r="31" spans="1:8">
      <c r="A31" s="19" t="s">
        <v>32</v>
      </c>
      <c r="B31" s="19"/>
      <c r="C31" s="19"/>
      <c r="D31" s="16" t="s">
        <v>33</v>
      </c>
      <c r="E31" s="16"/>
      <c r="F31" s="16"/>
      <c r="G31" s="16"/>
      <c r="H31" s="16"/>
    </row>
    <row r="32" spans="1:8">
      <c r="A32" s="19" t="s">
        <v>34</v>
      </c>
      <c r="B32" s="19"/>
      <c r="C32" s="19"/>
      <c r="D32" s="16" t="s">
        <v>35</v>
      </c>
      <c r="E32" s="16"/>
      <c r="F32" s="16"/>
      <c r="G32" s="16"/>
      <c r="H32" s="16"/>
    </row>
    <row r="33" spans="1:8">
      <c r="A33" s="19" t="s">
        <v>36</v>
      </c>
      <c r="B33" s="19"/>
      <c r="C33" s="19"/>
      <c r="D33" s="16" t="s">
        <v>37</v>
      </c>
      <c r="E33" s="16"/>
      <c r="F33" s="16"/>
      <c r="G33" s="16"/>
      <c r="H33" s="16"/>
    </row>
    <row r="35" spans="1:8">
      <c r="A35" s="15" t="s">
        <v>38</v>
      </c>
      <c r="B35" s="15"/>
      <c r="C35" s="15"/>
      <c r="D35" s="15"/>
      <c r="E35" s="15"/>
      <c r="F35" s="15"/>
      <c r="G35" s="15"/>
      <c r="H35" s="15"/>
    </row>
    <row r="36" spans="1:8">
      <c r="A36" s="16" t="s">
        <v>39</v>
      </c>
      <c r="B36" s="16"/>
      <c r="C36" s="16"/>
      <c r="D36" s="16"/>
      <c r="E36" s="16"/>
      <c r="F36" s="16"/>
      <c r="G36" s="16"/>
      <c r="H36" s="16"/>
    </row>
    <row r="37" spans="1:8">
      <c r="A37" s="16" t="s">
        <v>40</v>
      </c>
      <c r="B37" s="16"/>
      <c r="C37" s="16"/>
      <c r="D37" s="16"/>
      <c r="E37" s="16"/>
      <c r="F37" s="16"/>
      <c r="G37" s="16"/>
      <c r="H37" s="16"/>
    </row>
    <row r="38" spans="1:8">
      <c r="A38" s="16" t="s">
        <v>41</v>
      </c>
      <c r="B38" s="16"/>
      <c r="C38" s="16"/>
      <c r="D38" s="16"/>
      <c r="E38" s="16"/>
      <c r="F38" s="16"/>
      <c r="G38" s="16"/>
      <c r="H38" s="16"/>
    </row>
    <row r="40" spans="1:8">
      <c r="A40" s="15" t="s">
        <v>42</v>
      </c>
      <c r="B40" s="15"/>
      <c r="C40" s="15"/>
      <c r="D40" s="15"/>
      <c r="E40" s="15"/>
      <c r="F40" s="15"/>
      <c r="G40" s="15"/>
      <c r="H40" s="15"/>
    </row>
    <row r="41" spans="1:8">
      <c r="A41" s="16" t="s">
        <v>43</v>
      </c>
      <c r="B41" s="16"/>
      <c r="C41" s="16"/>
      <c r="D41" s="16"/>
      <c r="E41" s="16"/>
      <c r="F41" s="16"/>
      <c r="G41" s="16"/>
      <c r="H41" s="16"/>
    </row>
    <row r="42" spans="1:8">
      <c r="A42" s="16" t="s">
        <v>44</v>
      </c>
      <c r="B42" s="16"/>
      <c r="C42" s="16"/>
      <c r="D42" s="16"/>
      <c r="E42" s="16"/>
      <c r="F42" s="16"/>
      <c r="G42" s="16"/>
      <c r="H42" s="16"/>
    </row>
  </sheetData>
  <sheetProtection algorithmName="SHA-512" hashValue="HYBoNiAQ/ymfyma5fyKipiEGWjvNLK/xxpknhbo/Y4rKe8kwcda0/er2knC524f43U/s4FgfJhFLgdeeocSrFw==" saltValue="7GLk0BVoDeKXsWnbjpU7Ng==" spinCount="100000" sheet="1" objects="1" scenarios="1" formatCells="0" formatColumns="0" formatRows="0" insertColumns="0" insertRows="0" sort="0" autoFilter="0" pivotTables="0"/>
  <mergeCells count="45">
    <mergeCell ref="J5:K7"/>
    <mergeCell ref="J8:K8"/>
    <mergeCell ref="A38:H38"/>
    <mergeCell ref="A40:H40"/>
    <mergeCell ref="A41:H41"/>
    <mergeCell ref="A42:H42"/>
    <mergeCell ref="A4:H4"/>
    <mergeCell ref="A33:C33"/>
    <mergeCell ref="D33:H33"/>
    <mergeCell ref="A35:H35"/>
    <mergeCell ref="A36:H36"/>
    <mergeCell ref="A37:H37"/>
    <mergeCell ref="A30:C30"/>
    <mergeCell ref="D30:H30"/>
    <mergeCell ref="A31:C31"/>
    <mergeCell ref="D31:H31"/>
    <mergeCell ref="A32:C32"/>
    <mergeCell ref="D32:H32"/>
    <mergeCell ref="A27:C27"/>
    <mergeCell ref="D27:H27"/>
    <mergeCell ref="A28:C28"/>
    <mergeCell ref="D28:H28"/>
    <mergeCell ref="A29:C29"/>
    <mergeCell ref="D29:H29"/>
    <mergeCell ref="A21:H21"/>
    <mergeCell ref="A22:H22"/>
    <mergeCell ref="A24:H24"/>
    <mergeCell ref="A26:C26"/>
    <mergeCell ref="D26:H26"/>
    <mergeCell ref="A15:B16"/>
    <mergeCell ref="C15:H16"/>
    <mergeCell ref="A17:B18"/>
    <mergeCell ref="C17:H18"/>
    <mergeCell ref="A20:H20"/>
    <mergeCell ref="A9:B10"/>
    <mergeCell ref="C9:H10"/>
    <mergeCell ref="A11:B12"/>
    <mergeCell ref="C11:H12"/>
    <mergeCell ref="A13:B14"/>
    <mergeCell ref="C13:H14"/>
    <mergeCell ref="A1:H2"/>
    <mergeCell ref="A3:H3"/>
    <mergeCell ref="A5:H5"/>
    <mergeCell ref="A6:H6"/>
    <mergeCell ref="A8:H8"/>
  </mergeCells>
  <hyperlinks>
    <hyperlink ref="J8" r:id="rId1" xr:uid="{587EA6E5-F007-411E-9FB9-F5D3169E60D7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8"/>
  <sheetViews>
    <sheetView workbookViewId="0">
      <pane ySplit="5" topLeftCell="A6" activePane="bottomLeft" state="frozen"/>
      <selection pane="bottomLeft" activeCell="E19" sqref="E19"/>
    </sheetView>
  </sheetViews>
  <sheetFormatPr baseColWidth="10" defaultColWidth="8.796875" defaultRowHeight="13.8"/>
  <cols>
    <col min="1" max="1" width="30" style="12" customWidth="1"/>
    <col min="2" max="2" width="75" style="12" customWidth="1"/>
    <col min="3" max="3" width="26" style="12" customWidth="1"/>
    <col min="4" max="4" width="2" style="12" customWidth="1"/>
    <col min="5" max="5" width="47.8984375" style="12" customWidth="1"/>
    <col min="6" max="6" width="49.59765625" style="12" customWidth="1"/>
    <col min="7" max="16384" width="8.796875" style="12"/>
  </cols>
  <sheetData>
    <row r="1" spans="1:6">
      <c r="A1" s="11" t="s">
        <v>45</v>
      </c>
      <c r="B1" s="11"/>
      <c r="C1" s="11"/>
    </row>
    <row r="2" spans="1:6">
      <c r="A2" s="11"/>
      <c r="B2" s="11"/>
      <c r="C2" s="11"/>
    </row>
    <row r="3" spans="1:6">
      <c r="A3" s="13" t="s">
        <v>46</v>
      </c>
      <c r="B3" s="13"/>
      <c r="C3" s="13"/>
    </row>
    <row r="4" spans="1:6" ht="14.4" thickBot="1">
      <c r="A4" s="14" t="s">
        <v>47</v>
      </c>
      <c r="B4" s="14"/>
      <c r="C4" s="14"/>
    </row>
    <row r="5" spans="1:6">
      <c r="A5" s="18" t="s">
        <v>48</v>
      </c>
      <c r="B5" s="18" t="s">
        <v>49</v>
      </c>
      <c r="C5" s="18" t="s">
        <v>50</v>
      </c>
      <c r="E5" s="20" t="s">
        <v>245</v>
      </c>
      <c r="F5" s="21"/>
    </row>
    <row r="6" spans="1:6" ht="26.4">
      <c r="A6" s="28" t="s">
        <v>51</v>
      </c>
      <c r="B6" s="29" t="s">
        <v>52</v>
      </c>
      <c r="C6" s="29" t="s">
        <v>53</v>
      </c>
      <c r="E6" s="22"/>
      <c r="F6" s="23"/>
    </row>
    <row r="7" spans="1:6" ht="14.4" thickBot="1">
      <c r="A7" s="28" t="s">
        <v>54</v>
      </c>
      <c r="B7" s="29" t="s">
        <v>55</v>
      </c>
      <c r="C7" s="29" t="s">
        <v>56</v>
      </c>
      <c r="E7" s="24"/>
      <c r="F7" s="25"/>
    </row>
    <row r="8" spans="1:6" ht="17.399999999999999" thickBot="1">
      <c r="A8" s="28" t="s">
        <v>57</v>
      </c>
      <c r="B8" s="29" t="s">
        <v>58</v>
      </c>
      <c r="C8" s="29" t="s">
        <v>59</v>
      </c>
      <c r="E8" s="26" t="s">
        <v>246</v>
      </c>
      <c r="F8" s="27"/>
    </row>
    <row r="9" spans="1:6">
      <c r="A9" s="28" t="s">
        <v>60</v>
      </c>
      <c r="B9" s="29" t="s">
        <v>61</v>
      </c>
      <c r="C9" s="29" t="s">
        <v>59</v>
      </c>
    </row>
    <row r="10" spans="1:6">
      <c r="A10" s="28" t="s">
        <v>62</v>
      </c>
      <c r="B10" s="29" t="s">
        <v>63</v>
      </c>
      <c r="C10" s="29" t="s">
        <v>59</v>
      </c>
    </row>
    <row r="11" spans="1:6">
      <c r="A11" s="28" t="s">
        <v>64</v>
      </c>
      <c r="B11" s="29" t="s">
        <v>65</v>
      </c>
      <c r="C11" s="29" t="s">
        <v>59</v>
      </c>
    </row>
    <row r="12" spans="1:6">
      <c r="A12" s="28" t="s">
        <v>66</v>
      </c>
      <c r="B12" s="29" t="s">
        <v>67</v>
      </c>
      <c r="C12" s="29" t="s">
        <v>59</v>
      </c>
    </row>
    <row r="13" spans="1:6">
      <c r="A13" s="28" t="s">
        <v>68</v>
      </c>
      <c r="B13" s="29" t="s">
        <v>69</v>
      </c>
      <c r="C13" s="29" t="s">
        <v>59</v>
      </c>
    </row>
    <row r="14" spans="1:6">
      <c r="A14" s="28" t="s">
        <v>70</v>
      </c>
      <c r="B14" s="29" t="s">
        <v>71</v>
      </c>
      <c r="C14" s="29" t="s">
        <v>56</v>
      </c>
    </row>
    <row r="15" spans="1:6">
      <c r="A15" s="28" t="s">
        <v>72</v>
      </c>
      <c r="B15" s="29" t="s">
        <v>73</v>
      </c>
      <c r="C15" s="29" t="s">
        <v>74</v>
      </c>
    </row>
    <row r="16" spans="1:6">
      <c r="A16" s="28" t="s">
        <v>75</v>
      </c>
      <c r="B16" s="29" t="s">
        <v>76</v>
      </c>
      <c r="C16" s="29" t="s">
        <v>56</v>
      </c>
    </row>
    <row r="17" spans="1:3">
      <c r="A17" s="28" t="s">
        <v>77</v>
      </c>
      <c r="B17" s="29" t="s">
        <v>78</v>
      </c>
      <c r="C17" s="29" t="s">
        <v>56</v>
      </c>
    </row>
    <row r="18" spans="1:3">
      <c r="A18" s="28" t="s">
        <v>79</v>
      </c>
      <c r="B18" s="29" t="s">
        <v>80</v>
      </c>
      <c r="C18" s="29" t="s">
        <v>56</v>
      </c>
    </row>
    <row r="19" spans="1:3">
      <c r="A19" s="28" t="s">
        <v>81</v>
      </c>
      <c r="B19" s="29" t="s">
        <v>82</v>
      </c>
      <c r="C19" s="29" t="s">
        <v>56</v>
      </c>
    </row>
    <row r="20" spans="1:3">
      <c r="A20" s="28" t="s">
        <v>83</v>
      </c>
      <c r="B20" s="29" t="s">
        <v>84</v>
      </c>
      <c r="C20" s="29" t="s">
        <v>85</v>
      </c>
    </row>
    <row r="21" spans="1:3">
      <c r="A21" s="28" t="s">
        <v>86</v>
      </c>
      <c r="B21" s="29" t="s">
        <v>87</v>
      </c>
      <c r="C21" s="29" t="s">
        <v>85</v>
      </c>
    </row>
    <row r="22" spans="1:3">
      <c r="A22" s="28" t="s">
        <v>88</v>
      </c>
      <c r="B22" s="29" t="s">
        <v>89</v>
      </c>
      <c r="C22" s="29" t="s">
        <v>85</v>
      </c>
    </row>
    <row r="23" spans="1:3">
      <c r="A23" s="28" t="s">
        <v>90</v>
      </c>
      <c r="B23" s="29" t="s">
        <v>91</v>
      </c>
      <c r="C23" s="29" t="s">
        <v>56</v>
      </c>
    </row>
    <row r="24" spans="1:3">
      <c r="A24" s="28" t="s">
        <v>92</v>
      </c>
      <c r="B24" s="29" t="s">
        <v>93</v>
      </c>
      <c r="C24" s="29" t="s">
        <v>94</v>
      </c>
    </row>
    <row r="25" spans="1:3">
      <c r="A25" s="28" t="s">
        <v>95</v>
      </c>
      <c r="B25" s="29" t="s">
        <v>96</v>
      </c>
      <c r="C25" s="29" t="s">
        <v>97</v>
      </c>
    </row>
    <row r="26" spans="1:3">
      <c r="A26" s="28" t="s">
        <v>98</v>
      </c>
      <c r="B26" s="29" t="s">
        <v>99</v>
      </c>
      <c r="C26" s="29" t="s">
        <v>100</v>
      </c>
    </row>
    <row r="27" spans="1:3">
      <c r="A27" s="28" t="s">
        <v>101</v>
      </c>
      <c r="B27" s="29" t="s">
        <v>102</v>
      </c>
      <c r="C27" s="29" t="s">
        <v>103</v>
      </c>
    </row>
    <row r="28" spans="1:3">
      <c r="A28" s="28" t="s">
        <v>104</v>
      </c>
      <c r="B28" s="29" t="s">
        <v>105</v>
      </c>
      <c r="C28" s="29" t="s">
        <v>97</v>
      </c>
    </row>
    <row r="29" spans="1:3">
      <c r="A29" s="28" t="s">
        <v>106</v>
      </c>
      <c r="B29" s="29" t="s">
        <v>107</v>
      </c>
      <c r="C29" s="29" t="s">
        <v>97</v>
      </c>
    </row>
    <row r="30" spans="1:3">
      <c r="A30" s="28" t="s">
        <v>108</v>
      </c>
      <c r="B30" s="29" t="s">
        <v>109</v>
      </c>
      <c r="C30" s="29" t="s">
        <v>97</v>
      </c>
    </row>
    <row r="31" spans="1:3">
      <c r="A31" s="28" t="s">
        <v>110</v>
      </c>
      <c r="B31" s="29" t="s">
        <v>111</v>
      </c>
      <c r="C31" s="29" t="s">
        <v>97</v>
      </c>
    </row>
    <row r="32" spans="1:3">
      <c r="A32" s="28" t="s">
        <v>112</v>
      </c>
      <c r="B32" s="29" t="s">
        <v>113</v>
      </c>
      <c r="C32" s="29" t="s">
        <v>97</v>
      </c>
    </row>
    <row r="33" spans="1:3">
      <c r="A33" s="28" t="s">
        <v>114</v>
      </c>
      <c r="B33" s="29" t="s">
        <v>115</v>
      </c>
      <c r="C33" s="29" t="s">
        <v>116</v>
      </c>
    </row>
    <row r="34" spans="1:3">
      <c r="A34" s="28" t="s">
        <v>117</v>
      </c>
      <c r="B34" s="29" t="s">
        <v>118</v>
      </c>
      <c r="C34" s="29" t="s">
        <v>116</v>
      </c>
    </row>
    <row r="35" spans="1:3">
      <c r="A35" s="28" t="s">
        <v>119</v>
      </c>
      <c r="B35" s="29" t="s">
        <v>120</v>
      </c>
      <c r="C35" s="29" t="s">
        <v>116</v>
      </c>
    </row>
    <row r="36" spans="1:3">
      <c r="A36" s="28" t="s">
        <v>121</v>
      </c>
      <c r="B36" s="29" t="s">
        <v>122</v>
      </c>
      <c r="C36" s="29" t="s">
        <v>116</v>
      </c>
    </row>
    <row r="37" spans="1:3">
      <c r="A37" s="28" t="s">
        <v>22</v>
      </c>
      <c r="B37" s="29" t="s">
        <v>123</v>
      </c>
      <c r="C37" s="29" t="s">
        <v>124</v>
      </c>
    </row>
    <row r="38" spans="1:3">
      <c r="A38" s="28" t="s">
        <v>24</v>
      </c>
      <c r="B38" s="29" t="s">
        <v>125</v>
      </c>
      <c r="C38" s="29" t="s">
        <v>124</v>
      </c>
    </row>
    <row r="39" spans="1:3">
      <c r="A39" s="28" t="s">
        <v>126</v>
      </c>
      <c r="B39" s="29" t="s">
        <v>127</v>
      </c>
      <c r="C39" s="29" t="s">
        <v>124</v>
      </c>
    </row>
    <row r="40" spans="1:3">
      <c r="A40" s="28" t="s">
        <v>128</v>
      </c>
      <c r="B40" s="29" t="s">
        <v>129</v>
      </c>
      <c r="C40" s="29" t="s">
        <v>124</v>
      </c>
    </row>
    <row r="41" spans="1:3">
      <c r="A41" s="28" t="s">
        <v>28</v>
      </c>
      <c r="B41" s="29" t="s">
        <v>130</v>
      </c>
      <c r="C41" s="29" t="s">
        <v>124</v>
      </c>
    </row>
    <row r="42" spans="1:3">
      <c r="A42" s="28" t="s">
        <v>131</v>
      </c>
      <c r="B42" s="29" t="s">
        <v>132</v>
      </c>
      <c r="C42" s="29" t="s">
        <v>124</v>
      </c>
    </row>
    <row r="43" spans="1:3">
      <c r="A43" s="28" t="s">
        <v>133</v>
      </c>
      <c r="B43" s="29" t="s">
        <v>134</v>
      </c>
      <c r="C43" s="29" t="s">
        <v>124</v>
      </c>
    </row>
    <row r="44" spans="1:3">
      <c r="A44" s="28" t="s">
        <v>135</v>
      </c>
      <c r="B44" s="29" t="s">
        <v>136</v>
      </c>
      <c r="C44" s="29" t="s">
        <v>124</v>
      </c>
    </row>
    <row r="45" spans="1:3">
      <c r="A45" s="28" t="s">
        <v>137</v>
      </c>
      <c r="B45" s="29" t="s">
        <v>138</v>
      </c>
      <c r="C45" s="29" t="s">
        <v>124</v>
      </c>
    </row>
    <row r="46" spans="1:3">
      <c r="A46" s="28" t="s">
        <v>34</v>
      </c>
      <c r="B46" s="29" t="s">
        <v>139</v>
      </c>
      <c r="C46" s="29" t="s">
        <v>124</v>
      </c>
    </row>
    <row r="47" spans="1:3">
      <c r="A47" s="28" t="s">
        <v>140</v>
      </c>
      <c r="B47" s="29" t="s">
        <v>141</v>
      </c>
      <c r="C47" s="29" t="s">
        <v>124</v>
      </c>
    </row>
    <row r="48" spans="1:3">
      <c r="A48" s="28" t="s">
        <v>142</v>
      </c>
      <c r="B48" s="29" t="s">
        <v>143</v>
      </c>
      <c r="C48" s="29" t="s">
        <v>124</v>
      </c>
    </row>
    <row r="49" spans="1:3">
      <c r="A49" s="28" t="s">
        <v>144</v>
      </c>
      <c r="B49" s="29" t="s">
        <v>145</v>
      </c>
      <c r="C49" s="29" t="s">
        <v>124</v>
      </c>
    </row>
    <row r="50" spans="1:3">
      <c r="A50" s="28" t="s">
        <v>146</v>
      </c>
      <c r="B50" s="29" t="s">
        <v>147</v>
      </c>
      <c r="C50" s="29" t="s">
        <v>124</v>
      </c>
    </row>
    <row r="51" spans="1:3">
      <c r="A51" s="28" t="s">
        <v>148</v>
      </c>
      <c r="B51" s="29" t="s">
        <v>149</v>
      </c>
      <c r="C51" s="29" t="s">
        <v>124</v>
      </c>
    </row>
    <row r="52" spans="1:3" ht="26.4">
      <c r="A52" s="28" t="s">
        <v>150</v>
      </c>
      <c r="B52" s="29" t="s">
        <v>151</v>
      </c>
      <c r="C52" s="29" t="s">
        <v>152</v>
      </c>
    </row>
    <row r="53" spans="1:3">
      <c r="A53" s="28" t="s">
        <v>153</v>
      </c>
      <c r="B53" s="29" t="s">
        <v>154</v>
      </c>
      <c r="C53" s="29" t="s">
        <v>155</v>
      </c>
    </row>
    <row r="54" spans="1:3">
      <c r="A54" s="28" t="s">
        <v>156</v>
      </c>
      <c r="B54" s="29" t="s">
        <v>157</v>
      </c>
      <c r="C54" s="29" t="s">
        <v>124</v>
      </c>
    </row>
    <row r="55" spans="1:3">
      <c r="A55" s="28" t="s">
        <v>158</v>
      </c>
      <c r="B55" s="29" t="s">
        <v>159</v>
      </c>
      <c r="C55" s="29" t="s">
        <v>124</v>
      </c>
    </row>
    <row r="56" spans="1:3" ht="27.6">
      <c r="A56" s="30" t="s">
        <v>160</v>
      </c>
      <c r="B56" s="31" t="s">
        <v>161</v>
      </c>
      <c r="C56" s="31" t="s">
        <v>124</v>
      </c>
    </row>
    <row r="57" spans="1:3" ht="27.6">
      <c r="A57" s="30" t="s">
        <v>162</v>
      </c>
      <c r="B57" s="31" t="s">
        <v>163</v>
      </c>
      <c r="C57" s="31" t="s">
        <v>124</v>
      </c>
    </row>
    <row r="58" spans="1:3" ht="27.6">
      <c r="A58" s="30" t="s">
        <v>164</v>
      </c>
      <c r="B58" s="31" t="s">
        <v>165</v>
      </c>
      <c r="C58" s="31" t="s">
        <v>124</v>
      </c>
    </row>
  </sheetData>
  <sheetProtection algorithmName="SHA-512" hashValue="OnkkFDLydpmzsq+ytJUulkuQp8/Tpx+kg9wiJcNgzVQO0EWb6P4DggtrMFFNl3Oj+iCxnrOGMJIoedIJ0ljjFQ==" saltValue="jkPxNcZD+CAr84BLw1EZbQ==" spinCount="100000" sheet="1" objects="1" scenarios="1" formatCells="0" formatColumns="0" formatRows="0" insertColumns="0" insertRows="0" sort="0" autoFilter="0" pivotTables="0"/>
  <mergeCells count="5">
    <mergeCell ref="A1:C2"/>
    <mergeCell ref="A3:C3"/>
    <mergeCell ref="A4:C4"/>
    <mergeCell ref="E5:F7"/>
    <mergeCell ref="E8:F8"/>
  </mergeCells>
  <hyperlinks>
    <hyperlink ref="E8" r:id="rId1" xr:uid="{9E3DD2AA-4EE8-40D0-A545-63B800F954CE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9"/>
  <sheetViews>
    <sheetView workbookViewId="0">
      <pane ySplit="9" topLeftCell="A10" activePane="bottomLeft" state="frozen"/>
      <selection pane="bottomLeft" activeCell="D14" sqref="D14"/>
    </sheetView>
  </sheetViews>
  <sheetFormatPr baseColWidth="10" defaultColWidth="8.796875" defaultRowHeight="13.8"/>
  <cols>
    <col min="1" max="1" width="12" customWidth="1"/>
    <col min="2" max="2" width="22" customWidth="1"/>
    <col min="3" max="3" width="25" customWidth="1"/>
    <col min="4" max="4" width="40" customWidth="1"/>
    <col min="5" max="6" width="39" customWidth="1"/>
    <col min="7" max="7" width="24" customWidth="1"/>
    <col min="8" max="8" width="41" customWidth="1"/>
    <col min="9" max="9" width="24" customWidth="1"/>
  </cols>
  <sheetData>
    <row r="1" spans="1:9" ht="25.95" customHeight="1">
      <c r="A1" s="5" t="s">
        <v>166</v>
      </c>
      <c r="B1" s="5"/>
      <c r="C1" s="5"/>
      <c r="D1" s="5"/>
      <c r="E1" s="5"/>
      <c r="F1" s="5"/>
      <c r="G1" s="5"/>
      <c r="H1" s="5"/>
      <c r="I1" s="5"/>
    </row>
    <row r="2" spans="1:9" ht="25.95" customHeight="1">
      <c r="A2" s="5"/>
      <c r="B2" s="5"/>
      <c r="C2" s="5"/>
      <c r="D2" s="5"/>
      <c r="E2" s="5"/>
      <c r="F2" s="5"/>
      <c r="G2" s="5"/>
      <c r="H2" s="5"/>
      <c r="I2" s="5"/>
    </row>
    <row r="3" spans="1:9" ht="25.95" customHeight="1">
      <c r="A3" s="6" t="s">
        <v>167</v>
      </c>
      <c r="B3" s="6"/>
      <c r="C3" s="6"/>
      <c r="D3" s="6"/>
      <c r="E3" s="6"/>
      <c r="F3" s="6"/>
      <c r="G3" s="6"/>
      <c r="H3" s="6"/>
      <c r="I3" s="6"/>
    </row>
    <row r="4" spans="1:9" ht="25.05" customHeight="1">
      <c r="A4" s="8" t="s">
        <v>168</v>
      </c>
      <c r="B4" s="8"/>
      <c r="C4" s="8"/>
      <c r="D4" s="8"/>
      <c r="E4" s="8"/>
      <c r="F4" s="8"/>
      <c r="G4" s="8"/>
      <c r="H4" s="8"/>
      <c r="I4" s="8"/>
    </row>
    <row r="5" spans="1:9" ht="24" customHeight="1">
      <c r="A5" s="9" t="s">
        <v>169</v>
      </c>
      <c r="B5" s="9"/>
      <c r="C5" s="9" t="s">
        <v>170</v>
      </c>
      <c r="D5" s="9"/>
      <c r="E5" s="9" t="s">
        <v>28</v>
      </c>
      <c r="F5" s="9"/>
      <c r="G5" s="9" t="s">
        <v>171</v>
      </c>
      <c r="H5" s="9"/>
      <c r="I5" s="9"/>
    </row>
    <row r="6" spans="1:9" ht="37.049999999999997" customHeight="1">
      <c r="A6" s="10">
        <f>SUMPRODUCT(--(I10:I29&lt;&gt;""))</f>
        <v>4</v>
      </c>
      <c r="B6" s="10"/>
      <c r="C6" s="10">
        <f>COUNTIF(I10:I29,"REVISAR AJUSTE")</f>
        <v>3</v>
      </c>
      <c r="D6" s="10"/>
      <c r="E6" s="10">
        <f>COUNTIF(I10:I29,"FALTA EVIDENCIA")</f>
        <v>1</v>
      </c>
      <c r="F6" s="10"/>
      <c r="G6" s="10">
        <f>SUMPRODUCT(--(I10:I29&lt;&gt;""))-COUNTIF(I10:I29,"ALINEADA")-COUNTIF(I10:I29,"REVISAR AJUSTE")-COUNTIF(I10:I29,"FALTA EVIDENCIA")</f>
        <v>0</v>
      </c>
      <c r="H6" s="10"/>
      <c r="I6" s="10"/>
    </row>
    <row r="8" spans="1:9" ht="37.950000000000003" customHeight="1">
      <c r="A8" s="7" t="s">
        <v>172</v>
      </c>
      <c r="B8" s="7"/>
      <c r="C8" s="7"/>
      <c r="D8" s="7"/>
      <c r="E8" s="7"/>
      <c r="F8" s="7"/>
      <c r="G8" s="7"/>
      <c r="H8" s="7"/>
      <c r="I8" s="7"/>
    </row>
    <row r="9" spans="1:9" ht="46.05" customHeight="1">
      <c r="A9" s="1" t="s">
        <v>173</v>
      </c>
      <c r="B9" s="1" t="s">
        <v>174</v>
      </c>
      <c r="C9" s="1" t="s">
        <v>175</v>
      </c>
      <c r="D9" s="1" t="s">
        <v>176</v>
      </c>
      <c r="E9" s="1" t="s">
        <v>177</v>
      </c>
      <c r="F9" s="1" t="s">
        <v>178</v>
      </c>
      <c r="G9" s="1" t="s">
        <v>179</v>
      </c>
      <c r="H9" s="1" t="s">
        <v>180</v>
      </c>
      <c r="I9" s="1" t="s">
        <v>181</v>
      </c>
    </row>
    <row r="10" spans="1:9" ht="61.05" customHeight="1">
      <c r="A10" s="2" t="s">
        <v>182</v>
      </c>
      <c r="B10" s="2" t="s">
        <v>183</v>
      </c>
      <c r="C10" s="2" t="s">
        <v>57</v>
      </c>
      <c r="D10" s="2" t="s">
        <v>184</v>
      </c>
      <c r="E10" s="2" t="s">
        <v>185</v>
      </c>
      <c r="F10" s="2" t="s">
        <v>186</v>
      </c>
      <c r="G10" s="2" t="s">
        <v>86</v>
      </c>
      <c r="H10" s="2" t="s">
        <v>187</v>
      </c>
      <c r="I10" s="3" t="str">
        <f t="shared" ref="I10:I29" si="0">IF(COUNTA(A10:H10)=0,"",IF(LEN(TRIM(A10&amp;""))=0,"FALTA ID",IF(OR(NOT(ISTEXT(A10)),TRIM(A10)&lt;&gt;A10),"REVISAR ID",IF(COUNTIF($A$10:$A$29,A10)&gt;1,"ID DUPLICADO",IF(OR(LEN(TRIM(B10&amp;""))=0,LEN(TRIM(C10&amp;""))=0,LEN(TRIM(D10&amp;""))=0,LEN(TRIM(E10&amp;""))=0,LEN(TRIM(F10&amp;""))=0,LEN(TRIM(G10&amp;""))=0,LEN(TRIM(H10&amp;""))=0),"FALTA INFORMACIÓN",IF(COUNT(B10:H10)&gt;0,"REVISAR TEXTO",IF(NOT(OR(C10="Entorno y demanda",C10="Tecnología y tareas",C10="Estrategia",C10="Tamaño y complejidad",C10="Interdependencia",C10="Capacidad y recursos")),"REVISAR FACTOR",IF(NOT(OR(G10="Alineada",G10="Posible desajuste",G10="Evidencia insuficiente")),"REVISAR EVALUACIÓN",IF(G10="Evidencia insuficiente","FALTA EVIDENCIA",IF(G10="Posible desajuste","REVISAR AJUSTE","ALINEADA"))))))))))</f>
        <v>REVISAR AJUSTE</v>
      </c>
    </row>
    <row r="11" spans="1:9" ht="61.05" customHeight="1">
      <c r="A11" s="2" t="s">
        <v>188</v>
      </c>
      <c r="B11" s="2" t="s">
        <v>189</v>
      </c>
      <c r="C11" s="2" t="s">
        <v>66</v>
      </c>
      <c r="D11" s="2" t="s">
        <v>190</v>
      </c>
      <c r="E11" s="2" t="s">
        <v>191</v>
      </c>
      <c r="F11" s="2" t="s">
        <v>192</v>
      </c>
      <c r="G11" s="2" t="s">
        <v>86</v>
      </c>
      <c r="H11" s="2" t="s">
        <v>193</v>
      </c>
      <c r="I11" s="3" t="str">
        <f t="shared" si="0"/>
        <v>REVISAR AJUSTE</v>
      </c>
    </row>
    <row r="12" spans="1:9" ht="61.05" customHeight="1">
      <c r="A12" s="2" t="s">
        <v>194</v>
      </c>
      <c r="B12" s="2" t="s">
        <v>195</v>
      </c>
      <c r="C12" s="2" t="s">
        <v>60</v>
      </c>
      <c r="D12" s="2" t="s">
        <v>196</v>
      </c>
      <c r="E12" s="2" t="s">
        <v>197</v>
      </c>
      <c r="F12" s="2" t="s">
        <v>198</v>
      </c>
      <c r="G12" s="2" t="s">
        <v>86</v>
      </c>
      <c r="H12" s="2" t="s">
        <v>199</v>
      </c>
      <c r="I12" s="3" t="str">
        <f t="shared" si="0"/>
        <v>REVISAR AJUSTE</v>
      </c>
    </row>
    <row r="13" spans="1:9" ht="61.05" customHeight="1">
      <c r="A13" s="2" t="s">
        <v>200</v>
      </c>
      <c r="B13" s="2" t="s">
        <v>201</v>
      </c>
      <c r="C13" s="2" t="s">
        <v>68</v>
      </c>
      <c r="D13" s="2" t="s">
        <v>202</v>
      </c>
      <c r="E13" s="2" t="s">
        <v>203</v>
      </c>
      <c r="F13" s="2" t="s">
        <v>204</v>
      </c>
      <c r="G13" s="2" t="s">
        <v>88</v>
      </c>
      <c r="H13" s="2" t="s">
        <v>205</v>
      </c>
      <c r="I13" s="3" t="str">
        <f t="shared" si="0"/>
        <v>FALTA EVIDENCIA</v>
      </c>
    </row>
    <row r="14" spans="1:9" ht="61.05" customHeight="1">
      <c r="A14" s="2"/>
      <c r="B14" s="2"/>
      <c r="C14" s="2"/>
      <c r="D14" s="2"/>
      <c r="E14" s="2"/>
      <c r="F14" s="2"/>
      <c r="G14" s="2"/>
      <c r="H14" s="2"/>
      <c r="I14" s="3" t="str">
        <f t="shared" si="0"/>
        <v/>
      </c>
    </row>
    <row r="15" spans="1:9" ht="61.05" customHeight="1">
      <c r="A15" s="2"/>
      <c r="B15" s="2"/>
      <c r="C15" s="2"/>
      <c r="D15" s="2"/>
      <c r="E15" s="2"/>
      <c r="F15" s="2"/>
      <c r="G15" s="2"/>
      <c r="H15" s="2"/>
      <c r="I15" s="3" t="str">
        <f t="shared" si="0"/>
        <v/>
      </c>
    </row>
    <row r="16" spans="1:9" ht="61.05" customHeight="1">
      <c r="A16" s="2"/>
      <c r="B16" s="2"/>
      <c r="C16" s="2"/>
      <c r="D16" s="2"/>
      <c r="E16" s="2"/>
      <c r="F16" s="2"/>
      <c r="G16" s="2"/>
      <c r="H16" s="2"/>
      <c r="I16" s="3" t="str">
        <f t="shared" si="0"/>
        <v/>
      </c>
    </row>
    <row r="17" spans="1:9" ht="61.05" customHeight="1">
      <c r="A17" s="2"/>
      <c r="B17" s="2"/>
      <c r="C17" s="2"/>
      <c r="D17" s="2"/>
      <c r="E17" s="2"/>
      <c r="F17" s="2"/>
      <c r="G17" s="2"/>
      <c r="H17" s="2"/>
      <c r="I17" s="3" t="str">
        <f t="shared" si="0"/>
        <v/>
      </c>
    </row>
    <row r="18" spans="1:9" ht="61.05" customHeight="1">
      <c r="A18" s="2"/>
      <c r="B18" s="2"/>
      <c r="C18" s="2"/>
      <c r="D18" s="2"/>
      <c r="E18" s="2"/>
      <c r="F18" s="2"/>
      <c r="G18" s="2"/>
      <c r="H18" s="2"/>
      <c r="I18" s="3" t="str">
        <f t="shared" si="0"/>
        <v/>
      </c>
    </row>
    <row r="19" spans="1:9" ht="61.05" customHeight="1">
      <c r="A19" s="2"/>
      <c r="B19" s="2"/>
      <c r="C19" s="2"/>
      <c r="D19" s="2"/>
      <c r="E19" s="2"/>
      <c r="F19" s="2"/>
      <c r="G19" s="2"/>
      <c r="H19" s="2"/>
      <c r="I19" s="3" t="str">
        <f t="shared" si="0"/>
        <v/>
      </c>
    </row>
    <row r="20" spans="1:9" ht="61.05" customHeight="1">
      <c r="A20" s="2"/>
      <c r="B20" s="2"/>
      <c r="C20" s="2"/>
      <c r="D20" s="2"/>
      <c r="E20" s="2"/>
      <c r="F20" s="2"/>
      <c r="G20" s="2"/>
      <c r="H20" s="2"/>
      <c r="I20" s="3" t="str">
        <f t="shared" si="0"/>
        <v/>
      </c>
    </row>
    <row r="21" spans="1:9" ht="61.05" customHeight="1">
      <c r="A21" s="2"/>
      <c r="B21" s="2"/>
      <c r="C21" s="2"/>
      <c r="D21" s="2"/>
      <c r="E21" s="2"/>
      <c r="F21" s="2"/>
      <c r="G21" s="2"/>
      <c r="H21" s="2"/>
      <c r="I21" s="3" t="str">
        <f t="shared" si="0"/>
        <v/>
      </c>
    </row>
    <row r="22" spans="1:9" ht="61.05" customHeight="1">
      <c r="A22" s="2"/>
      <c r="B22" s="2"/>
      <c r="C22" s="2"/>
      <c r="D22" s="2"/>
      <c r="E22" s="2"/>
      <c r="F22" s="2"/>
      <c r="G22" s="2"/>
      <c r="H22" s="2"/>
      <c r="I22" s="3" t="str">
        <f t="shared" si="0"/>
        <v/>
      </c>
    </row>
    <row r="23" spans="1:9" ht="61.05" customHeight="1">
      <c r="A23" s="2"/>
      <c r="B23" s="2"/>
      <c r="C23" s="2"/>
      <c r="D23" s="2"/>
      <c r="E23" s="2"/>
      <c r="F23" s="2"/>
      <c r="G23" s="2"/>
      <c r="H23" s="2"/>
      <c r="I23" s="3" t="str">
        <f t="shared" si="0"/>
        <v/>
      </c>
    </row>
    <row r="24" spans="1:9" ht="61.05" customHeight="1">
      <c r="A24" s="2"/>
      <c r="B24" s="2"/>
      <c r="C24" s="2"/>
      <c r="D24" s="2"/>
      <c r="E24" s="2"/>
      <c r="F24" s="2"/>
      <c r="G24" s="2"/>
      <c r="H24" s="2"/>
      <c r="I24" s="3" t="str">
        <f t="shared" si="0"/>
        <v/>
      </c>
    </row>
    <row r="25" spans="1:9" ht="61.05" customHeight="1">
      <c r="A25" s="2"/>
      <c r="B25" s="2"/>
      <c r="C25" s="2"/>
      <c r="D25" s="2"/>
      <c r="E25" s="2"/>
      <c r="F25" s="2"/>
      <c r="G25" s="2"/>
      <c r="H25" s="2"/>
      <c r="I25" s="3" t="str">
        <f t="shared" si="0"/>
        <v/>
      </c>
    </row>
    <row r="26" spans="1:9" ht="61.05" customHeight="1">
      <c r="A26" s="2"/>
      <c r="B26" s="2"/>
      <c r="C26" s="2"/>
      <c r="D26" s="2"/>
      <c r="E26" s="2"/>
      <c r="F26" s="2"/>
      <c r="G26" s="2"/>
      <c r="H26" s="2"/>
      <c r="I26" s="3" t="str">
        <f t="shared" si="0"/>
        <v/>
      </c>
    </row>
    <row r="27" spans="1:9" ht="61.05" customHeight="1">
      <c r="A27" s="2"/>
      <c r="B27" s="2"/>
      <c r="C27" s="2"/>
      <c r="D27" s="2"/>
      <c r="E27" s="2"/>
      <c r="F27" s="2"/>
      <c r="G27" s="2"/>
      <c r="H27" s="2"/>
      <c r="I27" s="3" t="str">
        <f t="shared" si="0"/>
        <v/>
      </c>
    </row>
    <row r="28" spans="1:9" ht="61.05" customHeight="1">
      <c r="A28" s="2"/>
      <c r="B28" s="2"/>
      <c r="C28" s="2"/>
      <c r="D28" s="2"/>
      <c r="E28" s="2"/>
      <c r="F28" s="2"/>
      <c r="G28" s="2"/>
      <c r="H28" s="2"/>
      <c r="I28" s="3" t="str">
        <f t="shared" si="0"/>
        <v/>
      </c>
    </row>
    <row r="29" spans="1:9" ht="61.05" customHeight="1">
      <c r="A29" s="2"/>
      <c r="B29" s="2"/>
      <c r="C29" s="2"/>
      <c r="D29" s="2"/>
      <c r="E29" s="2"/>
      <c r="F29" s="2"/>
      <c r="G29" s="2"/>
      <c r="H29" s="2"/>
      <c r="I29" s="3" t="str">
        <f t="shared" si="0"/>
        <v/>
      </c>
    </row>
  </sheetData>
  <mergeCells count="12">
    <mergeCell ref="A8:I8"/>
    <mergeCell ref="A4:I4"/>
    <mergeCell ref="A1:I2"/>
    <mergeCell ref="A3:I3"/>
    <mergeCell ref="A5:B5"/>
    <mergeCell ref="A6:B6"/>
    <mergeCell ref="C5:D5"/>
    <mergeCell ref="C6:D6"/>
    <mergeCell ref="E5:F5"/>
    <mergeCell ref="E6:F6"/>
    <mergeCell ref="G5:I5"/>
    <mergeCell ref="G6:I6"/>
  </mergeCells>
  <conditionalFormatting sqref="I10:I29">
    <cfRule type="expression" dxfId="7" priority="1">
      <formula>OR(I10="FALTA ID",I10="ID DUPLICADO",I10="FALTA INFORMACIÓN",I10="REVISAR FACTOR",I10="REVISAR EVALUACIÓN")</formula>
    </cfRule>
    <cfRule type="expression" dxfId="6" priority="2">
      <formula>OR(I10="FALTA EVIDENCIA",I10="REVISAR AJUSTE")</formula>
    </cfRule>
    <cfRule type="expression" dxfId="5" priority="3">
      <formula>I10="ALINEADA"</formula>
    </cfRule>
    <cfRule type="expression" dxfId="4" priority="4">
      <formula>OR(I10="REVISAR ID",I10="REVISAR TEXTO")</formula>
    </cfRule>
  </conditionalFormatting>
  <dataValidations count="2">
    <dataValidation type="list" sqref="C10:C29" xr:uid="{00000000-0002-0000-0200-000000000000}">
      <formula1>"Entorno y demanda,Tecnología y tareas,Estrategia,Tamaño y complejidad,Interdependencia,Capacidad y recursos"</formula1>
    </dataValidation>
    <dataValidation type="list" sqref="G10:G29" xr:uid="{00000000-0002-0000-0200-000001000000}">
      <formula1>"Alineada,Posible desajuste,Evidencia insuficiente"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9"/>
  <sheetViews>
    <sheetView workbookViewId="0">
      <pane ySplit="9" topLeftCell="A10" activePane="bottomLeft" state="frozen"/>
      <selection pane="bottomLeft" sqref="A1:J2"/>
    </sheetView>
  </sheetViews>
  <sheetFormatPr baseColWidth="10" defaultColWidth="8.796875" defaultRowHeight="13.8"/>
  <cols>
    <col min="1" max="1" width="12" customWidth="1"/>
    <col min="2" max="2" width="15" customWidth="1"/>
    <col min="3" max="3" width="46" customWidth="1"/>
    <col min="4" max="4" width="22" customWidth="1"/>
    <col min="5" max="5" width="18" customWidth="1"/>
    <col min="6" max="6" width="37" customWidth="1"/>
    <col min="7" max="7" width="38" customWidth="1"/>
    <col min="8" max="8" width="40" customWidth="1"/>
    <col min="9" max="9" width="19" customWidth="1"/>
    <col min="10" max="10" width="24" customWidth="1"/>
  </cols>
  <sheetData>
    <row r="1" spans="1:10" ht="25.95" customHeight="1">
      <c r="A1" s="5" t="s">
        <v>206</v>
      </c>
      <c r="B1" s="5"/>
      <c r="C1" s="5"/>
      <c r="D1" s="5"/>
      <c r="E1" s="5"/>
      <c r="F1" s="5"/>
      <c r="G1" s="5"/>
      <c r="H1" s="5"/>
      <c r="I1" s="5"/>
      <c r="J1" s="5"/>
    </row>
    <row r="2" spans="1:10" ht="25.9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25.95" customHeight="1">
      <c r="A3" s="6" t="s">
        <v>207</v>
      </c>
      <c r="B3" s="6"/>
      <c r="C3" s="6"/>
      <c r="D3" s="6"/>
      <c r="E3" s="6"/>
      <c r="F3" s="6"/>
      <c r="G3" s="6"/>
      <c r="H3" s="6"/>
      <c r="I3" s="6"/>
      <c r="J3" s="6"/>
    </row>
    <row r="4" spans="1:10" ht="25.05" customHeight="1">
      <c r="A4" s="8" t="s">
        <v>208</v>
      </c>
      <c r="B4" s="8"/>
      <c r="C4" s="8"/>
      <c r="D4" s="8"/>
      <c r="E4" s="8"/>
      <c r="F4" s="8"/>
      <c r="G4" s="8"/>
      <c r="H4" s="8"/>
      <c r="I4" s="8"/>
      <c r="J4" s="8"/>
    </row>
    <row r="5" spans="1:10" ht="24" customHeight="1">
      <c r="A5" s="9" t="s">
        <v>209</v>
      </c>
      <c r="B5" s="9"/>
      <c r="C5" s="9" t="s">
        <v>210</v>
      </c>
      <c r="D5" s="9"/>
      <c r="E5" s="9" t="s">
        <v>211</v>
      </c>
      <c r="F5" s="9"/>
      <c r="G5" s="9"/>
      <c r="H5" s="9" t="s">
        <v>212</v>
      </c>
      <c r="I5" s="9"/>
      <c r="J5" s="9"/>
    </row>
    <row r="6" spans="1:10" ht="37.049999999999997" customHeight="1">
      <c r="A6" s="10">
        <f ca="1">SUMPRODUCT(--(J10:J29&lt;&gt;""))</f>
        <v>4</v>
      </c>
      <c r="B6" s="10"/>
      <c r="C6" s="10">
        <f ca="1">COUNTIF(J10:J29,"CERRADA")</f>
        <v>3</v>
      </c>
      <c r="D6" s="10"/>
      <c r="E6" s="10">
        <f ca="1">COUNTIF(J10:J29,"EN PLAZO")+COUNTIF(J10:J29,"VENCIDA")+COUNTIF(J10:J29,"REVISIÓN")</f>
        <v>1</v>
      </c>
      <c r="F6" s="10"/>
      <c r="G6" s="10"/>
      <c r="H6" s="10">
        <f ca="1">SUMPRODUCT(--(J10:J29&lt;&gt;""))-COUNTIF(J10:J29,"CERRADA")-COUNTIF(J10:J29,"EN PLAZO")-COUNTIF(J10:J29,"VENCIDA")-COUNTIF(J10:J29,"REVISIÓN")</f>
        <v>0</v>
      </c>
      <c r="I6" s="10"/>
      <c r="J6" s="10"/>
    </row>
    <row r="8" spans="1:10" ht="37.950000000000003" customHeight="1">
      <c r="A8" s="7" t="s">
        <v>213</v>
      </c>
      <c r="B8" s="7"/>
      <c r="C8" s="7"/>
      <c r="D8" s="7"/>
      <c r="E8" s="7"/>
      <c r="F8" s="7"/>
      <c r="G8" s="7"/>
      <c r="H8" s="7"/>
      <c r="I8" s="7"/>
      <c r="J8" s="7"/>
    </row>
    <row r="9" spans="1:10" ht="46.05" customHeight="1">
      <c r="A9" s="1" t="s">
        <v>214</v>
      </c>
      <c r="B9" s="1" t="s">
        <v>215</v>
      </c>
      <c r="C9" s="1" t="s">
        <v>216</v>
      </c>
      <c r="D9" s="1" t="s">
        <v>217</v>
      </c>
      <c r="E9" s="1" t="s">
        <v>218</v>
      </c>
      <c r="F9" s="1" t="s">
        <v>219</v>
      </c>
      <c r="G9" s="1" t="s">
        <v>220</v>
      </c>
      <c r="H9" s="1" t="s">
        <v>221</v>
      </c>
      <c r="I9" s="1" t="s">
        <v>222</v>
      </c>
      <c r="J9" s="1" t="s">
        <v>181</v>
      </c>
    </row>
    <row r="10" spans="1:10" ht="61.95" customHeight="1">
      <c r="A10" s="2" t="s">
        <v>223</v>
      </c>
      <c r="B10" s="2" t="s">
        <v>182</v>
      </c>
      <c r="C10" s="2" t="s">
        <v>224</v>
      </c>
      <c r="D10" s="2" t="s">
        <v>225</v>
      </c>
      <c r="E10" s="4">
        <v>46303</v>
      </c>
      <c r="F10" s="2" t="s">
        <v>226</v>
      </c>
      <c r="G10" s="2" t="s">
        <v>227</v>
      </c>
      <c r="H10" s="2" t="s">
        <v>228</v>
      </c>
      <c r="I10" s="2" t="s">
        <v>119</v>
      </c>
      <c r="J10" s="3" t="str">
        <f ca="1">IF(COUNTA(A10:I10)=0,"",IF(LEN(TRIM(A10&amp;""))=0,"FALTA ID",IF(OR(NOT(ISTEXT(A10)),TRIM(A10)&lt;&gt;A10),"REVISAR ID",IF(COUNTIF($A$10:$A$29,A10)&gt;1,"ID DUPLICADO",IF(OR(NOT(ISTEXT(B10)),TRIM(B10)&lt;&gt;B10),"REVISAR ID",IF(OR(LEN(TRIM(B10&amp;""))=0,LEN(TRIM(C10&amp;""))=0,LEN(TRIM(D10&amp;""))=0,LEN(TRIM(F10&amp;""))=0,LEN(TRIM(G10&amp;""))=0,LEN(TRIM(I10&amp;""))=0,LEN(TRIM(E10&amp;""))=0),"FALTA INFORMACIÓN",IF(COUNT(B10:D10)+COUNT(F10:I10)&gt;0,"REVISAR TEXTO",IF(COUNTIF('03 Diagnostico'!$A$10:$A$29,B10)=0,"ID NO EXISTE",IF(COUNTIF('03 Diagnostico'!$A$10:$A$29,B10)&gt;1,"ID AMBIGUO",IF((COUNTIFS('03 Diagnostico'!$A$10:$A$29,B10,'03 Diagnostico'!$I$10:$I$29,"ALINEADA")+COUNTIFS('03 Diagnostico'!$A$10:$A$29,B10,'03 Diagnostico'!$I$10:$I$29,"REVISAR AJUSTE")+COUNTIFS('03 Diagnostico'!$A$10:$A$29,B10,'03 Diagnostico'!$I$10:$I$29,"FALTA EVIDENCIA"))=0,"REVISAR DIAGNÓSTICO",IF(NOT(OR(I10="Por iniciar",I10="En curso",I10="Completada",I10="En revisión")),"REVISAR ESTADO",IF(NOT(ISNUMBER(E10)),"REVISAR FECHA",IF(OR(E10&lt;DATE(2000,1,1),E10&gt;DATE(2100,12,31)),"REVISAR FECHA",IF(AND(I10="Completada",OR(LEN(TRIM(H10&amp;""))&lt;5,LEFT(LOWER(TRIM(H10&amp;"")),9)="pendiente",LEFT(LOWER(TRIM(H10&amp;"")),9)="sin datos",LEFT(LOWER(TRIM(H10&amp;"")),11)="por definir")),"FALTA RESULTADO",IF(AND(I10="Por iniciar",LEN(TRIM(H10&amp;""))&gt;0),"REVISAR ESTADO",IF(I10="Completada","CERRADA",IF(E10&lt;TODAY(),"VENCIDA",IF(I10="En revisión","REVISIÓN","EN PLAZO"))))))))))))))))))</f>
        <v>CERRADA</v>
      </c>
    </row>
    <row r="11" spans="1:10" ht="61.95" customHeight="1">
      <c r="A11" s="2" t="s">
        <v>229</v>
      </c>
      <c r="B11" s="2" t="s">
        <v>188</v>
      </c>
      <c r="C11" s="2" t="s">
        <v>230</v>
      </c>
      <c r="D11" s="2" t="s">
        <v>231</v>
      </c>
      <c r="E11" s="4">
        <v>46303</v>
      </c>
      <c r="F11" s="2" t="s">
        <v>232</v>
      </c>
      <c r="G11" s="2" t="s">
        <v>233</v>
      </c>
      <c r="H11" s="2" t="s">
        <v>234</v>
      </c>
      <c r="I11" s="2" t="s">
        <v>119</v>
      </c>
      <c r="J11" s="3" t="str">
        <f ca="1">IF(COUNTA(A11:I11)=0,"",IF(LEN(TRIM(A11&amp;""))=0,"FALTA ID",IF(OR(NOT(ISTEXT(A11)),TRIM(A11)&lt;&gt;A11),"REVISAR ID",IF(COUNTIF($A$10:$A$29,A11)&gt;1,"ID DUPLICADO",IF(OR(NOT(ISTEXT(B11)),TRIM(B11)&lt;&gt;B11),"REVISAR ID",IF(OR(LEN(TRIM(B11&amp;""))=0,LEN(TRIM(C11&amp;""))=0,LEN(TRIM(D11&amp;""))=0,LEN(TRIM(F11&amp;""))=0,LEN(TRIM(G11&amp;""))=0,LEN(TRIM(I11&amp;""))=0,LEN(TRIM(E11&amp;""))=0),"FALTA INFORMACIÓN",IF(COUNT(B11:D11)+COUNT(F11:I11)&gt;0,"REVISAR TEXTO",IF(COUNTIF('03 Diagnostico'!$A$10:$A$29,B11)=0,"ID NO EXISTE",IF(COUNTIF('03 Diagnostico'!$A$10:$A$29,B11)&gt;1,"ID AMBIGUO",IF((COUNTIFS('03 Diagnostico'!$A$10:$A$29,B11,'03 Diagnostico'!$I$10:$I$29,"ALINEADA")+COUNTIFS('03 Diagnostico'!$A$10:$A$29,B11,'03 Diagnostico'!$I$10:$I$29,"REVISAR AJUSTE")+COUNTIFS('03 Diagnostico'!$A$10:$A$29,B11,'03 Diagnostico'!$I$10:$I$29,"FALTA EVIDENCIA"))=0,"REVISAR DIAGNÓSTICO",IF(NOT(OR(I11="Por iniciar",I11="En curso",I11="Completada",I11="En revisión")),"REVISAR ESTADO",IF(NOT(ISNUMBER(E11)),"REVISAR FECHA",IF(OR(E11&lt;DATE(2000,1,1),E11&gt;DATE(2100,12,31)),"REVISAR FECHA",IF(AND(I11="Completada",OR(LEN(TRIM(H11&amp;""))&lt;5,LEFT(LOWER(TRIM(H11&amp;"")),9)="pendiente",LEFT(LOWER(TRIM(H11&amp;"")),9)="sin datos",LEFT(LOWER(TRIM(H11&amp;"")),11)="por definir")),"FALTA RESULTADO",IF(AND(I11="Por iniciar",LEN(TRIM(H11&amp;""))&gt;0),"REVISAR ESTADO",IF(I11="Completada","CERRADA",IF(E11&lt;TODAY(),"VENCIDA",IF(I11="En revisión","REVISIÓN","EN PLAZO"))))))))))))))))))</f>
        <v>CERRADA</v>
      </c>
    </row>
    <row r="12" spans="1:10" ht="61.95" customHeight="1">
      <c r="A12" s="2" t="s">
        <v>235</v>
      </c>
      <c r="B12" s="2" t="s">
        <v>194</v>
      </c>
      <c r="C12" s="2" t="s">
        <v>236</v>
      </c>
      <c r="D12" s="2" t="s">
        <v>237</v>
      </c>
      <c r="E12" s="4">
        <v>46303</v>
      </c>
      <c r="F12" s="2" t="s">
        <v>238</v>
      </c>
      <c r="G12" s="2" t="s">
        <v>239</v>
      </c>
      <c r="H12" s="2" t="s">
        <v>240</v>
      </c>
      <c r="I12" s="2" t="s">
        <v>119</v>
      </c>
      <c r="J12" s="3" t="str">
        <f ca="1">IF(COUNTA(A12:I12)=0,"",IF(LEN(TRIM(A12&amp;""))=0,"FALTA ID",IF(OR(NOT(ISTEXT(A12)),TRIM(A12)&lt;&gt;A12),"REVISAR ID",IF(COUNTIF($A$10:$A$29,A12)&gt;1,"ID DUPLICADO",IF(OR(NOT(ISTEXT(B12)),TRIM(B12)&lt;&gt;B12),"REVISAR ID",IF(OR(LEN(TRIM(B12&amp;""))=0,LEN(TRIM(C12&amp;""))=0,LEN(TRIM(D12&amp;""))=0,LEN(TRIM(F12&amp;""))=0,LEN(TRIM(G12&amp;""))=0,LEN(TRIM(I12&amp;""))=0,LEN(TRIM(E12&amp;""))=0),"FALTA INFORMACIÓN",IF(COUNT(B12:D12)+COUNT(F12:I12)&gt;0,"REVISAR TEXTO",IF(COUNTIF('03 Diagnostico'!$A$10:$A$29,B12)=0,"ID NO EXISTE",IF(COUNTIF('03 Diagnostico'!$A$10:$A$29,B12)&gt;1,"ID AMBIGUO",IF((COUNTIFS('03 Diagnostico'!$A$10:$A$29,B12,'03 Diagnostico'!$I$10:$I$29,"ALINEADA")+COUNTIFS('03 Diagnostico'!$A$10:$A$29,B12,'03 Diagnostico'!$I$10:$I$29,"REVISAR AJUSTE")+COUNTIFS('03 Diagnostico'!$A$10:$A$29,B12,'03 Diagnostico'!$I$10:$I$29,"FALTA EVIDENCIA"))=0,"REVISAR DIAGNÓSTICO",IF(NOT(OR(I12="Por iniciar",I12="En curso",I12="Completada",I12="En revisión")),"REVISAR ESTADO",IF(NOT(ISNUMBER(E12)),"REVISAR FECHA",IF(OR(E12&lt;DATE(2000,1,1),E12&gt;DATE(2100,12,31)),"REVISAR FECHA",IF(AND(I12="Completada",OR(LEN(TRIM(H12&amp;""))&lt;5,LEFT(LOWER(TRIM(H12&amp;"")),9)="pendiente",LEFT(LOWER(TRIM(H12&amp;"")),9)="sin datos",LEFT(LOWER(TRIM(H12&amp;"")),11)="por definir")),"FALTA RESULTADO",IF(AND(I12="Por iniciar",LEN(TRIM(H12&amp;""))&gt;0),"REVISAR ESTADO",IF(I12="Completada","CERRADA",IF(E12&lt;TODAY(),"VENCIDA",IF(I12="En revisión","REVISIÓN","EN PLAZO"))))))))))))))))))</f>
        <v>CERRADA</v>
      </c>
    </row>
    <row r="13" spans="1:10" ht="61.95" customHeight="1">
      <c r="A13" s="2" t="s">
        <v>241</v>
      </c>
      <c r="B13" s="2" t="s">
        <v>200</v>
      </c>
      <c r="C13" s="2" t="s">
        <v>242</v>
      </c>
      <c r="D13" s="2" t="s">
        <v>201</v>
      </c>
      <c r="E13" s="4">
        <v>46371</v>
      </c>
      <c r="F13" s="2" t="s">
        <v>243</v>
      </c>
      <c r="G13" s="2" t="s">
        <v>244</v>
      </c>
      <c r="H13" s="2"/>
      <c r="I13" s="2" t="s">
        <v>117</v>
      </c>
      <c r="J13" s="3" t="str">
        <f ca="1">IF(COUNTA(A13:I13)=0,"",IF(LEN(TRIM(A13&amp;""))=0,"FALTA ID",IF(OR(NOT(ISTEXT(A13)),TRIM(A13)&lt;&gt;A13),"REVISAR ID",IF(COUNTIF($A$10:$A$29,A13)&gt;1,"ID DUPLICADO",IF(OR(NOT(ISTEXT(B13)),TRIM(B13)&lt;&gt;B13),"REVISAR ID",IF(OR(LEN(TRIM(B13&amp;""))=0,LEN(TRIM(C13&amp;""))=0,LEN(TRIM(D13&amp;""))=0,LEN(TRIM(F13&amp;""))=0,LEN(TRIM(G13&amp;""))=0,LEN(TRIM(I13&amp;""))=0,LEN(TRIM(E13&amp;""))=0),"FALTA INFORMACIÓN",IF(COUNT(B13:D13)+COUNT(F13:I13)&gt;0,"REVISAR TEXTO",IF(COUNTIF('03 Diagnostico'!$A$10:$A$29,B13)=0,"ID NO EXISTE",IF(COUNTIF('03 Diagnostico'!$A$10:$A$29,B13)&gt;1,"ID AMBIGUO",IF((COUNTIFS('03 Diagnostico'!$A$10:$A$29,B13,'03 Diagnostico'!$I$10:$I$29,"ALINEADA")+COUNTIFS('03 Diagnostico'!$A$10:$A$29,B13,'03 Diagnostico'!$I$10:$I$29,"REVISAR AJUSTE")+COUNTIFS('03 Diagnostico'!$A$10:$A$29,B13,'03 Diagnostico'!$I$10:$I$29,"FALTA EVIDENCIA"))=0,"REVISAR DIAGNÓSTICO",IF(NOT(OR(I13="Por iniciar",I13="En curso",I13="Completada",I13="En revisión")),"REVISAR ESTADO",IF(NOT(ISNUMBER(E13)),"REVISAR FECHA",IF(OR(E13&lt;DATE(2000,1,1),E13&gt;DATE(2100,12,31)),"REVISAR FECHA",IF(AND(I13="Completada",OR(LEN(TRIM(H13&amp;""))&lt;5,LEFT(LOWER(TRIM(H13&amp;"")),9)="pendiente",LEFT(LOWER(TRIM(H13&amp;"")),9)="sin datos",LEFT(LOWER(TRIM(H13&amp;"")),11)="por definir")),"FALTA RESULTADO",IF(AND(I13="Por iniciar",LEN(TRIM(H13&amp;""))&gt;0),"REVISAR ESTADO",IF(I13="Completada","CERRADA",IF(E13&lt;TODAY(),"VENCIDA",IF(I13="En revisión","REVISIÓN","EN PLAZO"))))))))))))))))))</f>
        <v>EN PLAZO</v>
      </c>
    </row>
    <row r="14" spans="1:10" ht="61.95" customHeight="1">
      <c r="A14" s="2"/>
      <c r="B14" s="2"/>
      <c r="C14" s="2"/>
      <c r="D14" s="2"/>
      <c r="E14" s="4"/>
      <c r="F14" s="2"/>
      <c r="G14" s="2"/>
      <c r="H14" s="2"/>
      <c r="I14" s="2"/>
      <c r="J14" s="3" t="str">
        <f ca="1">IF(COUNTA(A14:I14)=0,"",IF(LEN(TRIM(A14&amp;""))=0,"FALTA ID",IF(OR(NOT(ISTEXT(A14)),TRIM(A14)&lt;&gt;A14),"REVISAR ID",IF(COUNTIF($A$10:$A$29,A14)&gt;1,"ID DUPLICADO",IF(OR(NOT(ISTEXT(B14)),TRIM(B14)&lt;&gt;B14),"REVISAR ID",IF(OR(LEN(TRIM(B14&amp;""))=0,LEN(TRIM(C14&amp;""))=0,LEN(TRIM(D14&amp;""))=0,LEN(TRIM(F14&amp;""))=0,LEN(TRIM(G14&amp;""))=0,LEN(TRIM(I14&amp;""))=0,LEN(TRIM(E14&amp;""))=0),"FALTA INFORMACIÓN",IF(COUNT(B14:D14)+COUNT(F14:I14)&gt;0,"REVISAR TEXTO",IF(COUNTIF('03 Diagnostico'!$A$10:$A$29,B14)=0,"ID NO EXISTE",IF(COUNTIF('03 Diagnostico'!$A$10:$A$29,B14)&gt;1,"ID AMBIGUO",IF((COUNTIFS('03 Diagnostico'!$A$10:$A$29,B14,'03 Diagnostico'!$I$10:$I$29,"ALINEADA")+COUNTIFS('03 Diagnostico'!$A$10:$A$29,B14,'03 Diagnostico'!$I$10:$I$29,"REVISAR AJUSTE")+COUNTIFS('03 Diagnostico'!$A$10:$A$29,B14,'03 Diagnostico'!$I$10:$I$29,"FALTA EVIDENCIA"))=0,"REVISAR DIAGNÓSTICO",IF(NOT(OR(I14="Por iniciar",I14="En curso",I14="Completada",I14="En revisión")),"REVISAR ESTADO",IF(NOT(ISNUMBER(E14)),"REVISAR FECHA",IF(OR(E14&lt;DATE(2000,1,1),E14&gt;DATE(2100,12,31)),"REVISAR FECHA",IF(AND(I14="Completada",OR(LEN(TRIM(H14&amp;""))&lt;5,LEFT(LOWER(TRIM(H14&amp;"")),9)="pendiente",LEFT(LOWER(TRIM(H14&amp;"")),9)="sin datos",LEFT(LOWER(TRIM(H14&amp;"")),11)="por definir")),"FALTA RESULTADO",IF(AND(I14="Por iniciar",LEN(TRIM(H14&amp;""))&gt;0),"REVISAR ESTADO",IF(I14="Completada","CERRADA",IF(E14&lt;TODAY(),"VENCIDA",IF(I14="En revisión","REVISIÓN","EN PLAZO"))))))))))))))))))</f>
        <v/>
      </c>
    </row>
    <row r="15" spans="1:10" ht="61.95" customHeight="1">
      <c r="A15" s="2"/>
      <c r="B15" s="2"/>
      <c r="C15" s="2"/>
      <c r="D15" s="2"/>
      <c r="E15" s="4"/>
      <c r="F15" s="2"/>
      <c r="G15" s="2"/>
      <c r="H15" s="2"/>
      <c r="I15" s="2"/>
      <c r="J15" s="3" t="str">
        <f ca="1">IF(COUNTA(A15:I15)=0,"",IF(LEN(TRIM(A15&amp;""))=0,"FALTA ID",IF(OR(NOT(ISTEXT(A15)),TRIM(A15)&lt;&gt;A15),"REVISAR ID",IF(COUNTIF($A$10:$A$29,A15)&gt;1,"ID DUPLICADO",IF(OR(NOT(ISTEXT(B15)),TRIM(B15)&lt;&gt;B15),"REVISAR ID",IF(OR(LEN(TRIM(B15&amp;""))=0,LEN(TRIM(C15&amp;""))=0,LEN(TRIM(D15&amp;""))=0,LEN(TRIM(F15&amp;""))=0,LEN(TRIM(G15&amp;""))=0,LEN(TRIM(I15&amp;""))=0,LEN(TRIM(E15&amp;""))=0),"FALTA INFORMACIÓN",IF(COUNT(B15:D15)+COUNT(F15:I15)&gt;0,"REVISAR TEXTO",IF(COUNTIF('03 Diagnostico'!$A$10:$A$29,B15)=0,"ID NO EXISTE",IF(COUNTIF('03 Diagnostico'!$A$10:$A$29,B15)&gt;1,"ID AMBIGUO",IF((COUNTIFS('03 Diagnostico'!$A$10:$A$29,B15,'03 Diagnostico'!$I$10:$I$29,"ALINEADA")+COUNTIFS('03 Diagnostico'!$A$10:$A$29,B15,'03 Diagnostico'!$I$10:$I$29,"REVISAR AJUSTE")+COUNTIFS('03 Diagnostico'!$A$10:$A$29,B15,'03 Diagnostico'!$I$10:$I$29,"FALTA EVIDENCIA"))=0,"REVISAR DIAGNÓSTICO",IF(NOT(OR(I15="Por iniciar",I15="En curso",I15="Completada",I15="En revisión")),"REVISAR ESTADO",IF(NOT(ISNUMBER(E15)),"REVISAR FECHA",IF(OR(E15&lt;DATE(2000,1,1),E15&gt;DATE(2100,12,31)),"REVISAR FECHA",IF(AND(I15="Completada",OR(LEN(TRIM(H15&amp;""))&lt;5,LEFT(LOWER(TRIM(H15&amp;"")),9)="pendiente",LEFT(LOWER(TRIM(H15&amp;"")),9)="sin datos",LEFT(LOWER(TRIM(H15&amp;"")),11)="por definir")),"FALTA RESULTADO",IF(AND(I15="Por iniciar",LEN(TRIM(H15&amp;""))&gt;0),"REVISAR ESTADO",IF(I15="Completada","CERRADA",IF(E15&lt;TODAY(),"VENCIDA",IF(I15="En revisión","REVISIÓN","EN PLAZO"))))))))))))))))))</f>
        <v/>
      </c>
    </row>
    <row r="16" spans="1:10" ht="61.95" customHeight="1">
      <c r="A16" s="2"/>
      <c r="B16" s="2"/>
      <c r="C16" s="2"/>
      <c r="D16" s="2"/>
      <c r="E16" s="4"/>
      <c r="F16" s="2"/>
      <c r="G16" s="2"/>
      <c r="H16" s="2"/>
      <c r="I16" s="2"/>
      <c r="J16" s="3" t="str">
        <f ca="1">IF(COUNTA(A16:I16)=0,"",IF(LEN(TRIM(A16&amp;""))=0,"FALTA ID",IF(OR(NOT(ISTEXT(A16)),TRIM(A16)&lt;&gt;A16),"REVISAR ID",IF(COUNTIF($A$10:$A$29,A16)&gt;1,"ID DUPLICADO",IF(OR(NOT(ISTEXT(B16)),TRIM(B16)&lt;&gt;B16),"REVISAR ID",IF(OR(LEN(TRIM(B16&amp;""))=0,LEN(TRIM(C16&amp;""))=0,LEN(TRIM(D16&amp;""))=0,LEN(TRIM(F16&amp;""))=0,LEN(TRIM(G16&amp;""))=0,LEN(TRIM(I16&amp;""))=0,LEN(TRIM(E16&amp;""))=0),"FALTA INFORMACIÓN",IF(COUNT(B16:D16)+COUNT(F16:I16)&gt;0,"REVISAR TEXTO",IF(COUNTIF('03 Diagnostico'!$A$10:$A$29,B16)=0,"ID NO EXISTE",IF(COUNTIF('03 Diagnostico'!$A$10:$A$29,B16)&gt;1,"ID AMBIGUO",IF((COUNTIFS('03 Diagnostico'!$A$10:$A$29,B16,'03 Diagnostico'!$I$10:$I$29,"ALINEADA")+COUNTIFS('03 Diagnostico'!$A$10:$A$29,B16,'03 Diagnostico'!$I$10:$I$29,"REVISAR AJUSTE")+COUNTIFS('03 Diagnostico'!$A$10:$A$29,B16,'03 Diagnostico'!$I$10:$I$29,"FALTA EVIDENCIA"))=0,"REVISAR DIAGNÓSTICO",IF(NOT(OR(I16="Por iniciar",I16="En curso",I16="Completada",I16="En revisión")),"REVISAR ESTADO",IF(NOT(ISNUMBER(E16)),"REVISAR FECHA",IF(OR(E16&lt;DATE(2000,1,1),E16&gt;DATE(2100,12,31)),"REVISAR FECHA",IF(AND(I16="Completada",OR(LEN(TRIM(H16&amp;""))&lt;5,LEFT(LOWER(TRIM(H16&amp;"")),9)="pendiente",LEFT(LOWER(TRIM(H16&amp;"")),9)="sin datos",LEFT(LOWER(TRIM(H16&amp;"")),11)="por definir")),"FALTA RESULTADO",IF(AND(I16="Por iniciar",LEN(TRIM(H16&amp;""))&gt;0),"REVISAR ESTADO",IF(I16="Completada","CERRADA",IF(E16&lt;TODAY(),"VENCIDA",IF(I16="En revisión","REVISIÓN","EN PLAZO"))))))))))))))))))</f>
        <v/>
      </c>
    </row>
    <row r="17" spans="1:10" ht="61.95" customHeight="1">
      <c r="A17" s="2"/>
      <c r="B17" s="2"/>
      <c r="C17" s="2"/>
      <c r="D17" s="2"/>
      <c r="E17" s="4"/>
      <c r="F17" s="2"/>
      <c r="G17" s="2"/>
      <c r="H17" s="2"/>
      <c r="I17" s="2"/>
      <c r="J17" s="3" t="str">
        <f ca="1">IF(COUNTA(A17:I17)=0,"",IF(LEN(TRIM(A17&amp;""))=0,"FALTA ID",IF(OR(NOT(ISTEXT(A17)),TRIM(A17)&lt;&gt;A17),"REVISAR ID",IF(COUNTIF($A$10:$A$29,A17)&gt;1,"ID DUPLICADO",IF(OR(NOT(ISTEXT(B17)),TRIM(B17)&lt;&gt;B17),"REVISAR ID",IF(OR(LEN(TRIM(B17&amp;""))=0,LEN(TRIM(C17&amp;""))=0,LEN(TRIM(D17&amp;""))=0,LEN(TRIM(F17&amp;""))=0,LEN(TRIM(G17&amp;""))=0,LEN(TRIM(I17&amp;""))=0,LEN(TRIM(E17&amp;""))=0),"FALTA INFORMACIÓN",IF(COUNT(B17:D17)+COUNT(F17:I17)&gt;0,"REVISAR TEXTO",IF(COUNTIF('03 Diagnostico'!$A$10:$A$29,B17)=0,"ID NO EXISTE",IF(COUNTIF('03 Diagnostico'!$A$10:$A$29,B17)&gt;1,"ID AMBIGUO",IF((COUNTIFS('03 Diagnostico'!$A$10:$A$29,B17,'03 Diagnostico'!$I$10:$I$29,"ALINEADA")+COUNTIFS('03 Diagnostico'!$A$10:$A$29,B17,'03 Diagnostico'!$I$10:$I$29,"REVISAR AJUSTE")+COUNTIFS('03 Diagnostico'!$A$10:$A$29,B17,'03 Diagnostico'!$I$10:$I$29,"FALTA EVIDENCIA"))=0,"REVISAR DIAGNÓSTICO",IF(NOT(OR(I17="Por iniciar",I17="En curso",I17="Completada",I17="En revisión")),"REVISAR ESTADO",IF(NOT(ISNUMBER(E17)),"REVISAR FECHA",IF(OR(E17&lt;DATE(2000,1,1),E17&gt;DATE(2100,12,31)),"REVISAR FECHA",IF(AND(I17="Completada",OR(LEN(TRIM(H17&amp;""))&lt;5,LEFT(LOWER(TRIM(H17&amp;"")),9)="pendiente",LEFT(LOWER(TRIM(H17&amp;"")),9)="sin datos",LEFT(LOWER(TRIM(H17&amp;"")),11)="por definir")),"FALTA RESULTADO",IF(AND(I17="Por iniciar",LEN(TRIM(H17&amp;""))&gt;0),"REVISAR ESTADO",IF(I17="Completada","CERRADA",IF(E17&lt;TODAY(),"VENCIDA",IF(I17="En revisión","REVISIÓN","EN PLAZO"))))))))))))))))))</f>
        <v/>
      </c>
    </row>
    <row r="18" spans="1:10" ht="61.95" customHeight="1">
      <c r="A18" s="2"/>
      <c r="B18" s="2"/>
      <c r="C18" s="2"/>
      <c r="D18" s="2"/>
      <c r="E18" s="4"/>
      <c r="F18" s="2"/>
      <c r="G18" s="2"/>
      <c r="H18" s="2"/>
      <c r="I18" s="2"/>
      <c r="J18" s="3" t="str">
        <f ca="1">IF(COUNTA(A18:I18)=0,"",IF(LEN(TRIM(A18&amp;""))=0,"FALTA ID",IF(OR(NOT(ISTEXT(A18)),TRIM(A18)&lt;&gt;A18),"REVISAR ID",IF(COUNTIF($A$10:$A$29,A18)&gt;1,"ID DUPLICADO",IF(OR(NOT(ISTEXT(B18)),TRIM(B18)&lt;&gt;B18),"REVISAR ID",IF(OR(LEN(TRIM(B18&amp;""))=0,LEN(TRIM(C18&amp;""))=0,LEN(TRIM(D18&amp;""))=0,LEN(TRIM(F18&amp;""))=0,LEN(TRIM(G18&amp;""))=0,LEN(TRIM(I18&amp;""))=0,LEN(TRIM(E18&amp;""))=0),"FALTA INFORMACIÓN",IF(COUNT(B18:D18)+COUNT(F18:I18)&gt;0,"REVISAR TEXTO",IF(COUNTIF('03 Diagnostico'!$A$10:$A$29,B18)=0,"ID NO EXISTE",IF(COUNTIF('03 Diagnostico'!$A$10:$A$29,B18)&gt;1,"ID AMBIGUO",IF((COUNTIFS('03 Diagnostico'!$A$10:$A$29,B18,'03 Diagnostico'!$I$10:$I$29,"ALINEADA")+COUNTIFS('03 Diagnostico'!$A$10:$A$29,B18,'03 Diagnostico'!$I$10:$I$29,"REVISAR AJUSTE")+COUNTIFS('03 Diagnostico'!$A$10:$A$29,B18,'03 Diagnostico'!$I$10:$I$29,"FALTA EVIDENCIA"))=0,"REVISAR DIAGNÓSTICO",IF(NOT(OR(I18="Por iniciar",I18="En curso",I18="Completada",I18="En revisión")),"REVISAR ESTADO",IF(NOT(ISNUMBER(E18)),"REVISAR FECHA",IF(OR(E18&lt;DATE(2000,1,1),E18&gt;DATE(2100,12,31)),"REVISAR FECHA",IF(AND(I18="Completada",OR(LEN(TRIM(H18&amp;""))&lt;5,LEFT(LOWER(TRIM(H18&amp;"")),9)="pendiente",LEFT(LOWER(TRIM(H18&amp;"")),9)="sin datos",LEFT(LOWER(TRIM(H18&amp;"")),11)="por definir")),"FALTA RESULTADO",IF(AND(I18="Por iniciar",LEN(TRIM(H18&amp;""))&gt;0),"REVISAR ESTADO",IF(I18="Completada","CERRADA",IF(E18&lt;TODAY(),"VENCIDA",IF(I18="En revisión","REVISIÓN","EN PLAZO"))))))))))))))))))</f>
        <v/>
      </c>
    </row>
    <row r="19" spans="1:10" ht="61.95" customHeight="1">
      <c r="A19" s="2"/>
      <c r="B19" s="2"/>
      <c r="C19" s="2"/>
      <c r="D19" s="2"/>
      <c r="E19" s="4"/>
      <c r="F19" s="2"/>
      <c r="G19" s="2"/>
      <c r="H19" s="2"/>
      <c r="I19" s="2"/>
      <c r="J19" s="3" t="str">
        <f ca="1">IF(COUNTA(A19:I19)=0,"",IF(LEN(TRIM(A19&amp;""))=0,"FALTA ID",IF(OR(NOT(ISTEXT(A19)),TRIM(A19)&lt;&gt;A19),"REVISAR ID",IF(COUNTIF($A$10:$A$29,A19)&gt;1,"ID DUPLICADO",IF(OR(NOT(ISTEXT(B19)),TRIM(B19)&lt;&gt;B19),"REVISAR ID",IF(OR(LEN(TRIM(B19&amp;""))=0,LEN(TRIM(C19&amp;""))=0,LEN(TRIM(D19&amp;""))=0,LEN(TRIM(F19&amp;""))=0,LEN(TRIM(G19&amp;""))=0,LEN(TRIM(I19&amp;""))=0,LEN(TRIM(E19&amp;""))=0),"FALTA INFORMACIÓN",IF(COUNT(B19:D19)+COUNT(F19:I19)&gt;0,"REVISAR TEXTO",IF(COUNTIF('03 Diagnostico'!$A$10:$A$29,B19)=0,"ID NO EXISTE",IF(COUNTIF('03 Diagnostico'!$A$10:$A$29,B19)&gt;1,"ID AMBIGUO",IF((COUNTIFS('03 Diagnostico'!$A$10:$A$29,B19,'03 Diagnostico'!$I$10:$I$29,"ALINEADA")+COUNTIFS('03 Diagnostico'!$A$10:$A$29,B19,'03 Diagnostico'!$I$10:$I$29,"REVISAR AJUSTE")+COUNTIFS('03 Diagnostico'!$A$10:$A$29,B19,'03 Diagnostico'!$I$10:$I$29,"FALTA EVIDENCIA"))=0,"REVISAR DIAGNÓSTICO",IF(NOT(OR(I19="Por iniciar",I19="En curso",I19="Completada",I19="En revisión")),"REVISAR ESTADO",IF(NOT(ISNUMBER(E19)),"REVISAR FECHA",IF(OR(E19&lt;DATE(2000,1,1),E19&gt;DATE(2100,12,31)),"REVISAR FECHA",IF(AND(I19="Completada",OR(LEN(TRIM(H19&amp;""))&lt;5,LEFT(LOWER(TRIM(H19&amp;"")),9)="pendiente",LEFT(LOWER(TRIM(H19&amp;"")),9)="sin datos",LEFT(LOWER(TRIM(H19&amp;"")),11)="por definir")),"FALTA RESULTADO",IF(AND(I19="Por iniciar",LEN(TRIM(H19&amp;""))&gt;0),"REVISAR ESTADO",IF(I19="Completada","CERRADA",IF(E19&lt;TODAY(),"VENCIDA",IF(I19="En revisión","REVISIÓN","EN PLAZO"))))))))))))))))))</f>
        <v/>
      </c>
    </row>
    <row r="20" spans="1:10" ht="61.95" customHeight="1">
      <c r="A20" s="2"/>
      <c r="B20" s="2"/>
      <c r="C20" s="2"/>
      <c r="D20" s="2"/>
      <c r="E20" s="4"/>
      <c r="F20" s="2"/>
      <c r="G20" s="2"/>
      <c r="H20" s="2"/>
      <c r="I20" s="2"/>
      <c r="J20" s="3" t="str">
        <f ca="1">IF(COUNTA(A20:I20)=0,"",IF(LEN(TRIM(A20&amp;""))=0,"FALTA ID",IF(OR(NOT(ISTEXT(A20)),TRIM(A20)&lt;&gt;A20),"REVISAR ID",IF(COUNTIF($A$10:$A$29,A20)&gt;1,"ID DUPLICADO",IF(OR(NOT(ISTEXT(B20)),TRIM(B20)&lt;&gt;B20),"REVISAR ID",IF(OR(LEN(TRIM(B20&amp;""))=0,LEN(TRIM(C20&amp;""))=0,LEN(TRIM(D20&amp;""))=0,LEN(TRIM(F20&amp;""))=0,LEN(TRIM(G20&amp;""))=0,LEN(TRIM(I20&amp;""))=0,LEN(TRIM(E20&amp;""))=0),"FALTA INFORMACIÓN",IF(COUNT(B20:D20)+COUNT(F20:I20)&gt;0,"REVISAR TEXTO",IF(COUNTIF('03 Diagnostico'!$A$10:$A$29,B20)=0,"ID NO EXISTE",IF(COUNTIF('03 Diagnostico'!$A$10:$A$29,B20)&gt;1,"ID AMBIGUO",IF((COUNTIFS('03 Diagnostico'!$A$10:$A$29,B20,'03 Diagnostico'!$I$10:$I$29,"ALINEADA")+COUNTIFS('03 Diagnostico'!$A$10:$A$29,B20,'03 Diagnostico'!$I$10:$I$29,"REVISAR AJUSTE")+COUNTIFS('03 Diagnostico'!$A$10:$A$29,B20,'03 Diagnostico'!$I$10:$I$29,"FALTA EVIDENCIA"))=0,"REVISAR DIAGNÓSTICO",IF(NOT(OR(I20="Por iniciar",I20="En curso",I20="Completada",I20="En revisión")),"REVISAR ESTADO",IF(NOT(ISNUMBER(E20)),"REVISAR FECHA",IF(OR(E20&lt;DATE(2000,1,1),E20&gt;DATE(2100,12,31)),"REVISAR FECHA",IF(AND(I20="Completada",OR(LEN(TRIM(H20&amp;""))&lt;5,LEFT(LOWER(TRIM(H20&amp;"")),9)="pendiente",LEFT(LOWER(TRIM(H20&amp;"")),9)="sin datos",LEFT(LOWER(TRIM(H20&amp;"")),11)="por definir")),"FALTA RESULTADO",IF(AND(I20="Por iniciar",LEN(TRIM(H20&amp;""))&gt;0),"REVISAR ESTADO",IF(I20="Completada","CERRADA",IF(E20&lt;TODAY(),"VENCIDA",IF(I20="En revisión","REVISIÓN","EN PLAZO"))))))))))))))))))</f>
        <v/>
      </c>
    </row>
    <row r="21" spans="1:10" ht="61.95" customHeight="1">
      <c r="A21" s="2"/>
      <c r="B21" s="2"/>
      <c r="C21" s="2"/>
      <c r="D21" s="2"/>
      <c r="E21" s="4"/>
      <c r="F21" s="2"/>
      <c r="G21" s="2"/>
      <c r="H21" s="2"/>
      <c r="I21" s="2"/>
      <c r="J21" s="3" t="str">
        <f ca="1">IF(COUNTA(A21:I21)=0,"",IF(LEN(TRIM(A21&amp;""))=0,"FALTA ID",IF(OR(NOT(ISTEXT(A21)),TRIM(A21)&lt;&gt;A21),"REVISAR ID",IF(COUNTIF($A$10:$A$29,A21)&gt;1,"ID DUPLICADO",IF(OR(NOT(ISTEXT(B21)),TRIM(B21)&lt;&gt;B21),"REVISAR ID",IF(OR(LEN(TRIM(B21&amp;""))=0,LEN(TRIM(C21&amp;""))=0,LEN(TRIM(D21&amp;""))=0,LEN(TRIM(F21&amp;""))=0,LEN(TRIM(G21&amp;""))=0,LEN(TRIM(I21&amp;""))=0,LEN(TRIM(E21&amp;""))=0),"FALTA INFORMACIÓN",IF(COUNT(B21:D21)+COUNT(F21:I21)&gt;0,"REVISAR TEXTO",IF(COUNTIF('03 Diagnostico'!$A$10:$A$29,B21)=0,"ID NO EXISTE",IF(COUNTIF('03 Diagnostico'!$A$10:$A$29,B21)&gt;1,"ID AMBIGUO",IF((COUNTIFS('03 Diagnostico'!$A$10:$A$29,B21,'03 Diagnostico'!$I$10:$I$29,"ALINEADA")+COUNTIFS('03 Diagnostico'!$A$10:$A$29,B21,'03 Diagnostico'!$I$10:$I$29,"REVISAR AJUSTE")+COUNTIFS('03 Diagnostico'!$A$10:$A$29,B21,'03 Diagnostico'!$I$10:$I$29,"FALTA EVIDENCIA"))=0,"REVISAR DIAGNÓSTICO",IF(NOT(OR(I21="Por iniciar",I21="En curso",I21="Completada",I21="En revisión")),"REVISAR ESTADO",IF(NOT(ISNUMBER(E21)),"REVISAR FECHA",IF(OR(E21&lt;DATE(2000,1,1),E21&gt;DATE(2100,12,31)),"REVISAR FECHA",IF(AND(I21="Completada",OR(LEN(TRIM(H21&amp;""))&lt;5,LEFT(LOWER(TRIM(H21&amp;"")),9)="pendiente",LEFT(LOWER(TRIM(H21&amp;"")),9)="sin datos",LEFT(LOWER(TRIM(H21&amp;"")),11)="por definir")),"FALTA RESULTADO",IF(AND(I21="Por iniciar",LEN(TRIM(H21&amp;""))&gt;0),"REVISAR ESTADO",IF(I21="Completada","CERRADA",IF(E21&lt;TODAY(),"VENCIDA",IF(I21="En revisión","REVISIÓN","EN PLAZO"))))))))))))))))))</f>
        <v/>
      </c>
    </row>
    <row r="22" spans="1:10" ht="61.95" customHeight="1">
      <c r="A22" s="2"/>
      <c r="B22" s="2"/>
      <c r="C22" s="2"/>
      <c r="D22" s="2"/>
      <c r="E22" s="4"/>
      <c r="F22" s="2"/>
      <c r="G22" s="2"/>
      <c r="H22" s="2"/>
      <c r="I22" s="2"/>
      <c r="J22" s="3" t="str">
        <f ca="1">IF(COUNTA(A22:I22)=0,"",IF(LEN(TRIM(A22&amp;""))=0,"FALTA ID",IF(OR(NOT(ISTEXT(A22)),TRIM(A22)&lt;&gt;A22),"REVISAR ID",IF(COUNTIF($A$10:$A$29,A22)&gt;1,"ID DUPLICADO",IF(OR(NOT(ISTEXT(B22)),TRIM(B22)&lt;&gt;B22),"REVISAR ID",IF(OR(LEN(TRIM(B22&amp;""))=0,LEN(TRIM(C22&amp;""))=0,LEN(TRIM(D22&amp;""))=0,LEN(TRIM(F22&amp;""))=0,LEN(TRIM(G22&amp;""))=0,LEN(TRIM(I22&amp;""))=0,LEN(TRIM(E22&amp;""))=0),"FALTA INFORMACIÓN",IF(COUNT(B22:D22)+COUNT(F22:I22)&gt;0,"REVISAR TEXTO",IF(COUNTIF('03 Diagnostico'!$A$10:$A$29,B22)=0,"ID NO EXISTE",IF(COUNTIF('03 Diagnostico'!$A$10:$A$29,B22)&gt;1,"ID AMBIGUO",IF((COUNTIFS('03 Diagnostico'!$A$10:$A$29,B22,'03 Diagnostico'!$I$10:$I$29,"ALINEADA")+COUNTIFS('03 Diagnostico'!$A$10:$A$29,B22,'03 Diagnostico'!$I$10:$I$29,"REVISAR AJUSTE")+COUNTIFS('03 Diagnostico'!$A$10:$A$29,B22,'03 Diagnostico'!$I$10:$I$29,"FALTA EVIDENCIA"))=0,"REVISAR DIAGNÓSTICO",IF(NOT(OR(I22="Por iniciar",I22="En curso",I22="Completada",I22="En revisión")),"REVISAR ESTADO",IF(NOT(ISNUMBER(E22)),"REVISAR FECHA",IF(OR(E22&lt;DATE(2000,1,1),E22&gt;DATE(2100,12,31)),"REVISAR FECHA",IF(AND(I22="Completada",OR(LEN(TRIM(H22&amp;""))&lt;5,LEFT(LOWER(TRIM(H22&amp;"")),9)="pendiente",LEFT(LOWER(TRIM(H22&amp;"")),9)="sin datos",LEFT(LOWER(TRIM(H22&amp;"")),11)="por definir")),"FALTA RESULTADO",IF(AND(I22="Por iniciar",LEN(TRIM(H22&amp;""))&gt;0),"REVISAR ESTADO",IF(I22="Completada","CERRADA",IF(E22&lt;TODAY(),"VENCIDA",IF(I22="En revisión","REVISIÓN","EN PLAZO"))))))))))))))))))</f>
        <v/>
      </c>
    </row>
    <row r="23" spans="1:10" ht="61.95" customHeight="1">
      <c r="A23" s="2"/>
      <c r="B23" s="2"/>
      <c r="C23" s="2"/>
      <c r="D23" s="2"/>
      <c r="E23" s="4"/>
      <c r="F23" s="2"/>
      <c r="G23" s="2"/>
      <c r="H23" s="2"/>
      <c r="I23" s="2"/>
      <c r="J23" s="3" t="str">
        <f ca="1">IF(COUNTA(A23:I23)=0,"",IF(LEN(TRIM(A23&amp;""))=0,"FALTA ID",IF(OR(NOT(ISTEXT(A23)),TRIM(A23)&lt;&gt;A23),"REVISAR ID",IF(COUNTIF($A$10:$A$29,A23)&gt;1,"ID DUPLICADO",IF(OR(NOT(ISTEXT(B23)),TRIM(B23)&lt;&gt;B23),"REVISAR ID",IF(OR(LEN(TRIM(B23&amp;""))=0,LEN(TRIM(C23&amp;""))=0,LEN(TRIM(D23&amp;""))=0,LEN(TRIM(F23&amp;""))=0,LEN(TRIM(G23&amp;""))=0,LEN(TRIM(I23&amp;""))=0,LEN(TRIM(E23&amp;""))=0),"FALTA INFORMACIÓN",IF(COUNT(B23:D23)+COUNT(F23:I23)&gt;0,"REVISAR TEXTO",IF(COUNTIF('03 Diagnostico'!$A$10:$A$29,B23)=0,"ID NO EXISTE",IF(COUNTIF('03 Diagnostico'!$A$10:$A$29,B23)&gt;1,"ID AMBIGUO",IF((COUNTIFS('03 Diagnostico'!$A$10:$A$29,B23,'03 Diagnostico'!$I$10:$I$29,"ALINEADA")+COUNTIFS('03 Diagnostico'!$A$10:$A$29,B23,'03 Diagnostico'!$I$10:$I$29,"REVISAR AJUSTE")+COUNTIFS('03 Diagnostico'!$A$10:$A$29,B23,'03 Diagnostico'!$I$10:$I$29,"FALTA EVIDENCIA"))=0,"REVISAR DIAGNÓSTICO",IF(NOT(OR(I23="Por iniciar",I23="En curso",I23="Completada",I23="En revisión")),"REVISAR ESTADO",IF(NOT(ISNUMBER(E23)),"REVISAR FECHA",IF(OR(E23&lt;DATE(2000,1,1),E23&gt;DATE(2100,12,31)),"REVISAR FECHA",IF(AND(I23="Completada",OR(LEN(TRIM(H23&amp;""))&lt;5,LEFT(LOWER(TRIM(H23&amp;"")),9)="pendiente",LEFT(LOWER(TRIM(H23&amp;"")),9)="sin datos",LEFT(LOWER(TRIM(H23&amp;"")),11)="por definir")),"FALTA RESULTADO",IF(AND(I23="Por iniciar",LEN(TRIM(H23&amp;""))&gt;0),"REVISAR ESTADO",IF(I23="Completada","CERRADA",IF(E23&lt;TODAY(),"VENCIDA",IF(I23="En revisión","REVISIÓN","EN PLAZO"))))))))))))))))))</f>
        <v/>
      </c>
    </row>
    <row r="24" spans="1:10" ht="61.95" customHeight="1">
      <c r="A24" s="2"/>
      <c r="B24" s="2"/>
      <c r="C24" s="2"/>
      <c r="D24" s="2"/>
      <c r="E24" s="4"/>
      <c r="F24" s="2"/>
      <c r="G24" s="2"/>
      <c r="H24" s="2"/>
      <c r="I24" s="2"/>
      <c r="J24" s="3" t="str">
        <f ca="1">IF(COUNTA(A24:I24)=0,"",IF(LEN(TRIM(A24&amp;""))=0,"FALTA ID",IF(OR(NOT(ISTEXT(A24)),TRIM(A24)&lt;&gt;A24),"REVISAR ID",IF(COUNTIF($A$10:$A$29,A24)&gt;1,"ID DUPLICADO",IF(OR(NOT(ISTEXT(B24)),TRIM(B24)&lt;&gt;B24),"REVISAR ID",IF(OR(LEN(TRIM(B24&amp;""))=0,LEN(TRIM(C24&amp;""))=0,LEN(TRIM(D24&amp;""))=0,LEN(TRIM(F24&amp;""))=0,LEN(TRIM(G24&amp;""))=0,LEN(TRIM(I24&amp;""))=0,LEN(TRIM(E24&amp;""))=0),"FALTA INFORMACIÓN",IF(COUNT(B24:D24)+COUNT(F24:I24)&gt;0,"REVISAR TEXTO",IF(COUNTIF('03 Diagnostico'!$A$10:$A$29,B24)=0,"ID NO EXISTE",IF(COUNTIF('03 Diagnostico'!$A$10:$A$29,B24)&gt;1,"ID AMBIGUO",IF((COUNTIFS('03 Diagnostico'!$A$10:$A$29,B24,'03 Diagnostico'!$I$10:$I$29,"ALINEADA")+COUNTIFS('03 Diagnostico'!$A$10:$A$29,B24,'03 Diagnostico'!$I$10:$I$29,"REVISAR AJUSTE")+COUNTIFS('03 Diagnostico'!$A$10:$A$29,B24,'03 Diagnostico'!$I$10:$I$29,"FALTA EVIDENCIA"))=0,"REVISAR DIAGNÓSTICO",IF(NOT(OR(I24="Por iniciar",I24="En curso",I24="Completada",I24="En revisión")),"REVISAR ESTADO",IF(NOT(ISNUMBER(E24)),"REVISAR FECHA",IF(OR(E24&lt;DATE(2000,1,1),E24&gt;DATE(2100,12,31)),"REVISAR FECHA",IF(AND(I24="Completada",OR(LEN(TRIM(H24&amp;""))&lt;5,LEFT(LOWER(TRIM(H24&amp;"")),9)="pendiente",LEFT(LOWER(TRIM(H24&amp;"")),9)="sin datos",LEFT(LOWER(TRIM(H24&amp;"")),11)="por definir")),"FALTA RESULTADO",IF(AND(I24="Por iniciar",LEN(TRIM(H24&amp;""))&gt;0),"REVISAR ESTADO",IF(I24="Completada","CERRADA",IF(E24&lt;TODAY(),"VENCIDA",IF(I24="En revisión","REVISIÓN","EN PLAZO"))))))))))))))))))</f>
        <v/>
      </c>
    </row>
    <row r="25" spans="1:10" ht="61.95" customHeight="1">
      <c r="A25" s="2"/>
      <c r="B25" s="2"/>
      <c r="C25" s="2"/>
      <c r="D25" s="2"/>
      <c r="E25" s="4"/>
      <c r="F25" s="2"/>
      <c r="G25" s="2"/>
      <c r="H25" s="2"/>
      <c r="I25" s="2"/>
      <c r="J25" s="3" t="str">
        <f ca="1">IF(COUNTA(A25:I25)=0,"",IF(LEN(TRIM(A25&amp;""))=0,"FALTA ID",IF(OR(NOT(ISTEXT(A25)),TRIM(A25)&lt;&gt;A25),"REVISAR ID",IF(COUNTIF($A$10:$A$29,A25)&gt;1,"ID DUPLICADO",IF(OR(NOT(ISTEXT(B25)),TRIM(B25)&lt;&gt;B25),"REVISAR ID",IF(OR(LEN(TRIM(B25&amp;""))=0,LEN(TRIM(C25&amp;""))=0,LEN(TRIM(D25&amp;""))=0,LEN(TRIM(F25&amp;""))=0,LEN(TRIM(G25&amp;""))=0,LEN(TRIM(I25&amp;""))=0,LEN(TRIM(E25&amp;""))=0),"FALTA INFORMACIÓN",IF(COUNT(B25:D25)+COUNT(F25:I25)&gt;0,"REVISAR TEXTO",IF(COUNTIF('03 Diagnostico'!$A$10:$A$29,B25)=0,"ID NO EXISTE",IF(COUNTIF('03 Diagnostico'!$A$10:$A$29,B25)&gt;1,"ID AMBIGUO",IF((COUNTIFS('03 Diagnostico'!$A$10:$A$29,B25,'03 Diagnostico'!$I$10:$I$29,"ALINEADA")+COUNTIFS('03 Diagnostico'!$A$10:$A$29,B25,'03 Diagnostico'!$I$10:$I$29,"REVISAR AJUSTE")+COUNTIFS('03 Diagnostico'!$A$10:$A$29,B25,'03 Diagnostico'!$I$10:$I$29,"FALTA EVIDENCIA"))=0,"REVISAR DIAGNÓSTICO",IF(NOT(OR(I25="Por iniciar",I25="En curso",I25="Completada",I25="En revisión")),"REVISAR ESTADO",IF(NOT(ISNUMBER(E25)),"REVISAR FECHA",IF(OR(E25&lt;DATE(2000,1,1),E25&gt;DATE(2100,12,31)),"REVISAR FECHA",IF(AND(I25="Completada",OR(LEN(TRIM(H25&amp;""))&lt;5,LEFT(LOWER(TRIM(H25&amp;"")),9)="pendiente",LEFT(LOWER(TRIM(H25&amp;"")),9)="sin datos",LEFT(LOWER(TRIM(H25&amp;"")),11)="por definir")),"FALTA RESULTADO",IF(AND(I25="Por iniciar",LEN(TRIM(H25&amp;""))&gt;0),"REVISAR ESTADO",IF(I25="Completada","CERRADA",IF(E25&lt;TODAY(),"VENCIDA",IF(I25="En revisión","REVISIÓN","EN PLAZO"))))))))))))))))))</f>
        <v/>
      </c>
    </row>
    <row r="26" spans="1:10" ht="61.95" customHeight="1">
      <c r="A26" s="2"/>
      <c r="B26" s="2"/>
      <c r="C26" s="2"/>
      <c r="D26" s="2"/>
      <c r="E26" s="4"/>
      <c r="F26" s="2"/>
      <c r="G26" s="2"/>
      <c r="H26" s="2"/>
      <c r="I26" s="2"/>
      <c r="J26" s="3" t="str">
        <f ca="1">IF(COUNTA(A26:I26)=0,"",IF(LEN(TRIM(A26&amp;""))=0,"FALTA ID",IF(OR(NOT(ISTEXT(A26)),TRIM(A26)&lt;&gt;A26),"REVISAR ID",IF(COUNTIF($A$10:$A$29,A26)&gt;1,"ID DUPLICADO",IF(OR(NOT(ISTEXT(B26)),TRIM(B26)&lt;&gt;B26),"REVISAR ID",IF(OR(LEN(TRIM(B26&amp;""))=0,LEN(TRIM(C26&amp;""))=0,LEN(TRIM(D26&amp;""))=0,LEN(TRIM(F26&amp;""))=0,LEN(TRIM(G26&amp;""))=0,LEN(TRIM(I26&amp;""))=0,LEN(TRIM(E26&amp;""))=0),"FALTA INFORMACIÓN",IF(COUNT(B26:D26)+COUNT(F26:I26)&gt;0,"REVISAR TEXTO",IF(COUNTIF('03 Diagnostico'!$A$10:$A$29,B26)=0,"ID NO EXISTE",IF(COUNTIF('03 Diagnostico'!$A$10:$A$29,B26)&gt;1,"ID AMBIGUO",IF((COUNTIFS('03 Diagnostico'!$A$10:$A$29,B26,'03 Diagnostico'!$I$10:$I$29,"ALINEADA")+COUNTIFS('03 Diagnostico'!$A$10:$A$29,B26,'03 Diagnostico'!$I$10:$I$29,"REVISAR AJUSTE")+COUNTIFS('03 Diagnostico'!$A$10:$A$29,B26,'03 Diagnostico'!$I$10:$I$29,"FALTA EVIDENCIA"))=0,"REVISAR DIAGNÓSTICO",IF(NOT(OR(I26="Por iniciar",I26="En curso",I26="Completada",I26="En revisión")),"REVISAR ESTADO",IF(NOT(ISNUMBER(E26)),"REVISAR FECHA",IF(OR(E26&lt;DATE(2000,1,1),E26&gt;DATE(2100,12,31)),"REVISAR FECHA",IF(AND(I26="Completada",OR(LEN(TRIM(H26&amp;""))&lt;5,LEFT(LOWER(TRIM(H26&amp;"")),9)="pendiente",LEFT(LOWER(TRIM(H26&amp;"")),9)="sin datos",LEFT(LOWER(TRIM(H26&amp;"")),11)="por definir")),"FALTA RESULTADO",IF(AND(I26="Por iniciar",LEN(TRIM(H26&amp;""))&gt;0),"REVISAR ESTADO",IF(I26="Completada","CERRADA",IF(E26&lt;TODAY(),"VENCIDA",IF(I26="En revisión","REVISIÓN","EN PLAZO"))))))))))))))))))</f>
        <v/>
      </c>
    </row>
    <row r="27" spans="1:10" ht="61.95" customHeight="1">
      <c r="A27" s="2"/>
      <c r="B27" s="2"/>
      <c r="C27" s="2"/>
      <c r="D27" s="2"/>
      <c r="E27" s="4"/>
      <c r="F27" s="2"/>
      <c r="G27" s="2"/>
      <c r="H27" s="2"/>
      <c r="I27" s="2"/>
      <c r="J27" s="3" t="str">
        <f ca="1">IF(COUNTA(A27:I27)=0,"",IF(LEN(TRIM(A27&amp;""))=0,"FALTA ID",IF(OR(NOT(ISTEXT(A27)),TRIM(A27)&lt;&gt;A27),"REVISAR ID",IF(COUNTIF($A$10:$A$29,A27)&gt;1,"ID DUPLICADO",IF(OR(NOT(ISTEXT(B27)),TRIM(B27)&lt;&gt;B27),"REVISAR ID",IF(OR(LEN(TRIM(B27&amp;""))=0,LEN(TRIM(C27&amp;""))=0,LEN(TRIM(D27&amp;""))=0,LEN(TRIM(F27&amp;""))=0,LEN(TRIM(G27&amp;""))=0,LEN(TRIM(I27&amp;""))=0,LEN(TRIM(E27&amp;""))=0),"FALTA INFORMACIÓN",IF(COUNT(B27:D27)+COUNT(F27:I27)&gt;0,"REVISAR TEXTO",IF(COUNTIF('03 Diagnostico'!$A$10:$A$29,B27)=0,"ID NO EXISTE",IF(COUNTIF('03 Diagnostico'!$A$10:$A$29,B27)&gt;1,"ID AMBIGUO",IF((COUNTIFS('03 Diagnostico'!$A$10:$A$29,B27,'03 Diagnostico'!$I$10:$I$29,"ALINEADA")+COUNTIFS('03 Diagnostico'!$A$10:$A$29,B27,'03 Diagnostico'!$I$10:$I$29,"REVISAR AJUSTE")+COUNTIFS('03 Diagnostico'!$A$10:$A$29,B27,'03 Diagnostico'!$I$10:$I$29,"FALTA EVIDENCIA"))=0,"REVISAR DIAGNÓSTICO",IF(NOT(OR(I27="Por iniciar",I27="En curso",I27="Completada",I27="En revisión")),"REVISAR ESTADO",IF(NOT(ISNUMBER(E27)),"REVISAR FECHA",IF(OR(E27&lt;DATE(2000,1,1),E27&gt;DATE(2100,12,31)),"REVISAR FECHA",IF(AND(I27="Completada",OR(LEN(TRIM(H27&amp;""))&lt;5,LEFT(LOWER(TRIM(H27&amp;"")),9)="pendiente",LEFT(LOWER(TRIM(H27&amp;"")),9)="sin datos",LEFT(LOWER(TRIM(H27&amp;"")),11)="por definir")),"FALTA RESULTADO",IF(AND(I27="Por iniciar",LEN(TRIM(H27&amp;""))&gt;0),"REVISAR ESTADO",IF(I27="Completada","CERRADA",IF(E27&lt;TODAY(),"VENCIDA",IF(I27="En revisión","REVISIÓN","EN PLAZO"))))))))))))))))))</f>
        <v/>
      </c>
    </row>
    <row r="28" spans="1:10" ht="61.95" customHeight="1">
      <c r="A28" s="2"/>
      <c r="B28" s="2"/>
      <c r="C28" s="2"/>
      <c r="D28" s="2"/>
      <c r="E28" s="4"/>
      <c r="F28" s="2"/>
      <c r="G28" s="2"/>
      <c r="H28" s="2"/>
      <c r="I28" s="2"/>
      <c r="J28" s="3" t="str">
        <f ca="1">IF(COUNTA(A28:I28)=0,"",IF(LEN(TRIM(A28&amp;""))=0,"FALTA ID",IF(OR(NOT(ISTEXT(A28)),TRIM(A28)&lt;&gt;A28),"REVISAR ID",IF(COUNTIF($A$10:$A$29,A28)&gt;1,"ID DUPLICADO",IF(OR(NOT(ISTEXT(B28)),TRIM(B28)&lt;&gt;B28),"REVISAR ID",IF(OR(LEN(TRIM(B28&amp;""))=0,LEN(TRIM(C28&amp;""))=0,LEN(TRIM(D28&amp;""))=0,LEN(TRIM(F28&amp;""))=0,LEN(TRIM(G28&amp;""))=0,LEN(TRIM(I28&amp;""))=0,LEN(TRIM(E28&amp;""))=0),"FALTA INFORMACIÓN",IF(COUNT(B28:D28)+COUNT(F28:I28)&gt;0,"REVISAR TEXTO",IF(COUNTIF('03 Diagnostico'!$A$10:$A$29,B28)=0,"ID NO EXISTE",IF(COUNTIF('03 Diagnostico'!$A$10:$A$29,B28)&gt;1,"ID AMBIGUO",IF((COUNTIFS('03 Diagnostico'!$A$10:$A$29,B28,'03 Diagnostico'!$I$10:$I$29,"ALINEADA")+COUNTIFS('03 Diagnostico'!$A$10:$A$29,B28,'03 Diagnostico'!$I$10:$I$29,"REVISAR AJUSTE")+COUNTIFS('03 Diagnostico'!$A$10:$A$29,B28,'03 Diagnostico'!$I$10:$I$29,"FALTA EVIDENCIA"))=0,"REVISAR DIAGNÓSTICO",IF(NOT(OR(I28="Por iniciar",I28="En curso",I28="Completada",I28="En revisión")),"REVISAR ESTADO",IF(NOT(ISNUMBER(E28)),"REVISAR FECHA",IF(OR(E28&lt;DATE(2000,1,1),E28&gt;DATE(2100,12,31)),"REVISAR FECHA",IF(AND(I28="Completada",OR(LEN(TRIM(H28&amp;""))&lt;5,LEFT(LOWER(TRIM(H28&amp;"")),9)="pendiente",LEFT(LOWER(TRIM(H28&amp;"")),9)="sin datos",LEFT(LOWER(TRIM(H28&amp;"")),11)="por definir")),"FALTA RESULTADO",IF(AND(I28="Por iniciar",LEN(TRIM(H28&amp;""))&gt;0),"REVISAR ESTADO",IF(I28="Completada","CERRADA",IF(E28&lt;TODAY(),"VENCIDA",IF(I28="En revisión","REVISIÓN","EN PLAZO"))))))))))))))))))</f>
        <v/>
      </c>
    </row>
    <row r="29" spans="1:10" ht="61.95" customHeight="1">
      <c r="A29" s="2"/>
      <c r="B29" s="2"/>
      <c r="C29" s="2"/>
      <c r="D29" s="2"/>
      <c r="E29" s="4"/>
      <c r="F29" s="2"/>
      <c r="G29" s="2"/>
      <c r="H29" s="2"/>
      <c r="I29" s="2"/>
      <c r="J29" s="3" t="str">
        <f ca="1">IF(COUNTA(A29:I29)=0,"",IF(LEN(TRIM(A29&amp;""))=0,"FALTA ID",IF(OR(NOT(ISTEXT(A29)),TRIM(A29)&lt;&gt;A29),"REVISAR ID",IF(COUNTIF($A$10:$A$29,A29)&gt;1,"ID DUPLICADO",IF(OR(NOT(ISTEXT(B29)),TRIM(B29)&lt;&gt;B29),"REVISAR ID",IF(OR(LEN(TRIM(B29&amp;""))=0,LEN(TRIM(C29&amp;""))=0,LEN(TRIM(D29&amp;""))=0,LEN(TRIM(F29&amp;""))=0,LEN(TRIM(G29&amp;""))=0,LEN(TRIM(I29&amp;""))=0,LEN(TRIM(E29&amp;""))=0),"FALTA INFORMACIÓN",IF(COUNT(B29:D29)+COUNT(F29:I29)&gt;0,"REVISAR TEXTO",IF(COUNTIF('03 Diagnostico'!$A$10:$A$29,B29)=0,"ID NO EXISTE",IF(COUNTIF('03 Diagnostico'!$A$10:$A$29,B29)&gt;1,"ID AMBIGUO",IF((COUNTIFS('03 Diagnostico'!$A$10:$A$29,B29,'03 Diagnostico'!$I$10:$I$29,"ALINEADA")+COUNTIFS('03 Diagnostico'!$A$10:$A$29,B29,'03 Diagnostico'!$I$10:$I$29,"REVISAR AJUSTE")+COUNTIFS('03 Diagnostico'!$A$10:$A$29,B29,'03 Diagnostico'!$I$10:$I$29,"FALTA EVIDENCIA"))=0,"REVISAR DIAGNÓSTICO",IF(NOT(OR(I29="Por iniciar",I29="En curso",I29="Completada",I29="En revisión")),"REVISAR ESTADO",IF(NOT(ISNUMBER(E29)),"REVISAR FECHA",IF(OR(E29&lt;DATE(2000,1,1),E29&gt;DATE(2100,12,31)),"REVISAR FECHA",IF(AND(I29="Completada",OR(LEN(TRIM(H29&amp;""))&lt;5,LEFT(LOWER(TRIM(H29&amp;"")),9)="pendiente",LEFT(LOWER(TRIM(H29&amp;"")),9)="sin datos",LEFT(LOWER(TRIM(H29&amp;"")),11)="por definir")),"FALTA RESULTADO",IF(AND(I29="Por iniciar",LEN(TRIM(H29&amp;""))&gt;0),"REVISAR ESTADO",IF(I29="Completada","CERRADA",IF(E29&lt;TODAY(),"VENCIDA",IF(I29="En revisión","REVISIÓN","EN PLAZO"))))))))))))))))))</f>
        <v/>
      </c>
    </row>
  </sheetData>
  <mergeCells count="12">
    <mergeCell ref="A8:J8"/>
    <mergeCell ref="A4:J4"/>
    <mergeCell ref="A1:J2"/>
    <mergeCell ref="A3:J3"/>
    <mergeCell ref="A5:B5"/>
    <mergeCell ref="A6:B6"/>
    <mergeCell ref="C5:D5"/>
    <mergeCell ref="C6:D6"/>
    <mergeCell ref="E5:G5"/>
    <mergeCell ref="E6:G6"/>
    <mergeCell ref="H5:J5"/>
    <mergeCell ref="H6:J6"/>
  </mergeCells>
  <conditionalFormatting sqref="J10:J29">
    <cfRule type="expression" dxfId="3" priority="1">
      <formula>OR(J10="FALTA ID",J10="ID DUPLICADO",J10="FALTA INFORMACIÓN",J10="ID NO EXISTE",J10="ID AMBIGUO",J10="REVISAR ESTADO",J10="REVISAR FECHA",J10="FALTA RESULTADO")</formula>
    </cfRule>
    <cfRule type="expression" dxfId="2" priority="2">
      <formula>OR(J10="VENCIDA",J10="REVISIÓN")</formula>
    </cfRule>
    <cfRule type="expression" dxfId="1" priority="3">
      <formula>J10="CERRADA"</formula>
    </cfRule>
    <cfRule type="expression" dxfId="0" priority="4">
      <formula>OR(J10="REVISAR ID",J10="REVISAR TEXTO",J10="REVISAR DIAGNÓSTICO")</formula>
    </cfRule>
  </conditionalFormatting>
  <dataValidations count="1">
    <dataValidation type="list" sqref="I10:I29" xr:uid="{00000000-0002-0000-0300-000000000000}">
      <formula1>"Por iniciar,En curso,Completada,En revisión"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01 Instrucciones</vt:lpstr>
      <vt:lpstr>02 Glosario</vt:lpstr>
      <vt:lpstr>03 Diagnostico</vt:lpstr>
      <vt:lpstr>04 Ajustes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2026-10-13T20:05:16Z</dcterms:modified>
</cp:coreProperties>
</file>