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D4E24C7-A142-4D1F-B5CA-3D7413ABE8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Recorridos" sheetId="3" r:id="rId3"/>
    <sheet name="04 Resultados" sheetId="4" r:id="rId4"/>
    <sheet name="05 Moto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6" i="5" l="1"/>
  <c r="B506" i="5"/>
  <c r="A506" i="5"/>
  <c r="D505" i="5"/>
  <c r="B505" i="5"/>
  <c r="A505" i="5"/>
  <c r="D504" i="5"/>
  <c r="B504" i="5"/>
  <c r="A504" i="5"/>
  <c r="D503" i="5"/>
  <c r="B503" i="5"/>
  <c r="A503" i="5"/>
  <c r="D502" i="5"/>
  <c r="B502" i="5"/>
  <c r="A502" i="5"/>
  <c r="D501" i="5"/>
  <c r="B501" i="5"/>
  <c r="A501" i="5"/>
  <c r="D500" i="5"/>
  <c r="B500" i="5"/>
  <c r="A500" i="5"/>
  <c r="D499" i="5"/>
  <c r="B499" i="5"/>
  <c r="A499" i="5"/>
  <c r="D498" i="5"/>
  <c r="B498" i="5"/>
  <c r="A498" i="5"/>
  <c r="D497" i="5"/>
  <c r="B497" i="5"/>
  <c r="A497" i="5"/>
  <c r="D496" i="5"/>
  <c r="B496" i="5"/>
  <c r="A496" i="5"/>
  <c r="D495" i="5"/>
  <c r="B495" i="5"/>
  <c r="A495" i="5"/>
  <c r="D494" i="5"/>
  <c r="B494" i="5"/>
  <c r="A494" i="5"/>
  <c r="D493" i="5"/>
  <c r="B493" i="5"/>
  <c r="A493" i="5"/>
  <c r="D492" i="5"/>
  <c r="B492" i="5"/>
  <c r="A492" i="5"/>
  <c r="D491" i="5"/>
  <c r="B491" i="5"/>
  <c r="A491" i="5"/>
  <c r="D490" i="5"/>
  <c r="B490" i="5"/>
  <c r="A490" i="5"/>
  <c r="D489" i="5"/>
  <c r="B489" i="5"/>
  <c r="A489" i="5"/>
  <c r="D488" i="5"/>
  <c r="B488" i="5"/>
  <c r="A488" i="5"/>
  <c r="D487" i="5"/>
  <c r="B487" i="5"/>
  <c r="A487" i="5"/>
  <c r="D486" i="5"/>
  <c r="B486" i="5"/>
  <c r="A486" i="5"/>
  <c r="D485" i="5"/>
  <c r="B485" i="5"/>
  <c r="A485" i="5"/>
  <c r="D484" i="5"/>
  <c r="B484" i="5"/>
  <c r="A484" i="5"/>
  <c r="D483" i="5"/>
  <c r="B483" i="5"/>
  <c r="A483" i="5"/>
  <c r="D482" i="5"/>
  <c r="B482" i="5"/>
  <c r="A482" i="5"/>
  <c r="D481" i="5"/>
  <c r="B481" i="5"/>
  <c r="A481" i="5"/>
  <c r="D480" i="5"/>
  <c r="B480" i="5"/>
  <c r="A480" i="5"/>
  <c r="D479" i="5"/>
  <c r="B479" i="5"/>
  <c r="A479" i="5"/>
  <c r="D478" i="5"/>
  <c r="B478" i="5"/>
  <c r="A478" i="5"/>
  <c r="D477" i="5"/>
  <c r="B477" i="5"/>
  <c r="A477" i="5"/>
  <c r="D476" i="5"/>
  <c r="B476" i="5"/>
  <c r="A476" i="5"/>
  <c r="D475" i="5"/>
  <c r="B475" i="5"/>
  <c r="A475" i="5"/>
  <c r="D474" i="5"/>
  <c r="B474" i="5"/>
  <c r="A474" i="5"/>
  <c r="D473" i="5"/>
  <c r="B473" i="5"/>
  <c r="A473" i="5"/>
  <c r="D472" i="5"/>
  <c r="B472" i="5"/>
  <c r="A472" i="5"/>
  <c r="D471" i="5"/>
  <c r="B471" i="5"/>
  <c r="A471" i="5"/>
  <c r="D470" i="5"/>
  <c r="B470" i="5"/>
  <c r="A470" i="5"/>
  <c r="D469" i="5"/>
  <c r="B469" i="5"/>
  <c r="A469" i="5"/>
  <c r="D468" i="5"/>
  <c r="B468" i="5"/>
  <c r="A468" i="5"/>
  <c r="D467" i="5"/>
  <c r="B467" i="5"/>
  <c r="A467" i="5"/>
  <c r="D466" i="5"/>
  <c r="B466" i="5"/>
  <c r="A466" i="5"/>
  <c r="D465" i="5"/>
  <c r="B465" i="5"/>
  <c r="A465" i="5"/>
  <c r="D464" i="5"/>
  <c r="B464" i="5"/>
  <c r="A464" i="5"/>
  <c r="D463" i="5"/>
  <c r="B463" i="5"/>
  <c r="A463" i="5"/>
  <c r="D462" i="5"/>
  <c r="B462" i="5"/>
  <c r="A462" i="5"/>
  <c r="D461" i="5"/>
  <c r="B461" i="5"/>
  <c r="A461" i="5"/>
  <c r="D460" i="5"/>
  <c r="B460" i="5"/>
  <c r="A460" i="5"/>
  <c r="D459" i="5"/>
  <c r="B459" i="5"/>
  <c r="A459" i="5"/>
  <c r="D458" i="5"/>
  <c r="B458" i="5"/>
  <c r="A458" i="5"/>
  <c r="D457" i="5"/>
  <c r="B457" i="5"/>
  <c r="A457" i="5"/>
  <c r="D456" i="5"/>
  <c r="B456" i="5"/>
  <c r="A456" i="5"/>
  <c r="D455" i="5"/>
  <c r="B455" i="5"/>
  <c r="A455" i="5"/>
  <c r="D454" i="5"/>
  <c r="B454" i="5"/>
  <c r="A454" i="5"/>
  <c r="D453" i="5"/>
  <c r="B453" i="5"/>
  <c r="A453" i="5"/>
  <c r="D452" i="5"/>
  <c r="B452" i="5"/>
  <c r="A452" i="5"/>
  <c r="D451" i="5"/>
  <c r="B451" i="5"/>
  <c r="A451" i="5"/>
  <c r="D450" i="5"/>
  <c r="B450" i="5"/>
  <c r="A450" i="5"/>
  <c r="D449" i="5"/>
  <c r="B449" i="5"/>
  <c r="A449" i="5"/>
  <c r="D448" i="5"/>
  <c r="B448" i="5"/>
  <c r="A448" i="5"/>
  <c r="D447" i="5"/>
  <c r="B447" i="5"/>
  <c r="A447" i="5"/>
  <c r="D446" i="5"/>
  <c r="B446" i="5"/>
  <c r="A446" i="5"/>
  <c r="D445" i="5"/>
  <c r="B445" i="5"/>
  <c r="A445" i="5"/>
  <c r="D444" i="5"/>
  <c r="B444" i="5"/>
  <c r="A444" i="5"/>
  <c r="D443" i="5"/>
  <c r="B443" i="5"/>
  <c r="A443" i="5"/>
  <c r="D442" i="5"/>
  <c r="B442" i="5"/>
  <c r="A442" i="5"/>
  <c r="D441" i="5"/>
  <c r="B441" i="5"/>
  <c r="A441" i="5"/>
  <c r="D440" i="5"/>
  <c r="B440" i="5"/>
  <c r="A440" i="5"/>
  <c r="D439" i="5"/>
  <c r="B439" i="5"/>
  <c r="A439" i="5"/>
  <c r="D438" i="5"/>
  <c r="B438" i="5"/>
  <c r="A438" i="5"/>
  <c r="D437" i="5"/>
  <c r="B437" i="5"/>
  <c r="A437" i="5"/>
  <c r="D436" i="5"/>
  <c r="B436" i="5"/>
  <c r="A436" i="5"/>
  <c r="D435" i="5"/>
  <c r="B435" i="5"/>
  <c r="A435" i="5"/>
  <c r="D434" i="5"/>
  <c r="B434" i="5"/>
  <c r="A434" i="5"/>
  <c r="D433" i="5"/>
  <c r="B433" i="5"/>
  <c r="A433" i="5"/>
  <c r="D432" i="5"/>
  <c r="B432" i="5"/>
  <c r="A432" i="5"/>
  <c r="D431" i="5"/>
  <c r="B431" i="5"/>
  <c r="A431" i="5"/>
  <c r="D430" i="5"/>
  <c r="B430" i="5"/>
  <c r="A430" i="5"/>
  <c r="D429" i="5"/>
  <c r="B429" i="5"/>
  <c r="A429" i="5"/>
  <c r="D428" i="5"/>
  <c r="B428" i="5"/>
  <c r="A428" i="5"/>
  <c r="D427" i="5"/>
  <c r="B427" i="5"/>
  <c r="A427" i="5"/>
  <c r="D426" i="5"/>
  <c r="B426" i="5"/>
  <c r="A426" i="5"/>
  <c r="D425" i="5"/>
  <c r="B425" i="5"/>
  <c r="A425" i="5"/>
  <c r="D424" i="5"/>
  <c r="B424" i="5"/>
  <c r="A424" i="5"/>
  <c r="D423" i="5"/>
  <c r="B423" i="5"/>
  <c r="A423" i="5"/>
  <c r="D422" i="5"/>
  <c r="B422" i="5"/>
  <c r="A422" i="5"/>
  <c r="D421" i="5"/>
  <c r="B421" i="5"/>
  <c r="A421" i="5"/>
  <c r="D420" i="5"/>
  <c r="B420" i="5"/>
  <c r="A420" i="5"/>
  <c r="D419" i="5"/>
  <c r="B419" i="5"/>
  <c r="A419" i="5"/>
  <c r="D418" i="5"/>
  <c r="B418" i="5"/>
  <c r="A418" i="5"/>
  <c r="D417" i="5"/>
  <c r="B417" i="5"/>
  <c r="A417" i="5"/>
  <c r="D416" i="5"/>
  <c r="B416" i="5"/>
  <c r="A416" i="5"/>
  <c r="D415" i="5"/>
  <c r="B415" i="5"/>
  <c r="A415" i="5"/>
  <c r="D414" i="5"/>
  <c r="B414" i="5"/>
  <c r="A414" i="5"/>
  <c r="D413" i="5"/>
  <c r="B413" i="5"/>
  <c r="A413" i="5"/>
  <c r="D412" i="5"/>
  <c r="B412" i="5"/>
  <c r="A412" i="5"/>
  <c r="D411" i="5"/>
  <c r="B411" i="5"/>
  <c r="A411" i="5"/>
  <c r="D410" i="5"/>
  <c r="B410" i="5"/>
  <c r="A410" i="5"/>
  <c r="D409" i="5"/>
  <c r="B409" i="5"/>
  <c r="A409" i="5"/>
  <c r="D408" i="5"/>
  <c r="B408" i="5"/>
  <c r="A408" i="5"/>
  <c r="D407" i="5"/>
  <c r="B407" i="5"/>
  <c r="A407" i="5"/>
  <c r="D406" i="5"/>
  <c r="B406" i="5"/>
  <c r="A406" i="5"/>
  <c r="D405" i="5"/>
  <c r="B405" i="5"/>
  <c r="A405" i="5"/>
  <c r="D404" i="5"/>
  <c r="B404" i="5"/>
  <c r="A404" i="5"/>
  <c r="D403" i="5"/>
  <c r="B403" i="5"/>
  <c r="A403" i="5"/>
  <c r="D402" i="5"/>
  <c r="B402" i="5"/>
  <c r="A402" i="5"/>
  <c r="D401" i="5"/>
  <c r="B401" i="5"/>
  <c r="A401" i="5"/>
  <c r="D400" i="5"/>
  <c r="B400" i="5"/>
  <c r="A400" i="5"/>
  <c r="D399" i="5"/>
  <c r="B399" i="5"/>
  <c r="A399" i="5"/>
  <c r="D398" i="5"/>
  <c r="B398" i="5"/>
  <c r="A398" i="5"/>
  <c r="D397" i="5"/>
  <c r="B397" i="5"/>
  <c r="A397" i="5"/>
  <c r="D396" i="5"/>
  <c r="B396" i="5"/>
  <c r="A396" i="5"/>
  <c r="D395" i="5"/>
  <c r="B395" i="5"/>
  <c r="A395" i="5"/>
  <c r="D394" i="5"/>
  <c r="B394" i="5"/>
  <c r="A394" i="5"/>
  <c r="D393" i="5"/>
  <c r="B393" i="5"/>
  <c r="A393" i="5"/>
  <c r="D392" i="5"/>
  <c r="B392" i="5"/>
  <c r="A392" i="5"/>
  <c r="D391" i="5"/>
  <c r="B391" i="5"/>
  <c r="A391" i="5"/>
  <c r="D390" i="5"/>
  <c r="B390" i="5"/>
  <c r="A390" i="5"/>
  <c r="D389" i="5"/>
  <c r="B389" i="5"/>
  <c r="A389" i="5"/>
  <c r="D388" i="5"/>
  <c r="B388" i="5"/>
  <c r="A388" i="5"/>
  <c r="D387" i="5"/>
  <c r="B387" i="5"/>
  <c r="A387" i="5"/>
  <c r="D386" i="5"/>
  <c r="B386" i="5"/>
  <c r="A386" i="5"/>
  <c r="D385" i="5"/>
  <c r="B385" i="5"/>
  <c r="A385" i="5"/>
  <c r="D384" i="5"/>
  <c r="B384" i="5"/>
  <c r="A384" i="5"/>
  <c r="D383" i="5"/>
  <c r="B383" i="5"/>
  <c r="A383" i="5"/>
  <c r="D382" i="5"/>
  <c r="B382" i="5"/>
  <c r="A382" i="5"/>
  <c r="D381" i="5"/>
  <c r="B381" i="5"/>
  <c r="A381" i="5"/>
  <c r="D380" i="5"/>
  <c r="B380" i="5"/>
  <c r="A380" i="5"/>
  <c r="D379" i="5"/>
  <c r="B379" i="5"/>
  <c r="A379" i="5"/>
  <c r="D378" i="5"/>
  <c r="B378" i="5"/>
  <c r="A378" i="5"/>
  <c r="D377" i="5"/>
  <c r="B377" i="5"/>
  <c r="A377" i="5"/>
  <c r="D376" i="5"/>
  <c r="B376" i="5"/>
  <c r="A376" i="5"/>
  <c r="D375" i="5"/>
  <c r="B375" i="5"/>
  <c r="A375" i="5"/>
  <c r="D374" i="5"/>
  <c r="B374" i="5"/>
  <c r="A374" i="5"/>
  <c r="D373" i="5"/>
  <c r="B373" i="5"/>
  <c r="A373" i="5"/>
  <c r="D372" i="5"/>
  <c r="B372" i="5"/>
  <c r="A372" i="5"/>
  <c r="D371" i="5"/>
  <c r="B371" i="5"/>
  <c r="A371" i="5"/>
  <c r="D370" i="5"/>
  <c r="B370" i="5"/>
  <c r="A370" i="5"/>
  <c r="D369" i="5"/>
  <c r="B369" i="5"/>
  <c r="A369" i="5"/>
  <c r="D368" i="5"/>
  <c r="B368" i="5"/>
  <c r="A368" i="5"/>
  <c r="D367" i="5"/>
  <c r="B367" i="5"/>
  <c r="A367" i="5"/>
  <c r="D366" i="5"/>
  <c r="B366" i="5"/>
  <c r="A366" i="5"/>
  <c r="D365" i="5"/>
  <c r="B365" i="5"/>
  <c r="A365" i="5"/>
  <c r="D364" i="5"/>
  <c r="B364" i="5"/>
  <c r="A364" i="5"/>
  <c r="D363" i="5"/>
  <c r="B363" i="5"/>
  <c r="A363" i="5"/>
  <c r="D362" i="5"/>
  <c r="B362" i="5"/>
  <c r="A362" i="5"/>
  <c r="D361" i="5"/>
  <c r="B361" i="5"/>
  <c r="A361" i="5"/>
  <c r="D360" i="5"/>
  <c r="B360" i="5"/>
  <c r="A360" i="5"/>
  <c r="D359" i="5"/>
  <c r="B359" i="5"/>
  <c r="A359" i="5"/>
  <c r="D358" i="5"/>
  <c r="B358" i="5"/>
  <c r="A358" i="5"/>
  <c r="D357" i="5"/>
  <c r="B357" i="5"/>
  <c r="A357" i="5"/>
  <c r="D356" i="5"/>
  <c r="B356" i="5"/>
  <c r="A356" i="5"/>
  <c r="D355" i="5"/>
  <c r="B355" i="5"/>
  <c r="A355" i="5"/>
  <c r="D354" i="5"/>
  <c r="B354" i="5"/>
  <c r="A354" i="5"/>
  <c r="D353" i="5"/>
  <c r="B353" i="5"/>
  <c r="A353" i="5"/>
  <c r="D352" i="5"/>
  <c r="B352" i="5"/>
  <c r="A352" i="5"/>
  <c r="D351" i="5"/>
  <c r="B351" i="5"/>
  <c r="A351" i="5"/>
  <c r="D350" i="5"/>
  <c r="B350" i="5"/>
  <c r="A350" i="5"/>
  <c r="D349" i="5"/>
  <c r="B349" i="5"/>
  <c r="A349" i="5"/>
  <c r="D348" i="5"/>
  <c r="B348" i="5"/>
  <c r="A348" i="5"/>
  <c r="D347" i="5"/>
  <c r="B347" i="5"/>
  <c r="A347" i="5"/>
  <c r="D346" i="5"/>
  <c r="B346" i="5"/>
  <c r="A346" i="5"/>
  <c r="D345" i="5"/>
  <c r="B345" i="5"/>
  <c r="A345" i="5"/>
  <c r="D344" i="5"/>
  <c r="B344" i="5"/>
  <c r="A344" i="5"/>
  <c r="D343" i="5"/>
  <c r="B343" i="5"/>
  <c r="A343" i="5"/>
  <c r="D342" i="5"/>
  <c r="B342" i="5"/>
  <c r="A342" i="5"/>
  <c r="D341" i="5"/>
  <c r="B341" i="5"/>
  <c r="A341" i="5"/>
  <c r="D340" i="5"/>
  <c r="B340" i="5"/>
  <c r="A340" i="5"/>
  <c r="D339" i="5"/>
  <c r="B339" i="5"/>
  <c r="A339" i="5"/>
  <c r="D338" i="5"/>
  <c r="B338" i="5"/>
  <c r="A338" i="5"/>
  <c r="D337" i="5"/>
  <c r="B337" i="5"/>
  <c r="A337" i="5"/>
  <c r="D336" i="5"/>
  <c r="B336" i="5"/>
  <c r="A336" i="5"/>
  <c r="D335" i="5"/>
  <c r="B335" i="5"/>
  <c r="A335" i="5"/>
  <c r="D334" i="5"/>
  <c r="B334" i="5"/>
  <c r="A334" i="5"/>
  <c r="D333" i="5"/>
  <c r="B333" i="5"/>
  <c r="A333" i="5"/>
  <c r="D332" i="5"/>
  <c r="B332" i="5"/>
  <c r="A332" i="5"/>
  <c r="D331" i="5"/>
  <c r="B331" i="5"/>
  <c r="A331" i="5"/>
  <c r="D330" i="5"/>
  <c r="B330" i="5"/>
  <c r="A330" i="5"/>
  <c r="D329" i="5"/>
  <c r="B329" i="5"/>
  <c r="A329" i="5"/>
  <c r="D328" i="5"/>
  <c r="B328" i="5"/>
  <c r="A328" i="5"/>
  <c r="D327" i="5"/>
  <c r="B327" i="5"/>
  <c r="A327" i="5"/>
  <c r="D326" i="5"/>
  <c r="B326" i="5"/>
  <c r="A326" i="5"/>
  <c r="D325" i="5"/>
  <c r="B325" i="5"/>
  <c r="A325" i="5"/>
  <c r="D324" i="5"/>
  <c r="B324" i="5"/>
  <c r="A324" i="5"/>
  <c r="D323" i="5"/>
  <c r="B323" i="5"/>
  <c r="A323" i="5"/>
  <c r="D322" i="5"/>
  <c r="B322" i="5"/>
  <c r="A322" i="5"/>
  <c r="D321" i="5"/>
  <c r="B321" i="5"/>
  <c r="A321" i="5"/>
  <c r="D320" i="5"/>
  <c r="B320" i="5"/>
  <c r="A320" i="5"/>
  <c r="D319" i="5"/>
  <c r="B319" i="5"/>
  <c r="A319" i="5"/>
  <c r="D318" i="5"/>
  <c r="B318" i="5"/>
  <c r="A318" i="5"/>
  <c r="D317" i="5"/>
  <c r="B317" i="5"/>
  <c r="A317" i="5"/>
  <c r="D316" i="5"/>
  <c r="B316" i="5"/>
  <c r="A316" i="5"/>
  <c r="D315" i="5"/>
  <c r="B315" i="5"/>
  <c r="A315" i="5"/>
  <c r="D314" i="5"/>
  <c r="B314" i="5"/>
  <c r="A314" i="5"/>
  <c r="D313" i="5"/>
  <c r="B313" i="5"/>
  <c r="A313" i="5"/>
  <c r="D312" i="5"/>
  <c r="B312" i="5"/>
  <c r="A312" i="5"/>
  <c r="D311" i="5"/>
  <c r="B311" i="5"/>
  <c r="A311" i="5"/>
  <c r="D310" i="5"/>
  <c r="B310" i="5"/>
  <c r="A310" i="5"/>
  <c r="D309" i="5"/>
  <c r="B309" i="5"/>
  <c r="A309" i="5"/>
  <c r="D308" i="5"/>
  <c r="B308" i="5"/>
  <c r="A308" i="5"/>
  <c r="D307" i="5"/>
  <c r="B307" i="5"/>
  <c r="A307" i="5"/>
  <c r="D306" i="5"/>
  <c r="B306" i="5"/>
  <c r="A306" i="5"/>
  <c r="D305" i="5"/>
  <c r="B305" i="5"/>
  <c r="A305" i="5"/>
  <c r="D304" i="5"/>
  <c r="B304" i="5"/>
  <c r="A304" i="5"/>
  <c r="D303" i="5"/>
  <c r="B303" i="5"/>
  <c r="A303" i="5"/>
  <c r="D302" i="5"/>
  <c r="B302" i="5"/>
  <c r="A302" i="5"/>
  <c r="D301" i="5"/>
  <c r="B301" i="5"/>
  <c r="A301" i="5"/>
  <c r="D300" i="5"/>
  <c r="B300" i="5"/>
  <c r="A300" i="5"/>
  <c r="D299" i="5"/>
  <c r="B299" i="5"/>
  <c r="A299" i="5"/>
  <c r="D298" i="5"/>
  <c r="B298" i="5"/>
  <c r="A298" i="5"/>
  <c r="D297" i="5"/>
  <c r="B297" i="5"/>
  <c r="A297" i="5"/>
  <c r="D296" i="5"/>
  <c r="B296" i="5"/>
  <c r="A296" i="5"/>
  <c r="D295" i="5"/>
  <c r="B295" i="5"/>
  <c r="A295" i="5"/>
  <c r="D294" i="5"/>
  <c r="B294" i="5"/>
  <c r="A294" i="5"/>
  <c r="D293" i="5"/>
  <c r="B293" i="5"/>
  <c r="A293" i="5"/>
  <c r="D292" i="5"/>
  <c r="B292" i="5"/>
  <c r="A292" i="5"/>
  <c r="D291" i="5"/>
  <c r="B291" i="5"/>
  <c r="A291" i="5"/>
  <c r="D290" i="5"/>
  <c r="B290" i="5"/>
  <c r="A290" i="5"/>
  <c r="D289" i="5"/>
  <c r="B289" i="5"/>
  <c r="A289" i="5"/>
  <c r="D288" i="5"/>
  <c r="B288" i="5"/>
  <c r="A288" i="5"/>
  <c r="D287" i="5"/>
  <c r="B287" i="5"/>
  <c r="A287" i="5"/>
  <c r="D286" i="5"/>
  <c r="B286" i="5"/>
  <c r="A286" i="5"/>
  <c r="D285" i="5"/>
  <c r="B285" i="5"/>
  <c r="A285" i="5"/>
  <c r="D284" i="5"/>
  <c r="B284" i="5"/>
  <c r="A284" i="5"/>
  <c r="D283" i="5"/>
  <c r="B283" i="5"/>
  <c r="A283" i="5"/>
  <c r="D282" i="5"/>
  <c r="B282" i="5"/>
  <c r="A282" i="5"/>
  <c r="D281" i="5"/>
  <c r="B281" i="5"/>
  <c r="A281" i="5"/>
  <c r="D280" i="5"/>
  <c r="B280" i="5"/>
  <c r="A280" i="5"/>
  <c r="D279" i="5"/>
  <c r="B279" i="5"/>
  <c r="A279" i="5"/>
  <c r="D278" i="5"/>
  <c r="B278" i="5"/>
  <c r="A278" i="5"/>
  <c r="D277" i="5"/>
  <c r="B277" i="5"/>
  <c r="A277" i="5"/>
  <c r="D276" i="5"/>
  <c r="B276" i="5"/>
  <c r="A276" i="5"/>
  <c r="D275" i="5"/>
  <c r="B275" i="5"/>
  <c r="A275" i="5"/>
  <c r="D274" i="5"/>
  <c r="B274" i="5"/>
  <c r="A274" i="5"/>
  <c r="D273" i="5"/>
  <c r="B273" i="5"/>
  <c r="A273" i="5"/>
  <c r="D272" i="5"/>
  <c r="B272" i="5"/>
  <c r="A272" i="5"/>
  <c r="D271" i="5"/>
  <c r="B271" i="5"/>
  <c r="A271" i="5"/>
  <c r="D270" i="5"/>
  <c r="B270" i="5"/>
  <c r="A270" i="5"/>
  <c r="D269" i="5"/>
  <c r="B269" i="5"/>
  <c r="A269" i="5"/>
  <c r="D268" i="5"/>
  <c r="B268" i="5"/>
  <c r="A268" i="5"/>
  <c r="D267" i="5"/>
  <c r="B267" i="5"/>
  <c r="A267" i="5"/>
  <c r="D266" i="5"/>
  <c r="B266" i="5"/>
  <c r="A266" i="5"/>
  <c r="D265" i="5"/>
  <c r="B265" i="5"/>
  <c r="A265" i="5"/>
  <c r="D264" i="5"/>
  <c r="B264" i="5"/>
  <c r="A264" i="5"/>
  <c r="D263" i="5"/>
  <c r="B263" i="5"/>
  <c r="A263" i="5"/>
  <c r="D262" i="5"/>
  <c r="B262" i="5"/>
  <c r="A262" i="5"/>
  <c r="D261" i="5"/>
  <c r="B261" i="5"/>
  <c r="A261" i="5"/>
  <c r="D260" i="5"/>
  <c r="B260" i="5"/>
  <c r="A260" i="5"/>
  <c r="D259" i="5"/>
  <c r="B259" i="5"/>
  <c r="A259" i="5"/>
  <c r="D258" i="5"/>
  <c r="B258" i="5"/>
  <c r="A258" i="5"/>
  <c r="D257" i="5"/>
  <c r="B257" i="5"/>
  <c r="A257" i="5"/>
  <c r="D256" i="5"/>
  <c r="B256" i="5"/>
  <c r="A256" i="5"/>
  <c r="D255" i="5"/>
  <c r="B255" i="5"/>
  <c r="A255" i="5"/>
  <c r="D254" i="5"/>
  <c r="B254" i="5"/>
  <c r="A254" i="5"/>
  <c r="D253" i="5"/>
  <c r="B253" i="5"/>
  <c r="A253" i="5"/>
  <c r="D252" i="5"/>
  <c r="B252" i="5"/>
  <c r="A252" i="5"/>
  <c r="D251" i="5"/>
  <c r="B251" i="5"/>
  <c r="A251" i="5"/>
  <c r="D250" i="5"/>
  <c r="B250" i="5"/>
  <c r="A250" i="5"/>
  <c r="D249" i="5"/>
  <c r="B249" i="5"/>
  <c r="A249" i="5"/>
  <c r="D248" i="5"/>
  <c r="B248" i="5"/>
  <c r="A248" i="5"/>
  <c r="D247" i="5"/>
  <c r="B247" i="5"/>
  <c r="A247" i="5"/>
  <c r="D246" i="5"/>
  <c r="B246" i="5"/>
  <c r="A246" i="5"/>
  <c r="D245" i="5"/>
  <c r="B245" i="5"/>
  <c r="A245" i="5"/>
  <c r="D244" i="5"/>
  <c r="B244" i="5"/>
  <c r="A244" i="5"/>
  <c r="D243" i="5"/>
  <c r="B243" i="5"/>
  <c r="A243" i="5"/>
  <c r="D242" i="5"/>
  <c r="B242" i="5"/>
  <c r="A242" i="5"/>
  <c r="D241" i="5"/>
  <c r="B241" i="5"/>
  <c r="A241" i="5"/>
  <c r="D240" i="5"/>
  <c r="B240" i="5"/>
  <c r="A240" i="5"/>
  <c r="D239" i="5"/>
  <c r="B239" i="5"/>
  <c r="A239" i="5"/>
  <c r="D238" i="5"/>
  <c r="B238" i="5"/>
  <c r="A238" i="5"/>
  <c r="D237" i="5"/>
  <c r="B237" i="5"/>
  <c r="A237" i="5"/>
  <c r="D236" i="5"/>
  <c r="B236" i="5"/>
  <c r="A236" i="5"/>
  <c r="D235" i="5"/>
  <c r="B235" i="5"/>
  <c r="A235" i="5"/>
  <c r="D234" i="5"/>
  <c r="B234" i="5"/>
  <c r="A234" i="5"/>
  <c r="D233" i="5"/>
  <c r="B233" i="5"/>
  <c r="A233" i="5"/>
  <c r="D232" i="5"/>
  <c r="B232" i="5"/>
  <c r="A232" i="5"/>
  <c r="D231" i="5"/>
  <c r="B231" i="5"/>
  <c r="A231" i="5"/>
  <c r="D230" i="5"/>
  <c r="B230" i="5"/>
  <c r="A230" i="5"/>
  <c r="D229" i="5"/>
  <c r="B229" i="5"/>
  <c r="A229" i="5"/>
  <c r="D228" i="5"/>
  <c r="B228" i="5"/>
  <c r="A228" i="5"/>
  <c r="D227" i="5"/>
  <c r="B227" i="5"/>
  <c r="A227" i="5"/>
  <c r="D226" i="5"/>
  <c r="B226" i="5"/>
  <c r="A226" i="5"/>
  <c r="D225" i="5"/>
  <c r="B225" i="5"/>
  <c r="A225" i="5"/>
  <c r="D224" i="5"/>
  <c r="B224" i="5"/>
  <c r="A224" i="5"/>
  <c r="D223" i="5"/>
  <c r="B223" i="5"/>
  <c r="A223" i="5"/>
  <c r="D222" i="5"/>
  <c r="B222" i="5"/>
  <c r="A222" i="5"/>
  <c r="D221" i="5"/>
  <c r="B221" i="5"/>
  <c r="A221" i="5"/>
  <c r="D220" i="5"/>
  <c r="B220" i="5"/>
  <c r="A220" i="5"/>
  <c r="D219" i="5"/>
  <c r="B219" i="5"/>
  <c r="A219" i="5"/>
  <c r="D218" i="5"/>
  <c r="B218" i="5"/>
  <c r="A218" i="5"/>
  <c r="D217" i="5"/>
  <c r="B217" i="5"/>
  <c r="A217" i="5"/>
  <c r="D216" i="5"/>
  <c r="B216" i="5"/>
  <c r="A216" i="5"/>
  <c r="D215" i="5"/>
  <c r="B215" i="5"/>
  <c r="A215" i="5"/>
  <c r="D214" i="5"/>
  <c r="B214" i="5"/>
  <c r="A214" i="5"/>
  <c r="D213" i="5"/>
  <c r="B213" i="5"/>
  <c r="A213" i="5"/>
  <c r="D212" i="5"/>
  <c r="B212" i="5"/>
  <c r="A212" i="5"/>
  <c r="D211" i="5"/>
  <c r="B211" i="5"/>
  <c r="A211" i="5"/>
  <c r="D210" i="5"/>
  <c r="B210" i="5"/>
  <c r="A210" i="5"/>
  <c r="D209" i="5"/>
  <c r="B209" i="5"/>
  <c r="A209" i="5"/>
  <c r="D208" i="5"/>
  <c r="B208" i="5"/>
  <c r="A208" i="5"/>
  <c r="D207" i="5"/>
  <c r="B207" i="5"/>
  <c r="A207" i="5"/>
  <c r="D206" i="5"/>
  <c r="B206" i="5"/>
  <c r="A206" i="5"/>
  <c r="D205" i="5"/>
  <c r="B205" i="5"/>
  <c r="A205" i="5"/>
  <c r="D204" i="5"/>
  <c r="B204" i="5"/>
  <c r="A204" i="5"/>
  <c r="D203" i="5"/>
  <c r="B203" i="5"/>
  <c r="A203" i="5"/>
  <c r="D202" i="5"/>
  <c r="B202" i="5"/>
  <c r="A202" i="5"/>
  <c r="D201" i="5"/>
  <c r="B201" i="5"/>
  <c r="A201" i="5"/>
  <c r="D200" i="5"/>
  <c r="B200" i="5"/>
  <c r="A200" i="5"/>
  <c r="D199" i="5"/>
  <c r="B199" i="5"/>
  <c r="A199" i="5"/>
  <c r="D198" i="5"/>
  <c r="B198" i="5"/>
  <c r="A198" i="5"/>
  <c r="D197" i="5"/>
  <c r="B197" i="5"/>
  <c r="A197" i="5"/>
  <c r="D196" i="5"/>
  <c r="B196" i="5"/>
  <c r="A196" i="5"/>
  <c r="D195" i="5"/>
  <c r="B195" i="5"/>
  <c r="A195" i="5"/>
  <c r="D194" i="5"/>
  <c r="B194" i="5"/>
  <c r="A194" i="5"/>
  <c r="D193" i="5"/>
  <c r="B193" i="5"/>
  <c r="A193" i="5"/>
  <c r="D192" i="5"/>
  <c r="B192" i="5"/>
  <c r="A192" i="5"/>
  <c r="D191" i="5"/>
  <c r="B191" i="5"/>
  <c r="A191" i="5"/>
  <c r="D190" i="5"/>
  <c r="B190" i="5"/>
  <c r="A190" i="5"/>
  <c r="D189" i="5"/>
  <c r="B189" i="5"/>
  <c r="A189" i="5"/>
  <c r="D188" i="5"/>
  <c r="B188" i="5"/>
  <c r="A188" i="5"/>
  <c r="D187" i="5"/>
  <c r="B187" i="5"/>
  <c r="A187" i="5"/>
  <c r="D186" i="5"/>
  <c r="B186" i="5"/>
  <c r="A186" i="5"/>
  <c r="D185" i="5"/>
  <c r="B185" i="5"/>
  <c r="A185" i="5"/>
  <c r="D184" i="5"/>
  <c r="B184" i="5"/>
  <c r="A184" i="5"/>
  <c r="D183" i="5"/>
  <c r="B183" i="5"/>
  <c r="A183" i="5"/>
  <c r="D182" i="5"/>
  <c r="B182" i="5"/>
  <c r="A182" i="5"/>
  <c r="D181" i="5"/>
  <c r="B181" i="5"/>
  <c r="A181" i="5"/>
  <c r="D180" i="5"/>
  <c r="B180" i="5"/>
  <c r="A180" i="5"/>
  <c r="D179" i="5"/>
  <c r="B179" i="5"/>
  <c r="A179" i="5"/>
  <c r="D178" i="5"/>
  <c r="B178" i="5"/>
  <c r="A178" i="5"/>
  <c r="D177" i="5"/>
  <c r="B177" i="5"/>
  <c r="A177" i="5"/>
  <c r="D176" i="5"/>
  <c r="B176" i="5"/>
  <c r="A176" i="5"/>
  <c r="D175" i="5"/>
  <c r="B175" i="5"/>
  <c r="A175" i="5"/>
  <c r="D174" i="5"/>
  <c r="B174" i="5"/>
  <c r="A174" i="5"/>
  <c r="D173" i="5"/>
  <c r="B173" i="5"/>
  <c r="A173" i="5"/>
  <c r="D172" i="5"/>
  <c r="B172" i="5"/>
  <c r="A172" i="5"/>
  <c r="D171" i="5"/>
  <c r="B171" i="5"/>
  <c r="A171" i="5"/>
  <c r="D170" i="5"/>
  <c r="B170" i="5"/>
  <c r="A170" i="5"/>
  <c r="D169" i="5"/>
  <c r="B169" i="5"/>
  <c r="A169" i="5"/>
  <c r="D168" i="5"/>
  <c r="B168" i="5"/>
  <c r="A168" i="5"/>
  <c r="D167" i="5"/>
  <c r="B167" i="5"/>
  <c r="A167" i="5"/>
  <c r="D166" i="5"/>
  <c r="B166" i="5"/>
  <c r="A166" i="5"/>
  <c r="D165" i="5"/>
  <c r="B165" i="5"/>
  <c r="A165" i="5"/>
  <c r="D164" i="5"/>
  <c r="B164" i="5"/>
  <c r="A164" i="5"/>
  <c r="D163" i="5"/>
  <c r="B163" i="5"/>
  <c r="A163" i="5"/>
  <c r="D162" i="5"/>
  <c r="B162" i="5"/>
  <c r="A162" i="5"/>
  <c r="D161" i="5"/>
  <c r="B161" i="5"/>
  <c r="A161" i="5"/>
  <c r="D160" i="5"/>
  <c r="B160" i="5"/>
  <c r="A160" i="5"/>
  <c r="D159" i="5"/>
  <c r="B159" i="5"/>
  <c r="A159" i="5"/>
  <c r="D158" i="5"/>
  <c r="B158" i="5"/>
  <c r="A158" i="5"/>
  <c r="D157" i="5"/>
  <c r="B157" i="5"/>
  <c r="A157" i="5"/>
  <c r="D156" i="5"/>
  <c r="B156" i="5"/>
  <c r="A156" i="5"/>
  <c r="D155" i="5"/>
  <c r="B155" i="5"/>
  <c r="A155" i="5"/>
  <c r="D154" i="5"/>
  <c r="B154" i="5"/>
  <c r="A154" i="5"/>
  <c r="D153" i="5"/>
  <c r="B153" i="5"/>
  <c r="A153" i="5"/>
  <c r="D152" i="5"/>
  <c r="B152" i="5"/>
  <c r="A152" i="5"/>
  <c r="D151" i="5"/>
  <c r="B151" i="5"/>
  <c r="A151" i="5"/>
  <c r="D150" i="5"/>
  <c r="B150" i="5"/>
  <c r="A150" i="5"/>
  <c r="D149" i="5"/>
  <c r="B149" i="5"/>
  <c r="A149" i="5"/>
  <c r="D148" i="5"/>
  <c r="B148" i="5"/>
  <c r="A148" i="5"/>
  <c r="D147" i="5"/>
  <c r="B147" i="5"/>
  <c r="A147" i="5"/>
  <c r="D146" i="5"/>
  <c r="B146" i="5"/>
  <c r="A146" i="5"/>
  <c r="D145" i="5"/>
  <c r="B145" i="5"/>
  <c r="A145" i="5"/>
  <c r="D144" i="5"/>
  <c r="B144" i="5"/>
  <c r="A144" i="5"/>
  <c r="D143" i="5"/>
  <c r="B143" i="5"/>
  <c r="A143" i="5"/>
  <c r="D142" i="5"/>
  <c r="B142" i="5"/>
  <c r="A142" i="5"/>
  <c r="D141" i="5"/>
  <c r="B141" i="5"/>
  <c r="A141" i="5"/>
  <c r="D140" i="5"/>
  <c r="B140" i="5"/>
  <c r="A140" i="5"/>
  <c r="D139" i="5"/>
  <c r="B139" i="5"/>
  <c r="A139" i="5"/>
  <c r="D138" i="5"/>
  <c r="B138" i="5"/>
  <c r="A138" i="5"/>
  <c r="D137" i="5"/>
  <c r="B137" i="5"/>
  <c r="A137" i="5"/>
  <c r="D136" i="5"/>
  <c r="B136" i="5"/>
  <c r="A136" i="5"/>
  <c r="D135" i="5"/>
  <c r="B135" i="5"/>
  <c r="A135" i="5"/>
  <c r="D134" i="5"/>
  <c r="B134" i="5"/>
  <c r="A134" i="5"/>
  <c r="D133" i="5"/>
  <c r="B133" i="5"/>
  <c r="A133" i="5"/>
  <c r="D132" i="5"/>
  <c r="B132" i="5"/>
  <c r="A132" i="5"/>
  <c r="D131" i="5"/>
  <c r="B131" i="5"/>
  <c r="A131" i="5"/>
  <c r="D130" i="5"/>
  <c r="B130" i="5"/>
  <c r="A130" i="5"/>
  <c r="D129" i="5"/>
  <c r="B129" i="5"/>
  <c r="A129" i="5"/>
  <c r="D128" i="5"/>
  <c r="B128" i="5"/>
  <c r="A128" i="5"/>
  <c r="D127" i="5"/>
  <c r="B127" i="5"/>
  <c r="A127" i="5"/>
  <c r="D126" i="5"/>
  <c r="B126" i="5"/>
  <c r="A126" i="5"/>
  <c r="D125" i="5"/>
  <c r="B125" i="5"/>
  <c r="A125" i="5"/>
  <c r="D124" i="5"/>
  <c r="B124" i="5"/>
  <c r="A124" i="5"/>
  <c r="D123" i="5"/>
  <c r="B123" i="5"/>
  <c r="A123" i="5"/>
  <c r="D122" i="5"/>
  <c r="B122" i="5"/>
  <c r="A122" i="5"/>
  <c r="D121" i="5"/>
  <c r="B121" i="5"/>
  <c r="A121" i="5"/>
  <c r="D120" i="5"/>
  <c r="B120" i="5"/>
  <c r="A120" i="5"/>
  <c r="D119" i="5"/>
  <c r="B119" i="5"/>
  <c r="A119" i="5"/>
  <c r="D118" i="5"/>
  <c r="B118" i="5"/>
  <c r="A118" i="5"/>
  <c r="D117" i="5"/>
  <c r="B117" i="5"/>
  <c r="A117" i="5"/>
  <c r="D116" i="5"/>
  <c r="B116" i="5"/>
  <c r="A116" i="5"/>
  <c r="D115" i="5"/>
  <c r="B115" i="5"/>
  <c r="A115" i="5"/>
  <c r="D114" i="5"/>
  <c r="B114" i="5"/>
  <c r="A114" i="5"/>
  <c r="D113" i="5"/>
  <c r="B113" i="5"/>
  <c r="A113" i="5"/>
  <c r="D112" i="5"/>
  <c r="B112" i="5"/>
  <c r="A112" i="5"/>
  <c r="D111" i="5"/>
  <c r="B111" i="5"/>
  <c r="A111" i="5"/>
  <c r="D110" i="5"/>
  <c r="B110" i="5"/>
  <c r="A110" i="5"/>
  <c r="D109" i="5"/>
  <c r="B109" i="5"/>
  <c r="A109" i="5"/>
  <c r="D108" i="5"/>
  <c r="B108" i="5"/>
  <c r="A108" i="5"/>
  <c r="D107" i="5"/>
  <c r="B107" i="5"/>
  <c r="A107" i="5"/>
  <c r="D106" i="5"/>
  <c r="B106" i="5"/>
  <c r="A106" i="5"/>
  <c r="D105" i="5"/>
  <c r="B105" i="5"/>
  <c r="A105" i="5"/>
  <c r="D104" i="5"/>
  <c r="B104" i="5"/>
  <c r="A104" i="5"/>
  <c r="D103" i="5"/>
  <c r="B103" i="5"/>
  <c r="A103" i="5"/>
  <c r="D102" i="5"/>
  <c r="B102" i="5"/>
  <c r="A102" i="5"/>
  <c r="D101" i="5"/>
  <c r="B101" i="5"/>
  <c r="A101" i="5"/>
  <c r="D100" i="5"/>
  <c r="B100" i="5"/>
  <c r="A100" i="5"/>
  <c r="D99" i="5"/>
  <c r="B99" i="5"/>
  <c r="A99" i="5"/>
  <c r="D98" i="5"/>
  <c r="B98" i="5"/>
  <c r="A98" i="5"/>
  <c r="D97" i="5"/>
  <c r="B97" i="5"/>
  <c r="A97" i="5"/>
  <c r="D96" i="5"/>
  <c r="B96" i="5"/>
  <c r="A96" i="5"/>
  <c r="D95" i="5"/>
  <c r="B95" i="5"/>
  <c r="A95" i="5"/>
  <c r="D94" i="5"/>
  <c r="B94" i="5"/>
  <c r="A94" i="5"/>
  <c r="D93" i="5"/>
  <c r="B93" i="5"/>
  <c r="A93" i="5"/>
  <c r="D92" i="5"/>
  <c r="B92" i="5"/>
  <c r="A92" i="5"/>
  <c r="D91" i="5"/>
  <c r="B91" i="5"/>
  <c r="A91" i="5"/>
  <c r="D90" i="5"/>
  <c r="B90" i="5"/>
  <c r="A90" i="5"/>
  <c r="D89" i="5"/>
  <c r="B89" i="5"/>
  <c r="A89" i="5"/>
  <c r="D88" i="5"/>
  <c r="B88" i="5"/>
  <c r="A88" i="5"/>
  <c r="D87" i="5"/>
  <c r="B87" i="5"/>
  <c r="A87" i="5"/>
  <c r="D86" i="5"/>
  <c r="B86" i="5"/>
  <c r="A86" i="5"/>
  <c r="D85" i="5"/>
  <c r="B85" i="5"/>
  <c r="A85" i="5"/>
  <c r="D84" i="5"/>
  <c r="B84" i="5"/>
  <c r="A84" i="5"/>
  <c r="D83" i="5"/>
  <c r="B83" i="5"/>
  <c r="A83" i="5"/>
  <c r="D82" i="5"/>
  <c r="B82" i="5"/>
  <c r="A82" i="5"/>
  <c r="D81" i="5"/>
  <c r="B81" i="5"/>
  <c r="A81" i="5"/>
  <c r="D80" i="5"/>
  <c r="B80" i="5"/>
  <c r="A80" i="5"/>
  <c r="D79" i="5"/>
  <c r="B79" i="5"/>
  <c r="A79" i="5"/>
  <c r="D78" i="5"/>
  <c r="B78" i="5"/>
  <c r="A78" i="5"/>
  <c r="D77" i="5"/>
  <c r="B77" i="5"/>
  <c r="A77" i="5"/>
  <c r="D76" i="5"/>
  <c r="B76" i="5"/>
  <c r="A76" i="5"/>
  <c r="D75" i="5"/>
  <c r="B75" i="5"/>
  <c r="A75" i="5"/>
  <c r="D74" i="5"/>
  <c r="B74" i="5"/>
  <c r="A74" i="5"/>
  <c r="D73" i="5"/>
  <c r="B73" i="5"/>
  <c r="A73" i="5"/>
  <c r="D72" i="5"/>
  <c r="B72" i="5"/>
  <c r="A72" i="5"/>
  <c r="D71" i="5"/>
  <c r="B71" i="5"/>
  <c r="A71" i="5"/>
  <c r="D70" i="5"/>
  <c r="B70" i="5"/>
  <c r="A70" i="5"/>
  <c r="D69" i="5"/>
  <c r="B69" i="5"/>
  <c r="A69" i="5"/>
  <c r="D68" i="5"/>
  <c r="B68" i="5"/>
  <c r="A68" i="5"/>
  <c r="D67" i="5"/>
  <c r="B67" i="5"/>
  <c r="A67" i="5"/>
  <c r="D66" i="5"/>
  <c r="B66" i="5"/>
  <c r="A66" i="5"/>
  <c r="D65" i="5"/>
  <c r="B65" i="5"/>
  <c r="A65" i="5"/>
  <c r="D64" i="5"/>
  <c r="B64" i="5"/>
  <c r="A64" i="5"/>
  <c r="D63" i="5"/>
  <c r="B63" i="5"/>
  <c r="A63" i="5"/>
  <c r="D62" i="5"/>
  <c r="B62" i="5"/>
  <c r="A62" i="5"/>
  <c r="D61" i="5"/>
  <c r="B61" i="5"/>
  <c r="A61" i="5"/>
  <c r="D60" i="5"/>
  <c r="B60" i="5"/>
  <c r="A60" i="5"/>
  <c r="D59" i="5"/>
  <c r="B59" i="5"/>
  <c r="A59" i="5"/>
  <c r="D58" i="5"/>
  <c r="B58" i="5"/>
  <c r="A58" i="5"/>
  <c r="D57" i="5"/>
  <c r="B57" i="5"/>
  <c r="A57" i="5"/>
  <c r="D56" i="5"/>
  <c r="B56" i="5"/>
  <c r="A56" i="5"/>
  <c r="D55" i="5"/>
  <c r="B55" i="5"/>
  <c r="A55" i="5"/>
  <c r="D54" i="5"/>
  <c r="B54" i="5"/>
  <c r="A54" i="5"/>
  <c r="D53" i="5"/>
  <c r="B53" i="5"/>
  <c r="A53" i="5"/>
  <c r="D52" i="5"/>
  <c r="B52" i="5"/>
  <c r="A52" i="5"/>
  <c r="D51" i="5"/>
  <c r="B51" i="5"/>
  <c r="A51" i="5"/>
  <c r="D50" i="5"/>
  <c r="B50" i="5"/>
  <c r="A50" i="5"/>
  <c r="D49" i="5"/>
  <c r="B49" i="5"/>
  <c r="A49" i="5"/>
  <c r="D48" i="5"/>
  <c r="B48" i="5"/>
  <c r="A48" i="5"/>
  <c r="D47" i="5"/>
  <c r="B47" i="5"/>
  <c r="A47" i="5"/>
  <c r="D46" i="5"/>
  <c r="B46" i="5"/>
  <c r="A46" i="5"/>
  <c r="D45" i="5"/>
  <c r="B45" i="5"/>
  <c r="A45" i="5"/>
  <c r="D44" i="5"/>
  <c r="B44" i="5"/>
  <c r="A44" i="5"/>
  <c r="D43" i="5"/>
  <c r="B43" i="5"/>
  <c r="A43" i="5"/>
  <c r="D42" i="5"/>
  <c r="B42" i="5"/>
  <c r="A42" i="5"/>
  <c r="D41" i="5"/>
  <c r="B41" i="5"/>
  <c r="A41" i="5"/>
  <c r="D40" i="5"/>
  <c r="B40" i="5"/>
  <c r="A40" i="5"/>
  <c r="D39" i="5"/>
  <c r="B39" i="5"/>
  <c r="A39" i="5"/>
  <c r="D38" i="5"/>
  <c r="B38" i="5"/>
  <c r="A38" i="5"/>
  <c r="D37" i="5"/>
  <c r="B37" i="5"/>
  <c r="A37" i="5"/>
  <c r="D36" i="5"/>
  <c r="B36" i="5"/>
  <c r="A36" i="5"/>
  <c r="D35" i="5"/>
  <c r="B35" i="5"/>
  <c r="A35" i="5"/>
  <c r="D34" i="5"/>
  <c r="B34" i="5"/>
  <c r="A34" i="5"/>
  <c r="D33" i="5"/>
  <c r="B33" i="5"/>
  <c r="A33" i="5"/>
  <c r="D32" i="5"/>
  <c r="B32" i="5"/>
  <c r="A32" i="5"/>
  <c r="D31" i="5"/>
  <c r="B31" i="5"/>
  <c r="A31" i="5"/>
  <c r="D30" i="5"/>
  <c r="B30" i="5"/>
  <c r="A30" i="5"/>
  <c r="D29" i="5"/>
  <c r="B29" i="5"/>
  <c r="A29" i="5"/>
  <c r="D28" i="5"/>
  <c r="B28" i="5"/>
  <c r="A28" i="5"/>
  <c r="D27" i="5"/>
  <c r="B27" i="5"/>
  <c r="A27" i="5"/>
  <c r="D26" i="5"/>
  <c r="B26" i="5"/>
  <c r="A26" i="5"/>
  <c r="D25" i="5"/>
  <c r="B25" i="5"/>
  <c r="A25" i="5"/>
  <c r="D24" i="5"/>
  <c r="B24" i="5"/>
  <c r="A24" i="5"/>
  <c r="D23" i="5"/>
  <c r="B23" i="5"/>
  <c r="A23" i="5"/>
  <c r="D22" i="5"/>
  <c r="B22" i="5"/>
  <c r="A22" i="5"/>
  <c r="D21" i="5"/>
  <c r="B21" i="5"/>
  <c r="A21" i="5"/>
  <c r="D20" i="5"/>
  <c r="B20" i="5"/>
  <c r="A20" i="5"/>
  <c r="D19" i="5"/>
  <c r="B19" i="5"/>
  <c r="A19" i="5"/>
  <c r="D18" i="5"/>
  <c r="B18" i="5"/>
  <c r="A18" i="5"/>
  <c r="D17" i="5"/>
  <c r="B17" i="5"/>
  <c r="A17" i="5"/>
  <c r="D16" i="5"/>
  <c r="B16" i="5"/>
  <c r="A16" i="5"/>
  <c r="D15" i="5"/>
  <c r="B15" i="5"/>
  <c r="A15" i="5"/>
  <c r="D14" i="5"/>
  <c r="B14" i="5"/>
  <c r="A14" i="5"/>
  <c r="D13" i="5"/>
  <c r="B13" i="5"/>
  <c r="A13" i="5"/>
  <c r="D12" i="5"/>
  <c r="B12" i="5"/>
  <c r="A12" i="5"/>
  <c r="D11" i="5"/>
  <c r="B11" i="5"/>
  <c r="A11" i="5"/>
  <c r="D10" i="5"/>
  <c r="B10" i="5"/>
  <c r="A10" i="5"/>
  <c r="D9" i="5"/>
  <c r="B9" i="5"/>
  <c r="A9" i="5"/>
  <c r="D8" i="5"/>
  <c r="B8" i="5"/>
  <c r="A8" i="5"/>
  <c r="D7" i="5"/>
  <c r="B7" i="5"/>
  <c r="A7" i="5"/>
  <c r="B29" i="4"/>
  <c r="B26" i="4"/>
  <c r="B19" i="4"/>
  <c r="B33" i="4" s="1"/>
  <c r="B18" i="4"/>
  <c r="B17" i="4"/>
  <c r="B16" i="4"/>
  <c r="B30" i="4" s="1"/>
  <c r="B15" i="4"/>
  <c r="B14" i="4"/>
  <c r="B28" i="4" s="1"/>
  <c r="B13" i="4"/>
  <c r="B12" i="4"/>
  <c r="J110" i="3"/>
  <c r="I110" i="3"/>
  <c r="J109" i="3"/>
  <c r="I109" i="3" s="1"/>
  <c r="J108" i="3"/>
  <c r="I108" i="3"/>
  <c r="J107" i="3"/>
  <c r="I107" i="3" s="1"/>
  <c r="J106" i="3"/>
  <c r="I106" i="3" s="1"/>
  <c r="J105" i="3"/>
  <c r="I105" i="3" s="1"/>
  <c r="J104" i="3"/>
  <c r="I104" i="3"/>
  <c r="J103" i="3"/>
  <c r="I103" i="3" s="1"/>
  <c r="J102" i="3"/>
  <c r="I102" i="3"/>
  <c r="J101" i="3"/>
  <c r="I101" i="3" s="1"/>
  <c r="J100" i="3"/>
  <c r="I100" i="3" s="1"/>
  <c r="J99" i="3"/>
  <c r="I99" i="3" s="1"/>
  <c r="J98" i="3"/>
  <c r="I98" i="3"/>
  <c r="J97" i="3"/>
  <c r="I97" i="3" s="1"/>
  <c r="J96" i="3"/>
  <c r="I96" i="3"/>
  <c r="J95" i="3"/>
  <c r="I95" i="3" s="1"/>
  <c r="J94" i="3"/>
  <c r="I94" i="3" s="1"/>
  <c r="J93" i="3"/>
  <c r="I93" i="3" s="1"/>
  <c r="J92" i="3"/>
  <c r="I92" i="3"/>
  <c r="J91" i="3"/>
  <c r="I91" i="3" s="1"/>
  <c r="J90" i="3"/>
  <c r="I90" i="3"/>
  <c r="J89" i="3"/>
  <c r="I89" i="3" s="1"/>
  <c r="J88" i="3"/>
  <c r="I88" i="3" s="1"/>
  <c r="J87" i="3"/>
  <c r="I87" i="3" s="1"/>
  <c r="J86" i="3"/>
  <c r="I86" i="3"/>
  <c r="J85" i="3"/>
  <c r="I85" i="3" s="1"/>
  <c r="J84" i="3"/>
  <c r="I84" i="3"/>
  <c r="J83" i="3"/>
  <c r="I83" i="3" s="1"/>
  <c r="J82" i="3"/>
  <c r="I82" i="3" s="1"/>
  <c r="J81" i="3"/>
  <c r="I81" i="3" s="1"/>
  <c r="J80" i="3"/>
  <c r="I80" i="3"/>
  <c r="J79" i="3"/>
  <c r="I79" i="3" s="1"/>
  <c r="J78" i="3"/>
  <c r="I78" i="3"/>
  <c r="J77" i="3"/>
  <c r="I77" i="3" s="1"/>
  <c r="J76" i="3"/>
  <c r="I76" i="3" s="1"/>
  <c r="J75" i="3"/>
  <c r="I75" i="3" s="1"/>
  <c r="J74" i="3"/>
  <c r="I74" i="3"/>
  <c r="E326" i="5" s="1"/>
  <c r="J73" i="3"/>
  <c r="I73" i="3" s="1"/>
  <c r="J72" i="3"/>
  <c r="I72" i="3"/>
  <c r="J71" i="3"/>
  <c r="I71" i="3" s="1"/>
  <c r="J70" i="3"/>
  <c r="I70" i="3" s="1"/>
  <c r="J69" i="3"/>
  <c r="I69" i="3" s="1"/>
  <c r="J68" i="3"/>
  <c r="I68" i="3"/>
  <c r="J67" i="3"/>
  <c r="I67" i="3" s="1"/>
  <c r="J66" i="3"/>
  <c r="I66" i="3"/>
  <c r="J65" i="3"/>
  <c r="I65" i="3" s="1"/>
  <c r="J64" i="3"/>
  <c r="I64" i="3" s="1"/>
  <c r="J63" i="3"/>
  <c r="I63" i="3" s="1"/>
  <c r="J62" i="3"/>
  <c r="I62" i="3"/>
  <c r="E266" i="5" s="1"/>
  <c r="J61" i="3"/>
  <c r="I61" i="3" s="1"/>
  <c r="J60" i="3"/>
  <c r="I60" i="3"/>
  <c r="J59" i="3"/>
  <c r="I59" i="3" s="1"/>
  <c r="J58" i="3"/>
  <c r="I58" i="3" s="1"/>
  <c r="J57" i="3"/>
  <c r="I57" i="3" s="1"/>
  <c r="J56" i="3"/>
  <c r="I56" i="3"/>
  <c r="J55" i="3"/>
  <c r="I55" i="3" s="1"/>
  <c r="J54" i="3"/>
  <c r="F226" i="5" s="1"/>
  <c r="I54" i="3"/>
  <c r="J53" i="3"/>
  <c r="I53" i="3" s="1"/>
  <c r="J52" i="3"/>
  <c r="I52" i="3" s="1"/>
  <c r="J51" i="3"/>
  <c r="I51" i="3" s="1"/>
  <c r="J50" i="3"/>
  <c r="I50" i="3"/>
  <c r="J49" i="3"/>
  <c r="I49" i="3" s="1"/>
  <c r="J48" i="3"/>
  <c r="I48" i="3"/>
  <c r="J47" i="3"/>
  <c r="I47" i="3" s="1"/>
  <c r="J46" i="3"/>
  <c r="I46" i="3" s="1"/>
  <c r="J45" i="3"/>
  <c r="I45" i="3" s="1"/>
  <c r="J44" i="3"/>
  <c r="I44" i="3"/>
  <c r="J43" i="3"/>
  <c r="I43" i="3" s="1"/>
  <c r="J42" i="3"/>
  <c r="I42" i="3"/>
  <c r="J41" i="3"/>
  <c r="I41" i="3" s="1"/>
  <c r="J40" i="3"/>
  <c r="I40" i="3" s="1"/>
  <c r="J39" i="3"/>
  <c r="I39" i="3" s="1"/>
  <c r="J38" i="3"/>
  <c r="I38" i="3"/>
  <c r="J37" i="3"/>
  <c r="I37" i="3" s="1"/>
  <c r="J36" i="3"/>
  <c r="F132" i="5" s="1"/>
  <c r="I36" i="3"/>
  <c r="J35" i="3"/>
  <c r="I35" i="3" s="1"/>
  <c r="J34" i="3"/>
  <c r="I34" i="3" s="1"/>
  <c r="J33" i="3"/>
  <c r="I33" i="3" s="1"/>
  <c r="J32" i="3"/>
  <c r="I32" i="3"/>
  <c r="E112" i="5" s="1"/>
  <c r="J31" i="3"/>
  <c r="I31" i="3" s="1"/>
  <c r="J30" i="3"/>
  <c r="F105" i="5" s="1"/>
  <c r="I30" i="3"/>
  <c r="E102" i="5" s="1"/>
  <c r="J29" i="3"/>
  <c r="I29" i="3" s="1"/>
  <c r="J28" i="3"/>
  <c r="I28" i="3" s="1"/>
  <c r="J27" i="3"/>
  <c r="I27" i="3" s="1"/>
  <c r="J26" i="3"/>
  <c r="J21" i="3"/>
  <c r="I21" i="3" s="1"/>
  <c r="J19" i="3"/>
  <c r="I19" i="3" s="1"/>
  <c r="J15" i="3"/>
  <c r="F29" i="5" s="1"/>
  <c r="O14" i="3"/>
  <c r="O13" i="3"/>
  <c r="J13" i="3"/>
  <c r="F20" i="5" s="1"/>
  <c r="O12" i="3"/>
  <c r="O11" i="3"/>
  <c r="J11" i="3"/>
  <c r="F8" i="5" s="1"/>
  <c r="O10" i="3"/>
  <c r="O9" i="3"/>
  <c r="O8" i="3"/>
  <c r="J20" i="3" s="1"/>
  <c r="O7" i="3"/>
  <c r="K7" i="4" s="1"/>
  <c r="E461" i="5" l="1"/>
  <c r="E457" i="5"/>
  <c r="E459" i="5"/>
  <c r="E458" i="5"/>
  <c r="E460" i="5"/>
  <c r="E188" i="5"/>
  <c r="E190" i="5"/>
  <c r="E189" i="5"/>
  <c r="E191" i="5"/>
  <c r="E187" i="5"/>
  <c r="E369" i="5"/>
  <c r="E367" i="5"/>
  <c r="E371" i="5"/>
  <c r="E370" i="5"/>
  <c r="E368" i="5"/>
  <c r="J105" i="5"/>
  <c r="I105" i="5"/>
  <c r="H105" i="5"/>
  <c r="G105" i="5"/>
  <c r="E239" i="5"/>
  <c r="E240" i="5"/>
  <c r="E241" i="5"/>
  <c r="E237" i="5"/>
  <c r="E238" i="5"/>
  <c r="E329" i="5"/>
  <c r="E331" i="5"/>
  <c r="E327" i="5"/>
  <c r="E328" i="5"/>
  <c r="E330" i="5"/>
  <c r="E421" i="5"/>
  <c r="E417" i="5"/>
  <c r="E418" i="5"/>
  <c r="E420" i="5"/>
  <c r="E419" i="5"/>
  <c r="G8" i="5"/>
  <c r="E148" i="5"/>
  <c r="E150" i="5"/>
  <c r="E149" i="5"/>
  <c r="E151" i="5"/>
  <c r="E147" i="5"/>
  <c r="E99" i="5"/>
  <c r="E101" i="5"/>
  <c r="E97" i="5"/>
  <c r="E98" i="5"/>
  <c r="E100" i="5"/>
  <c r="E281" i="5"/>
  <c r="E277" i="5"/>
  <c r="E279" i="5"/>
  <c r="E280" i="5"/>
  <c r="E278" i="5"/>
  <c r="G20" i="5"/>
  <c r="J20" i="5"/>
  <c r="E111" i="5"/>
  <c r="E107" i="5"/>
  <c r="E109" i="5"/>
  <c r="E108" i="5"/>
  <c r="E110" i="5"/>
  <c r="E156" i="5"/>
  <c r="E152" i="5"/>
  <c r="E154" i="5"/>
  <c r="E153" i="5"/>
  <c r="E155" i="5"/>
  <c r="E200" i="5"/>
  <c r="E198" i="5"/>
  <c r="E201" i="5"/>
  <c r="E197" i="5"/>
  <c r="E199" i="5"/>
  <c r="E243" i="5"/>
  <c r="E244" i="5"/>
  <c r="E245" i="5"/>
  <c r="E246" i="5"/>
  <c r="E242" i="5"/>
  <c r="E289" i="5"/>
  <c r="E291" i="5"/>
  <c r="E287" i="5"/>
  <c r="E288" i="5"/>
  <c r="E290" i="5"/>
  <c r="E333" i="5"/>
  <c r="E335" i="5"/>
  <c r="E336" i="5"/>
  <c r="E332" i="5"/>
  <c r="E334" i="5"/>
  <c r="E381" i="5"/>
  <c r="E377" i="5"/>
  <c r="E380" i="5"/>
  <c r="E378" i="5"/>
  <c r="E379" i="5"/>
  <c r="E425" i="5"/>
  <c r="E426" i="5"/>
  <c r="E423" i="5"/>
  <c r="E422" i="5"/>
  <c r="E424" i="5"/>
  <c r="E469" i="5"/>
  <c r="E471" i="5"/>
  <c r="E467" i="5"/>
  <c r="E470" i="5"/>
  <c r="E468" i="5"/>
  <c r="E160" i="5"/>
  <c r="E158" i="5"/>
  <c r="E161" i="5"/>
  <c r="E157" i="5"/>
  <c r="E159" i="5"/>
  <c r="E251" i="5"/>
  <c r="E247" i="5"/>
  <c r="E248" i="5"/>
  <c r="E249" i="5"/>
  <c r="E250" i="5"/>
  <c r="E341" i="5"/>
  <c r="E339" i="5"/>
  <c r="E337" i="5"/>
  <c r="E338" i="5"/>
  <c r="E340" i="5"/>
  <c r="E429" i="5"/>
  <c r="E430" i="5"/>
  <c r="E427" i="5"/>
  <c r="E428" i="5"/>
  <c r="E431" i="5"/>
  <c r="G29" i="5"/>
  <c r="E119" i="5"/>
  <c r="E117" i="5"/>
  <c r="E121" i="5"/>
  <c r="E118" i="5"/>
  <c r="E120" i="5"/>
  <c r="E208" i="5"/>
  <c r="E210" i="5"/>
  <c r="E207" i="5"/>
  <c r="E211" i="5"/>
  <c r="E209" i="5"/>
  <c r="E301" i="5"/>
  <c r="E297" i="5"/>
  <c r="E299" i="5"/>
  <c r="E300" i="5"/>
  <c r="E298" i="5"/>
  <c r="E389" i="5"/>
  <c r="E391" i="5"/>
  <c r="E387" i="5"/>
  <c r="E390" i="5"/>
  <c r="E388" i="5"/>
  <c r="E481" i="5"/>
  <c r="E477" i="5"/>
  <c r="E479" i="5"/>
  <c r="E478" i="5"/>
  <c r="E480" i="5"/>
  <c r="E51" i="5"/>
  <c r="E47" i="5"/>
  <c r="E49" i="5"/>
  <c r="E50" i="5"/>
  <c r="E48" i="5"/>
  <c r="E216" i="5"/>
  <c r="E212" i="5"/>
  <c r="E214" i="5"/>
  <c r="E213" i="5"/>
  <c r="E215" i="5"/>
  <c r="E305" i="5"/>
  <c r="E303" i="5"/>
  <c r="E304" i="5"/>
  <c r="E306" i="5"/>
  <c r="E302" i="5"/>
  <c r="E350" i="5"/>
  <c r="E348" i="5"/>
  <c r="E349" i="5"/>
  <c r="E347" i="5"/>
  <c r="E351" i="5"/>
  <c r="E393" i="5"/>
  <c r="E395" i="5"/>
  <c r="E396" i="5"/>
  <c r="E394" i="5"/>
  <c r="E392" i="5"/>
  <c r="E485" i="5"/>
  <c r="E483" i="5"/>
  <c r="E486" i="5"/>
  <c r="E482" i="5"/>
  <c r="E484" i="5"/>
  <c r="E168" i="5"/>
  <c r="E170" i="5"/>
  <c r="E169" i="5"/>
  <c r="E171" i="5"/>
  <c r="E167" i="5"/>
  <c r="E259" i="5"/>
  <c r="E260" i="5"/>
  <c r="E261" i="5"/>
  <c r="E257" i="5"/>
  <c r="E258" i="5"/>
  <c r="E441" i="5"/>
  <c r="E437" i="5"/>
  <c r="E439" i="5"/>
  <c r="E438" i="5"/>
  <c r="E440" i="5"/>
  <c r="E129" i="5"/>
  <c r="E127" i="5"/>
  <c r="E131" i="5"/>
  <c r="E128" i="5"/>
  <c r="E130" i="5"/>
  <c r="E220" i="5"/>
  <c r="E218" i="5"/>
  <c r="E217" i="5"/>
  <c r="E219" i="5"/>
  <c r="E221" i="5"/>
  <c r="E489" i="5"/>
  <c r="E491" i="5"/>
  <c r="E487" i="5"/>
  <c r="E490" i="5"/>
  <c r="E488" i="5"/>
  <c r="E122" i="5"/>
  <c r="E126" i="5"/>
  <c r="E124" i="5"/>
  <c r="E123" i="5"/>
  <c r="E125" i="5"/>
  <c r="E59" i="5"/>
  <c r="E61" i="5"/>
  <c r="E57" i="5"/>
  <c r="E58" i="5"/>
  <c r="E60" i="5"/>
  <c r="E309" i="5"/>
  <c r="E311" i="5"/>
  <c r="E307" i="5"/>
  <c r="E308" i="5"/>
  <c r="E310" i="5"/>
  <c r="E401" i="5"/>
  <c r="E397" i="5"/>
  <c r="E400" i="5"/>
  <c r="E398" i="5"/>
  <c r="E399" i="5"/>
  <c r="J226" i="5"/>
  <c r="G226" i="5"/>
  <c r="E361" i="5"/>
  <c r="E359" i="5"/>
  <c r="E360" i="5"/>
  <c r="E358" i="5"/>
  <c r="E357" i="5"/>
  <c r="E449" i="5"/>
  <c r="E451" i="5"/>
  <c r="E450" i="5"/>
  <c r="E447" i="5"/>
  <c r="E448" i="5"/>
  <c r="F55" i="5"/>
  <c r="F56" i="5"/>
  <c r="F52" i="5"/>
  <c r="I20" i="3"/>
  <c r="F53" i="5"/>
  <c r="F54" i="5"/>
  <c r="E91" i="5"/>
  <c r="E87" i="5"/>
  <c r="E89" i="5"/>
  <c r="E88" i="5"/>
  <c r="E90" i="5"/>
  <c r="J132" i="5"/>
  <c r="G132" i="5"/>
  <c r="E180" i="5"/>
  <c r="E178" i="5"/>
  <c r="E181" i="5"/>
  <c r="E177" i="5"/>
  <c r="E179" i="5"/>
  <c r="E269" i="5"/>
  <c r="E271" i="5"/>
  <c r="E267" i="5"/>
  <c r="E268" i="5"/>
  <c r="E270" i="5"/>
  <c r="E95" i="5"/>
  <c r="E93" i="5"/>
  <c r="E92" i="5"/>
  <c r="E94" i="5"/>
  <c r="E96" i="5"/>
  <c r="E140" i="5"/>
  <c r="E138" i="5"/>
  <c r="E141" i="5"/>
  <c r="E137" i="5"/>
  <c r="E139" i="5"/>
  <c r="E184" i="5"/>
  <c r="E186" i="5"/>
  <c r="E182" i="5"/>
  <c r="E185" i="5"/>
  <c r="E183" i="5"/>
  <c r="E228" i="5"/>
  <c r="E231" i="5"/>
  <c r="E227" i="5"/>
  <c r="E229" i="5"/>
  <c r="E230" i="5"/>
  <c r="E273" i="5"/>
  <c r="E275" i="5"/>
  <c r="E276" i="5"/>
  <c r="E272" i="5"/>
  <c r="E274" i="5"/>
  <c r="E321" i="5"/>
  <c r="E317" i="5"/>
  <c r="E319" i="5"/>
  <c r="E320" i="5"/>
  <c r="E318" i="5"/>
  <c r="E365" i="5"/>
  <c r="E363" i="5"/>
  <c r="E362" i="5"/>
  <c r="E366" i="5"/>
  <c r="E364" i="5"/>
  <c r="E409" i="5"/>
  <c r="E408" i="5"/>
  <c r="E407" i="5"/>
  <c r="E411" i="5"/>
  <c r="E410" i="5"/>
  <c r="E453" i="5"/>
  <c r="E455" i="5"/>
  <c r="E454" i="5"/>
  <c r="E452" i="5"/>
  <c r="E456" i="5"/>
  <c r="E501" i="5"/>
  <c r="E497" i="5"/>
  <c r="E499" i="5"/>
  <c r="E498" i="5"/>
  <c r="E500" i="5"/>
  <c r="F83" i="5"/>
  <c r="F84" i="5"/>
  <c r="F86" i="5"/>
  <c r="F82" i="5"/>
  <c r="F115" i="5"/>
  <c r="F116" i="5"/>
  <c r="F112" i="5"/>
  <c r="F114" i="5"/>
  <c r="F145" i="5"/>
  <c r="F142" i="5"/>
  <c r="F146" i="5"/>
  <c r="F173" i="5"/>
  <c r="F174" i="5"/>
  <c r="F175" i="5"/>
  <c r="F176" i="5"/>
  <c r="F172" i="5"/>
  <c r="F205" i="5"/>
  <c r="F206" i="5"/>
  <c r="F202" i="5"/>
  <c r="F203" i="5"/>
  <c r="F204" i="5"/>
  <c r="F233" i="5"/>
  <c r="F236" i="5"/>
  <c r="F235" i="5"/>
  <c r="F234" i="5"/>
  <c r="F265" i="5"/>
  <c r="F264" i="5"/>
  <c r="F263" i="5"/>
  <c r="F262" i="5"/>
  <c r="F266" i="5"/>
  <c r="F293" i="5"/>
  <c r="F296" i="5"/>
  <c r="F292" i="5"/>
  <c r="F294" i="5"/>
  <c r="F295" i="5"/>
  <c r="F325" i="5"/>
  <c r="F324" i="5"/>
  <c r="F322" i="5"/>
  <c r="F323" i="5"/>
  <c r="F356" i="5"/>
  <c r="F352" i="5"/>
  <c r="F354" i="5"/>
  <c r="F353" i="5"/>
  <c r="F383" i="5"/>
  <c r="F384" i="5"/>
  <c r="F382" i="5"/>
  <c r="F385" i="5"/>
  <c r="F386" i="5"/>
  <c r="F413" i="5"/>
  <c r="F415" i="5"/>
  <c r="F416" i="5"/>
  <c r="F412" i="5"/>
  <c r="F414" i="5"/>
  <c r="F445" i="5"/>
  <c r="F443" i="5"/>
  <c r="F444" i="5"/>
  <c r="F446" i="5"/>
  <c r="F442" i="5"/>
  <c r="F473" i="5"/>
  <c r="F475" i="5"/>
  <c r="F476" i="5"/>
  <c r="F472" i="5"/>
  <c r="F474" i="5"/>
  <c r="F505" i="5"/>
  <c r="F506" i="5"/>
  <c r="F503" i="5"/>
  <c r="F504" i="5"/>
  <c r="F502" i="5"/>
  <c r="I11" i="3"/>
  <c r="I15" i="3"/>
  <c r="F7" i="5"/>
  <c r="F11" i="5"/>
  <c r="F19" i="5"/>
  <c r="F50" i="5"/>
  <c r="E104" i="5"/>
  <c r="F59" i="5"/>
  <c r="F60" i="5"/>
  <c r="F58" i="5"/>
  <c r="F91" i="5"/>
  <c r="F87" i="5"/>
  <c r="F88" i="5"/>
  <c r="F90" i="5"/>
  <c r="F119" i="5"/>
  <c r="F121" i="5"/>
  <c r="F149" i="5"/>
  <c r="F150" i="5"/>
  <c r="F151" i="5"/>
  <c r="F147" i="5"/>
  <c r="F148" i="5"/>
  <c r="F181" i="5"/>
  <c r="F177" i="5"/>
  <c r="F178" i="5"/>
  <c r="F179" i="5"/>
  <c r="F180" i="5"/>
  <c r="F209" i="5"/>
  <c r="F210" i="5"/>
  <c r="F211" i="5"/>
  <c r="F207" i="5"/>
  <c r="F241" i="5"/>
  <c r="F237" i="5"/>
  <c r="F240" i="5"/>
  <c r="F239" i="5"/>
  <c r="F238" i="5"/>
  <c r="F269" i="5"/>
  <c r="F268" i="5"/>
  <c r="F270" i="5"/>
  <c r="F271" i="5"/>
  <c r="F267" i="5"/>
  <c r="F301" i="5"/>
  <c r="F297" i="5"/>
  <c r="F300" i="5"/>
  <c r="F298" i="5"/>
  <c r="F299" i="5"/>
  <c r="F329" i="5"/>
  <c r="F328" i="5"/>
  <c r="F327" i="5"/>
  <c r="F330" i="5"/>
  <c r="F331" i="5"/>
  <c r="F360" i="5"/>
  <c r="F361" i="5"/>
  <c r="F359" i="5"/>
  <c r="F357" i="5"/>
  <c r="F358" i="5"/>
  <c r="F391" i="5"/>
  <c r="F387" i="5"/>
  <c r="F388" i="5"/>
  <c r="F389" i="5"/>
  <c r="F390" i="5"/>
  <c r="F421" i="5"/>
  <c r="F417" i="5"/>
  <c r="F419" i="5"/>
  <c r="F420" i="5"/>
  <c r="F418" i="5"/>
  <c r="F449" i="5"/>
  <c r="F451" i="5"/>
  <c r="F447" i="5"/>
  <c r="F448" i="5"/>
  <c r="F450" i="5"/>
  <c r="F481" i="5"/>
  <c r="F477" i="5"/>
  <c r="F479" i="5"/>
  <c r="F480" i="5"/>
  <c r="F478" i="5"/>
  <c r="B31" i="4"/>
  <c r="F89" i="5"/>
  <c r="F113" i="5"/>
  <c r="F31" i="5"/>
  <c r="F27" i="5"/>
  <c r="F28" i="5"/>
  <c r="F291" i="5"/>
  <c r="J22" i="3"/>
  <c r="F95" i="5"/>
  <c r="F96" i="5"/>
  <c r="F92" i="5"/>
  <c r="F94" i="5"/>
  <c r="F122" i="5"/>
  <c r="F126" i="5"/>
  <c r="F124" i="5"/>
  <c r="F153" i="5"/>
  <c r="F154" i="5"/>
  <c r="F155" i="5"/>
  <c r="F156" i="5"/>
  <c r="F152" i="5"/>
  <c r="F185" i="5"/>
  <c r="F186" i="5"/>
  <c r="F182" i="5"/>
  <c r="F183" i="5"/>
  <c r="F184" i="5"/>
  <c r="F216" i="5"/>
  <c r="F212" i="5"/>
  <c r="F213" i="5"/>
  <c r="F214" i="5"/>
  <c r="F215" i="5"/>
  <c r="F245" i="5"/>
  <c r="F244" i="5"/>
  <c r="F243" i="5"/>
  <c r="F246" i="5"/>
  <c r="F242" i="5"/>
  <c r="F273" i="5"/>
  <c r="F276" i="5"/>
  <c r="F272" i="5"/>
  <c r="F274" i="5"/>
  <c r="F275" i="5"/>
  <c r="F305" i="5"/>
  <c r="F304" i="5"/>
  <c r="F303" i="5"/>
  <c r="F306" i="5"/>
  <c r="F302" i="5"/>
  <c r="F333" i="5"/>
  <c r="F336" i="5"/>
  <c r="F332" i="5"/>
  <c r="F334" i="5"/>
  <c r="F335" i="5"/>
  <c r="F364" i="5"/>
  <c r="F365" i="5"/>
  <c r="F363" i="5"/>
  <c r="F362" i="5"/>
  <c r="F366" i="5"/>
  <c r="F395" i="5"/>
  <c r="F396" i="5"/>
  <c r="F392" i="5"/>
  <c r="F393" i="5"/>
  <c r="F394" i="5"/>
  <c r="F425" i="5"/>
  <c r="F423" i="5"/>
  <c r="F424" i="5"/>
  <c r="F422" i="5"/>
  <c r="F426" i="5"/>
  <c r="F453" i="5"/>
  <c r="F455" i="5"/>
  <c r="F456" i="5"/>
  <c r="F452" i="5"/>
  <c r="F454" i="5"/>
  <c r="F485" i="5"/>
  <c r="F483" i="5"/>
  <c r="F484" i="5"/>
  <c r="F486" i="5"/>
  <c r="F482" i="5"/>
  <c r="F10" i="5"/>
  <c r="F18" i="5"/>
  <c r="F61" i="5"/>
  <c r="F85" i="5"/>
  <c r="F109" i="5"/>
  <c r="F144" i="5"/>
  <c r="J12" i="3"/>
  <c r="F120" i="5"/>
  <c r="J17" i="3"/>
  <c r="J23" i="3"/>
  <c r="F99" i="5"/>
  <c r="F100" i="5"/>
  <c r="F98" i="5"/>
  <c r="F129" i="5"/>
  <c r="F130" i="5"/>
  <c r="F127" i="5"/>
  <c r="F131" i="5"/>
  <c r="F128" i="5"/>
  <c r="F161" i="5"/>
  <c r="F157" i="5"/>
  <c r="F158" i="5"/>
  <c r="F159" i="5"/>
  <c r="F160" i="5"/>
  <c r="F189" i="5"/>
  <c r="F190" i="5"/>
  <c r="F191" i="5"/>
  <c r="F187" i="5"/>
  <c r="F188" i="5"/>
  <c r="F220" i="5"/>
  <c r="F221" i="5"/>
  <c r="F217" i="5"/>
  <c r="F218" i="5"/>
  <c r="F219" i="5"/>
  <c r="F249" i="5"/>
  <c r="F248" i="5"/>
  <c r="F251" i="5"/>
  <c r="F247" i="5"/>
  <c r="F250" i="5"/>
  <c r="F281" i="5"/>
  <c r="F277" i="5"/>
  <c r="F280" i="5"/>
  <c r="F279" i="5"/>
  <c r="F278" i="5"/>
  <c r="F309" i="5"/>
  <c r="F308" i="5"/>
  <c r="F307" i="5"/>
  <c r="F311" i="5"/>
  <c r="F310" i="5"/>
  <c r="F340" i="5"/>
  <c r="F339" i="5"/>
  <c r="F337" i="5"/>
  <c r="F341" i="5"/>
  <c r="F338" i="5"/>
  <c r="F371" i="5"/>
  <c r="F367" i="5"/>
  <c r="F368" i="5"/>
  <c r="F369" i="5"/>
  <c r="F370" i="5"/>
  <c r="F399" i="5"/>
  <c r="F400" i="5"/>
  <c r="F398" i="5"/>
  <c r="F401" i="5"/>
  <c r="F397" i="5"/>
  <c r="F429" i="5"/>
  <c r="F431" i="5"/>
  <c r="F427" i="5"/>
  <c r="F428" i="5"/>
  <c r="F430" i="5"/>
  <c r="F461" i="5"/>
  <c r="F457" i="5"/>
  <c r="F459" i="5"/>
  <c r="F460" i="5"/>
  <c r="F458" i="5"/>
  <c r="F489" i="5"/>
  <c r="F491" i="5"/>
  <c r="F487" i="5"/>
  <c r="F488" i="5"/>
  <c r="F490" i="5"/>
  <c r="B27" i="4"/>
  <c r="F21" i="5"/>
  <c r="F49" i="5"/>
  <c r="F57" i="5"/>
  <c r="F326" i="5"/>
  <c r="J16" i="3"/>
  <c r="B7" i="4" s="1"/>
  <c r="I13" i="3"/>
  <c r="E103" i="5"/>
  <c r="E105" i="5"/>
  <c r="E136" i="5"/>
  <c r="E132" i="5"/>
  <c r="I132" i="5" s="1"/>
  <c r="E135" i="5"/>
  <c r="E133" i="5"/>
  <c r="E134" i="5"/>
  <c r="E164" i="5"/>
  <c r="E166" i="5"/>
  <c r="E162" i="5"/>
  <c r="E165" i="5"/>
  <c r="E163" i="5"/>
  <c r="E196" i="5"/>
  <c r="E192" i="5"/>
  <c r="E194" i="5"/>
  <c r="E193" i="5"/>
  <c r="E195" i="5"/>
  <c r="E226" i="5"/>
  <c r="I226" i="5" s="1"/>
  <c r="E223" i="5"/>
  <c r="E224" i="5"/>
  <c r="E225" i="5"/>
  <c r="E222" i="5"/>
  <c r="E255" i="5"/>
  <c r="E256" i="5"/>
  <c r="E252" i="5"/>
  <c r="E253" i="5"/>
  <c r="E254" i="5"/>
  <c r="E285" i="5"/>
  <c r="E283" i="5"/>
  <c r="E284" i="5"/>
  <c r="E282" i="5"/>
  <c r="E286" i="5"/>
  <c r="E313" i="5"/>
  <c r="E315" i="5"/>
  <c r="E316" i="5"/>
  <c r="E312" i="5"/>
  <c r="E314" i="5"/>
  <c r="E345" i="5"/>
  <c r="E343" i="5"/>
  <c r="E342" i="5"/>
  <c r="E344" i="5"/>
  <c r="E346" i="5"/>
  <c r="E373" i="5"/>
  <c r="E372" i="5"/>
  <c r="E376" i="5"/>
  <c r="E374" i="5"/>
  <c r="E375" i="5"/>
  <c r="E405" i="5"/>
  <c r="E404" i="5"/>
  <c r="E402" i="5"/>
  <c r="E406" i="5"/>
  <c r="E403" i="5"/>
  <c r="E433" i="5"/>
  <c r="E432" i="5"/>
  <c r="E435" i="5"/>
  <c r="E434" i="5"/>
  <c r="E436" i="5"/>
  <c r="E465" i="5"/>
  <c r="E463" i="5"/>
  <c r="E462" i="5"/>
  <c r="E466" i="5"/>
  <c r="E464" i="5"/>
  <c r="E493" i="5"/>
  <c r="E495" i="5"/>
  <c r="E494" i="5"/>
  <c r="E492" i="5"/>
  <c r="E496" i="5"/>
  <c r="B32" i="4"/>
  <c r="F9" i="5"/>
  <c r="F17" i="5"/>
  <c r="E116" i="5"/>
  <c r="F118" i="5"/>
  <c r="J24" i="3"/>
  <c r="F103" i="5"/>
  <c r="F104" i="5"/>
  <c r="F106" i="5"/>
  <c r="F102" i="5"/>
  <c r="F133" i="5"/>
  <c r="F135" i="5"/>
  <c r="F136" i="5"/>
  <c r="F134" i="5"/>
  <c r="F165" i="5"/>
  <c r="F166" i="5"/>
  <c r="F162" i="5"/>
  <c r="F163" i="5"/>
  <c r="F164" i="5"/>
  <c r="F193" i="5"/>
  <c r="F194" i="5"/>
  <c r="F195" i="5"/>
  <c r="F196" i="5"/>
  <c r="F192" i="5"/>
  <c r="F224" i="5"/>
  <c r="F225" i="5"/>
  <c r="F222" i="5"/>
  <c r="F223" i="5"/>
  <c r="F253" i="5"/>
  <c r="F256" i="5"/>
  <c r="F252" i="5"/>
  <c r="F255" i="5"/>
  <c r="F254" i="5"/>
  <c r="F285" i="5"/>
  <c r="F284" i="5"/>
  <c r="F283" i="5"/>
  <c r="F282" i="5"/>
  <c r="F286" i="5"/>
  <c r="F313" i="5"/>
  <c r="F316" i="5"/>
  <c r="F312" i="5"/>
  <c r="F314" i="5"/>
  <c r="F315" i="5"/>
  <c r="F344" i="5"/>
  <c r="F346" i="5"/>
  <c r="F345" i="5"/>
  <c r="F343" i="5"/>
  <c r="F342" i="5"/>
  <c r="F375" i="5"/>
  <c r="F376" i="5"/>
  <c r="F372" i="5"/>
  <c r="F374" i="5"/>
  <c r="F373" i="5"/>
  <c r="F403" i="5"/>
  <c r="F404" i="5"/>
  <c r="F402" i="5"/>
  <c r="F406" i="5"/>
  <c r="F405" i="5"/>
  <c r="F433" i="5"/>
  <c r="F435" i="5"/>
  <c r="F436" i="5"/>
  <c r="F432" i="5"/>
  <c r="F434" i="5"/>
  <c r="F465" i="5"/>
  <c r="F463" i="5"/>
  <c r="F464" i="5"/>
  <c r="F462" i="5"/>
  <c r="F466" i="5"/>
  <c r="F493" i="5"/>
  <c r="F495" i="5"/>
  <c r="F496" i="5"/>
  <c r="F492" i="5"/>
  <c r="F494" i="5"/>
  <c r="F30" i="5"/>
  <c r="F101" i="5"/>
  <c r="E114" i="5"/>
  <c r="F125" i="5"/>
  <c r="J18" i="3"/>
  <c r="F123" i="5"/>
  <c r="F208" i="5"/>
  <c r="J25" i="3"/>
  <c r="F111" i="5"/>
  <c r="F107" i="5"/>
  <c r="F108" i="5"/>
  <c r="F110" i="5"/>
  <c r="F141" i="5"/>
  <c r="F137" i="5"/>
  <c r="F140" i="5"/>
  <c r="F138" i="5"/>
  <c r="F139" i="5"/>
  <c r="F169" i="5"/>
  <c r="F170" i="5"/>
  <c r="F171" i="5"/>
  <c r="F167" i="5"/>
  <c r="F168" i="5"/>
  <c r="F201" i="5"/>
  <c r="F197" i="5"/>
  <c r="F198" i="5"/>
  <c r="F199" i="5"/>
  <c r="F200" i="5"/>
  <c r="F230" i="5"/>
  <c r="F227" i="5"/>
  <c r="F228" i="5"/>
  <c r="F231" i="5"/>
  <c r="F229" i="5"/>
  <c r="F261" i="5"/>
  <c r="F257" i="5"/>
  <c r="F260" i="5"/>
  <c r="F259" i="5"/>
  <c r="F258" i="5"/>
  <c r="F289" i="5"/>
  <c r="F288" i="5"/>
  <c r="F287" i="5"/>
  <c r="F290" i="5"/>
  <c r="F321" i="5"/>
  <c r="F317" i="5"/>
  <c r="F320" i="5"/>
  <c r="F318" i="5"/>
  <c r="F319" i="5"/>
  <c r="F348" i="5"/>
  <c r="F350" i="5"/>
  <c r="F347" i="5"/>
  <c r="F351" i="5"/>
  <c r="F349" i="5"/>
  <c r="F379" i="5"/>
  <c r="F380" i="5"/>
  <c r="F378" i="5"/>
  <c r="F381" i="5"/>
  <c r="F377" i="5"/>
  <c r="F411" i="5"/>
  <c r="F407" i="5"/>
  <c r="F408" i="5"/>
  <c r="F409" i="5"/>
  <c r="F410" i="5"/>
  <c r="F441" i="5"/>
  <c r="F437" i="5"/>
  <c r="F439" i="5"/>
  <c r="F440" i="5"/>
  <c r="F438" i="5"/>
  <c r="F469" i="5"/>
  <c r="F471" i="5"/>
  <c r="F467" i="5"/>
  <c r="F468" i="5"/>
  <c r="F470" i="5"/>
  <c r="F501" i="5"/>
  <c r="F497" i="5"/>
  <c r="F499" i="5"/>
  <c r="F500" i="5"/>
  <c r="F498" i="5"/>
  <c r="F97" i="5"/>
  <c r="J14" i="3"/>
  <c r="I26" i="3"/>
  <c r="E115" i="5"/>
  <c r="E113" i="5"/>
  <c r="E144" i="5"/>
  <c r="E146" i="5"/>
  <c r="E142" i="5"/>
  <c r="E145" i="5"/>
  <c r="E143" i="5"/>
  <c r="E176" i="5"/>
  <c r="E172" i="5"/>
  <c r="E174" i="5"/>
  <c r="E173" i="5"/>
  <c r="E175" i="5"/>
  <c r="E204" i="5"/>
  <c r="E206" i="5"/>
  <c r="E202" i="5"/>
  <c r="E203" i="5"/>
  <c r="E205" i="5"/>
  <c r="E235" i="5"/>
  <c r="E236" i="5"/>
  <c r="E233" i="5"/>
  <c r="E232" i="5"/>
  <c r="E234" i="5"/>
  <c r="E265" i="5"/>
  <c r="E263" i="5"/>
  <c r="E264" i="5"/>
  <c r="E262" i="5"/>
  <c r="E293" i="5"/>
  <c r="E295" i="5"/>
  <c r="E296" i="5"/>
  <c r="E292" i="5"/>
  <c r="E294" i="5"/>
  <c r="E325" i="5"/>
  <c r="E323" i="5"/>
  <c r="E324" i="5"/>
  <c r="E322" i="5"/>
  <c r="E354" i="5"/>
  <c r="E352" i="5"/>
  <c r="E356" i="5"/>
  <c r="E353" i="5"/>
  <c r="E385" i="5"/>
  <c r="E384" i="5"/>
  <c r="E382" i="5"/>
  <c r="E383" i="5"/>
  <c r="E386" i="5"/>
  <c r="E413" i="5"/>
  <c r="E415" i="5"/>
  <c r="E414" i="5"/>
  <c r="E416" i="5"/>
  <c r="E412" i="5"/>
  <c r="E445" i="5"/>
  <c r="E442" i="5"/>
  <c r="E444" i="5"/>
  <c r="E446" i="5"/>
  <c r="E443" i="5"/>
  <c r="E473" i="5"/>
  <c r="E475" i="5"/>
  <c r="E474" i="5"/>
  <c r="E476" i="5"/>
  <c r="E472" i="5"/>
  <c r="E505" i="5"/>
  <c r="E506" i="5"/>
  <c r="E503" i="5"/>
  <c r="E504" i="5"/>
  <c r="E502" i="5"/>
  <c r="F232" i="5"/>
  <c r="E355" i="5"/>
  <c r="F51" i="5"/>
  <c r="F47" i="5"/>
  <c r="F48" i="5"/>
  <c r="F93" i="5"/>
  <c r="E106" i="5"/>
  <c r="F117" i="5"/>
  <c r="F143" i="5"/>
  <c r="F355" i="5"/>
  <c r="H256" i="5" l="1"/>
  <c r="G256" i="5"/>
  <c r="J256" i="5"/>
  <c r="I256" i="5"/>
  <c r="H137" i="5"/>
  <c r="G137" i="5"/>
  <c r="J137" i="5"/>
  <c r="I137" i="5"/>
  <c r="G401" i="5"/>
  <c r="J401" i="5"/>
  <c r="I401" i="5"/>
  <c r="H401" i="5"/>
  <c r="J302" i="5"/>
  <c r="I302" i="5"/>
  <c r="H302" i="5"/>
  <c r="G302" i="5"/>
  <c r="I151" i="5"/>
  <c r="H151" i="5"/>
  <c r="J151" i="5"/>
  <c r="G151" i="5"/>
  <c r="G497" i="5"/>
  <c r="J497" i="5"/>
  <c r="I497" i="5"/>
  <c r="H497" i="5"/>
  <c r="H50" i="5"/>
  <c r="G50" i="5"/>
  <c r="J50" i="5"/>
  <c r="I50" i="5"/>
  <c r="J355" i="5"/>
  <c r="G355" i="5"/>
  <c r="I355" i="5"/>
  <c r="H355" i="5"/>
  <c r="J467" i="5"/>
  <c r="G467" i="5"/>
  <c r="I467" i="5"/>
  <c r="H467" i="5"/>
  <c r="G261" i="5"/>
  <c r="J261" i="5"/>
  <c r="I261" i="5"/>
  <c r="H261" i="5"/>
  <c r="J436" i="5"/>
  <c r="I436" i="5"/>
  <c r="G436" i="5"/>
  <c r="H436" i="5"/>
  <c r="J282" i="5"/>
  <c r="I282" i="5"/>
  <c r="H282" i="5"/>
  <c r="G282" i="5"/>
  <c r="J49" i="5"/>
  <c r="I49" i="5"/>
  <c r="H49" i="5"/>
  <c r="G49" i="5"/>
  <c r="H308" i="5"/>
  <c r="G308" i="5"/>
  <c r="I308" i="5"/>
  <c r="J308" i="5"/>
  <c r="J471" i="5"/>
  <c r="G471" i="5"/>
  <c r="I471" i="5"/>
  <c r="H471" i="5"/>
  <c r="G229" i="5"/>
  <c r="J229" i="5"/>
  <c r="I229" i="5"/>
  <c r="H229" i="5"/>
  <c r="G469" i="5"/>
  <c r="J469" i="5"/>
  <c r="I469" i="5"/>
  <c r="H469" i="5"/>
  <c r="G317" i="5"/>
  <c r="J317" i="5"/>
  <c r="I317" i="5"/>
  <c r="H317" i="5"/>
  <c r="J231" i="5"/>
  <c r="G231" i="5"/>
  <c r="I231" i="5"/>
  <c r="H231" i="5"/>
  <c r="J208" i="5"/>
  <c r="I208" i="5"/>
  <c r="H208" i="5"/>
  <c r="G208" i="5"/>
  <c r="G433" i="5"/>
  <c r="J433" i="5"/>
  <c r="I433" i="5"/>
  <c r="H433" i="5"/>
  <c r="J343" i="5"/>
  <c r="G343" i="5"/>
  <c r="I343" i="5"/>
  <c r="H343" i="5"/>
  <c r="H284" i="5"/>
  <c r="G284" i="5"/>
  <c r="J284" i="5"/>
  <c r="I284" i="5"/>
  <c r="I196" i="5"/>
  <c r="H196" i="5"/>
  <c r="G196" i="5"/>
  <c r="J196" i="5"/>
  <c r="J428" i="5"/>
  <c r="I428" i="5"/>
  <c r="G428" i="5"/>
  <c r="H428" i="5"/>
  <c r="J278" i="5"/>
  <c r="I278" i="5"/>
  <c r="H278" i="5"/>
  <c r="G278" i="5"/>
  <c r="H161" i="5"/>
  <c r="G161" i="5"/>
  <c r="I161" i="5"/>
  <c r="J161" i="5"/>
  <c r="J335" i="5"/>
  <c r="H335" i="5"/>
  <c r="G335" i="5"/>
  <c r="I335" i="5"/>
  <c r="H272" i="5"/>
  <c r="G272" i="5"/>
  <c r="J272" i="5"/>
  <c r="I272" i="5"/>
  <c r="J216" i="5"/>
  <c r="I216" i="5"/>
  <c r="H216" i="5"/>
  <c r="G216" i="5"/>
  <c r="G27" i="5"/>
  <c r="G477" i="5"/>
  <c r="J477" i="5"/>
  <c r="I477" i="5"/>
  <c r="H477" i="5"/>
  <c r="J390" i="5"/>
  <c r="H390" i="5"/>
  <c r="G390" i="5"/>
  <c r="I390" i="5"/>
  <c r="J327" i="5"/>
  <c r="G327" i="5"/>
  <c r="I327" i="5"/>
  <c r="H327" i="5"/>
  <c r="G269" i="5"/>
  <c r="J269" i="5"/>
  <c r="I269" i="5"/>
  <c r="H269" i="5"/>
  <c r="J87" i="5"/>
  <c r="I87" i="5"/>
  <c r="H87" i="5"/>
  <c r="G87" i="5"/>
  <c r="F24" i="5"/>
  <c r="F25" i="5"/>
  <c r="F23" i="5"/>
  <c r="F26" i="5"/>
  <c r="I14" i="3"/>
  <c r="F22" i="5"/>
  <c r="J438" i="5"/>
  <c r="I438" i="5"/>
  <c r="H438" i="5"/>
  <c r="G438" i="5"/>
  <c r="J378" i="5"/>
  <c r="H378" i="5"/>
  <c r="G378" i="5"/>
  <c r="I378" i="5"/>
  <c r="G321" i="5"/>
  <c r="J321" i="5"/>
  <c r="I321" i="5"/>
  <c r="H321" i="5"/>
  <c r="G228" i="5"/>
  <c r="J228" i="5"/>
  <c r="I228" i="5"/>
  <c r="H228" i="5"/>
  <c r="H169" i="5"/>
  <c r="G169" i="5"/>
  <c r="I169" i="5"/>
  <c r="J169" i="5"/>
  <c r="J123" i="5"/>
  <c r="I123" i="5"/>
  <c r="H123" i="5"/>
  <c r="G123" i="5"/>
  <c r="J495" i="5"/>
  <c r="G495" i="5"/>
  <c r="I495" i="5"/>
  <c r="H495" i="5"/>
  <c r="G405" i="5"/>
  <c r="J405" i="5"/>
  <c r="I405" i="5"/>
  <c r="H405" i="5"/>
  <c r="G345" i="5"/>
  <c r="J345" i="5"/>
  <c r="I345" i="5"/>
  <c r="H345" i="5"/>
  <c r="G285" i="5"/>
  <c r="J285" i="5"/>
  <c r="I285" i="5"/>
  <c r="H285" i="5"/>
  <c r="I195" i="5"/>
  <c r="H195" i="5"/>
  <c r="J195" i="5"/>
  <c r="G195" i="5"/>
  <c r="H102" i="5"/>
  <c r="G102" i="5"/>
  <c r="J102" i="5"/>
  <c r="I102" i="5"/>
  <c r="J490" i="5"/>
  <c r="I490" i="5"/>
  <c r="H490" i="5"/>
  <c r="G490" i="5"/>
  <c r="J427" i="5"/>
  <c r="G427" i="5"/>
  <c r="I427" i="5"/>
  <c r="H427" i="5"/>
  <c r="J371" i="5"/>
  <c r="G371" i="5"/>
  <c r="I371" i="5"/>
  <c r="H371" i="5"/>
  <c r="J279" i="5"/>
  <c r="I279" i="5"/>
  <c r="H279" i="5"/>
  <c r="G279" i="5"/>
  <c r="J221" i="5"/>
  <c r="I221" i="5"/>
  <c r="H221" i="5"/>
  <c r="G221" i="5"/>
  <c r="I128" i="5"/>
  <c r="H128" i="5"/>
  <c r="G128" i="5"/>
  <c r="J128" i="5"/>
  <c r="J484" i="5"/>
  <c r="I484" i="5"/>
  <c r="H484" i="5"/>
  <c r="G484" i="5"/>
  <c r="G425" i="5"/>
  <c r="J425" i="5"/>
  <c r="I425" i="5"/>
  <c r="H425" i="5"/>
  <c r="J334" i="5"/>
  <c r="I334" i="5"/>
  <c r="H334" i="5"/>
  <c r="G334" i="5"/>
  <c r="H276" i="5"/>
  <c r="G276" i="5"/>
  <c r="J276" i="5"/>
  <c r="I276" i="5"/>
  <c r="I184" i="5"/>
  <c r="H184" i="5"/>
  <c r="G184" i="5"/>
  <c r="J184" i="5"/>
  <c r="J122" i="5"/>
  <c r="I122" i="5"/>
  <c r="H122" i="5"/>
  <c r="G122" i="5"/>
  <c r="J31" i="5"/>
  <c r="I31" i="5"/>
  <c r="H31" i="5"/>
  <c r="G31" i="5"/>
  <c r="G481" i="5"/>
  <c r="J481" i="5"/>
  <c r="I481" i="5"/>
  <c r="H481" i="5"/>
  <c r="G389" i="5"/>
  <c r="J389" i="5"/>
  <c r="I389" i="5"/>
  <c r="H389" i="5"/>
  <c r="H328" i="5"/>
  <c r="G328" i="5"/>
  <c r="J328" i="5"/>
  <c r="I328" i="5"/>
  <c r="J238" i="5"/>
  <c r="I238" i="5"/>
  <c r="H238" i="5"/>
  <c r="G238" i="5"/>
  <c r="H177" i="5"/>
  <c r="G177" i="5"/>
  <c r="I177" i="5"/>
  <c r="J177" i="5"/>
  <c r="J91" i="5"/>
  <c r="I91" i="5"/>
  <c r="H91" i="5"/>
  <c r="G91" i="5"/>
  <c r="E29" i="5"/>
  <c r="E27" i="5"/>
  <c r="J27" i="5" s="1"/>
  <c r="E30" i="5"/>
  <c r="E28" i="5"/>
  <c r="I28" i="5" s="1"/>
  <c r="E31" i="5"/>
  <c r="G473" i="5"/>
  <c r="J473" i="5"/>
  <c r="I473" i="5"/>
  <c r="H473" i="5"/>
  <c r="G385" i="5"/>
  <c r="J385" i="5"/>
  <c r="I385" i="5"/>
  <c r="H385" i="5"/>
  <c r="J295" i="5"/>
  <c r="G295" i="5"/>
  <c r="I295" i="5"/>
  <c r="H295" i="5"/>
  <c r="H236" i="5"/>
  <c r="G236" i="5"/>
  <c r="J236" i="5"/>
  <c r="I236" i="5"/>
  <c r="J146" i="5"/>
  <c r="I146" i="5"/>
  <c r="H146" i="5"/>
  <c r="G146" i="5"/>
  <c r="H132" i="5"/>
  <c r="G56" i="5"/>
  <c r="J56" i="5"/>
  <c r="F63" i="5"/>
  <c r="F64" i="5"/>
  <c r="F66" i="5"/>
  <c r="F62" i="5"/>
  <c r="I22" i="3"/>
  <c r="F65" i="5"/>
  <c r="J503" i="5"/>
  <c r="G503" i="5"/>
  <c r="I503" i="5"/>
  <c r="H503" i="5"/>
  <c r="I167" i="5"/>
  <c r="H167" i="5"/>
  <c r="J167" i="5"/>
  <c r="G167" i="5"/>
  <c r="I219" i="5"/>
  <c r="H219" i="5"/>
  <c r="G219" i="5"/>
  <c r="J219" i="5"/>
  <c r="H320" i="5"/>
  <c r="G320" i="5"/>
  <c r="I320" i="5"/>
  <c r="J320" i="5"/>
  <c r="E83" i="5"/>
  <c r="E85" i="5"/>
  <c r="E82" i="5"/>
  <c r="E84" i="5"/>
  <c r="I84" i="5" s="1"/>
  <c r="E86" i="5"/>
  <c r="I86" i="5" s="1"/>
  <c r="J170" i="5"/>
  <c r="I170" i="5"/>
  <c r="H170" i="5"/>
  <c r="G170" i="5"/>
  <c r="H133" i="5"/>
  <c r="G133" i="5"/>
  <c r="J133" i="5"/>
  <c r="I133" i="5"/>
  <c r="J367" i="5"/>
  <c r="G367" i="5"/>
  <c r="H367" i="5"/>
  <c r="I367" i="5"/>
  <c r="I217" i="5"/>
  <c r="H217" i="5"/>
  <c r="G217" i="5"/>
  <c r="J217" i="5"/>
  <c r="J486" i="5"/>
  <c r="I486" i="5"/>
  <c r="H486" i="5"/>
  <c r="G486" i="5"/>
  <c r="J126" i="5"/>
  <c r="H126" i="5"/>
  <c r="G126" i="5"/>
  <c r="I126" i="5"/>
  <c r="J475" i="5"/>
  <c r="G475" i="5"/>
  <c r="I475" i="5"/>
  <c r="H475" i="5"/>
  <c r="J386" i="5"/>
  <c r="H386" i="5"/>
  <c r="G386" i="5"/>
  <c r="I386" i="5"/>
  <c r="G325" i="5"/>
  <c r="J325" i="5"/>
  <c r="I325" i="5"/>
  <c r="H325" i="5"/>
  <c r="I235" i="5"/>
  <c r="H235" i="5"/>
  <c r="G235" i="5"/>
  <c r="J235" i="5"/>
  <c r="H173" i="5"/>
  <c r="G173" i="5"/>
  <c r="I173" i="5"/>
  <c r="J173" i="5"/>
  <c r="G52" i="5"/>
  <c r="J93" i="5"/>
  <c r="I93" i="5"/>
  <c r="H93" i="5"/>
  <c r="G93" i="5"/>
  <c r="J97" i="5"/>
  <c r="I97" i="5"/>
  <c r="H97" i="5"/>
  <c r="G97" i="5"/>
  <c r="J440" i="5"/>
  <c r="I440" i="5"/>
  <c r="G440" i="5"/>
  <c r="H440" i="5"/>
  <c r="J380" i="5"/>
  <c r="I380" i="5"/>
  <c r="G380" i="5"/>
  <c r="H380" i="5"/>
  <c r="J290" i="5"/>
  <c r="I290" i="5"/>
  <c r="H290" i="5"/>
  <c r="G290" i="5"/>
  <c r="I227" i="5"/>
  <c r="H227" i="5"/>
  <c r="G227" i="5"/>
  <c r="J227" i="5"/>
  <c r="H139" i="5"/>
  <c r="J139" i="5"/>
  <c r="I139" i="5"/>
  <c r="G139" i="5"/>
  <c r="G493" i="5"/>
  <c r="J493" i="5"/>
  <c r="I493" i="5"/>
  <c r="H493" i="5"/>
  <c r="J406" i="5"/>
  <c r="H406" i="5"/>
  <c r="G406" i="5"/>
  <c r="I406" i="5"/>
  <c r="J346" i="5"/>
  <c r="G346" i="5"/>
  <c r="I346" i="5"/>
  <c r="H346" i="5"/>
  <c r="J254" i="5"/>
  <c r="I254" i="5"/>
  <c r="H254" i="5"/>
  <c r="G254" i="5"/>
  <c r="J194" i="5"/>
  <c r="I194" i="5"/>
  <c r="H194" i="5"/>
  <c r="G194" i="5"/>
  <c r="H106" i="5"/>
  <c r="G106" i="5"/>
  <c r="J106" i="5"/>
  <c r="I106" i="5"/>
  <c r="J488" i="5"/>
  <c r="I488" i="5"/>
  <c r="H488" i="5"/>
  <c r="G488" i="5"/>
  <c r="J431" i="5"/>
  <c r="G431" i="5"/>
  <c r="I431" i="5"/>
  <c r="H431" i="5"/>
  <c r="J338" i="5"/>
  <c r="G338" i="5"/>
  <c r="I338" i="5"/>
  <c r="H338" i="5"/>
  <c r="H280" i="5"/>
  <c r="G280" i="5"/>
  <c r="J280" i="5"/>
  <c r="I280" i="5"/>
  <c r="J220" i="5"/>
  <c r="I220" i="5"/>
  <c r="H220" i="5"/>
  <c r="G220" i="5"/>
  <c r="J131" i="5"/>
  <c r="H131" i="5"/>
  <c r="G131" i="5"/>
  <c r="I131" i="5"/>
  <c r="J483" i="5"/>
  <c r="G483" i="5"/>
  <c r="I483" i="5"/>
  <c r="H483" i="5"/>
  <c r="J394" i="5"/>
  <c r="H394" i="5"/>
  <c r="G394" i="5"/>
  <c r="I394" i="5"/>
  <c r="H332" i="5"/>
  <c r="G332" i="5"/>
  <c r="J332" i="5"/>
  <c r="I332" i="5"/>
  <c r="G273" i="5"/>
  <c r="J273" i="5"/>
  <c r="I273" i="5"/>
  <c r="H273" i="5"/>
  <c r="I183" i="5"/>
  <c r="H183" i="5"/>
  <c r="J183" i="5"/>
  <c r="G183" i="5"/>
  <c r="H94" i="5"/>
  <c r="G94" i="5"/>
  <c r="J94" i="5"/>
  <c r="I94" i="5"/>
  <c r="J113" i="5"/>
  <c r="I113" i="5"/>
  <c r="H113" i="5"/>
  <c r="G113" i="5"/>
  <c r="J450" i="5"/>
  <c r="I450" i="5"/>
  <c r="H450" i="5"/>
  <c r="G450" i="5"/>
  <c r="J388" i="5"/>
  <c r="I388" i="5"/>
  <c r="G388" i="5"/>
  <c r="H388" i="5"/>
  <c r="G329" i="5"/>
  <c r="J329" i="5"/>
  <c r="I329" i="5"/>
  <c r="H329" i="5"/>
  <c r="I239" i="5"/>
  <c r="H239" i="5"/>
  <c r="G239" i="5"/>
  <c r="J239" i="5"/>
  <c r="H181" i="5"/>
  <c r="G181" i="5"/>
  <c r="I181" i="5"/>
  <c r="J181" i="5"/>
  <c r="H58" i="5"/>
  <c r="G58" i="5"/>
  <c r="J58" i="5"/>
  <c r="I58" i="5"/>
  <c r="E11" i="5"/>
  <c r="E7" i="5"/>
  <c r="E8" i="5"/>
  <c r="E9" i="5"/>
  <c r="J9" i="5" s="1"/>
  <c r="E10" i="5"/>
  <c r="I10" i="5" s="1"/>
  <c r="J442" i="5"/>
  <c r="I442" i="5"/>
  <c r="H442" i="5"/>
  <c r="G442" i="5"/>
  <c r="J382" i="5"/>
  <c r="H382" i="5"/>
  <c r="G382" i="5"/>
  <c r="I382" i="5"/>
  <c r="J294" i="5"/>
  <c r="I294" i="5"/>
  <c r="H294" i="5"/>
  <c r="G294" i="5"/>
  <c r="G233" i="5"/>
  <c r="J233" i="5"/>
  <c r="I233" i="5"/>
  <c r="H233" i="5"/>
  <c r="J142" i="5"/>
  <c r="I142" i="5"/>
  <c r="H142" i="5"/>
  <c r="G142" i="5"/>
  <c r="J55" i="5"/>
  <c r="I55" i="5"/>
  <c r="H55" i="5"/>
  <c r="G55" i="5"/>
  <c r="H226" i="5"/>
  <c r="J499" i="5"/>
  <c r="G499" i="5"/>
  <c r="I499" i="5"/>
  <c r="H499" i="5"/>
  <c r="J464" i="5"/>
  <c r="I464" i="5"/>
  <c r="H464" i="5"/>
  <c r="G464" i="5"/>
  <c r="I191" i="5"/>
  <c r="H191" i="5"/>
  <c r="J191" i="5"/>
  <c r="G191" i="5"/>
  <c r="H185" i="5"/>
  <c r="G185" i="5"/>
  <c r="I185" i="5"/>
  <c r="J185" i="5"/>
  <c r="J358" i="5"/>
  <c r="G358" i="5"/>
  <c r="H358" i="5"/>
  <c r="I358" i="5"/>
  <c r="J443" i="5"/>
  <c r="G443" i="5"/>
  <c r="H443" i="5"/>
  <c r="I443" i="5"/>
  <c r="J198" i="5"/>
  <c r="I198" i="5"/>
  <c r="H198" i="5"/>
  <c r="G198" i="5"/>
  <c r="G373" i="5"/>
  <c r="J373" i="5"/>
  <c r="I373" i="5"/>
  <c r="H373" i="5"/>
  <c r="J118" i="5"/>
  <c r="I118" i="5"/>
  <c r="H118" i="5"/>
  <c r="G118" i="5"/>
  <c r="J458" i="5"/>
  <c r="I458" i="5"/>
  <c r="H458" i="5"/>
  <c r="G458" i="5"/>
  <c r="I247" i="5"/>
  <c r="H247" i="5"/>
  <c r="G247" i="5"/>
  <c r="J247" i="5"/>
  <c r="H98" i="5"/>
  <c r="G98" i="5"/>
  <c r="J98" i="5"/>
  <c r="I98" i="5"/>
  <c r="J306" i="5"/>
  <c r="I306" i="5"/>
  <c r="H306" i="5"/>
  <c r="G306" i="5"/>
  <c r="G357" i="5"/>
  <c r="J357" i="5"/>
  <c r="I357" i="5"/>
  <c r="H357" i="5"/>
  <c r="J354" i="5"/>
  <c r="G354" i="5"/>
  <c r="I354" i="5"/>
  <c r="H354" i="5"/>
  <c r="J411" i="5"/>
  <c r="G411" i="5"/>
  <c r="I411" i="5"/>
  <c r="H411" i="5"/>
  <c r="J111" i="5"/>
  <c r="I111" i="5"/>
  <c r="H111" i="5"/>
  <c r="G111" i="5"/>
  <c r="J375" i="5"/>
  <c r="G375" i="5"/>
  <c r="I375" i="5"/>
  <c r="H375" i="5"/>
  <c r="G224" i="5"/>
  <c r="I224" i="5"/>
  <c r="H224" i="5"/>
  <c r="J224" i="5"/>
  <c r="G461" i="5"/>
  <c r="J461" i="5"/>
  <c r="I461" i="5"/>
  <c r="H461" i="5"/>
  <c r="G369" i="5"/>
  <c r="J369" i="5"/>
  <c r="I369" i="5"/>
  <c r="H369" i="5"/>
  <c r="H143" i="5"/>
  <c r="J143" i="5"/>
  <c r="I143" i="5"/>
  <c r="G143" i="5"/>
  <c r="G117" i="5"/>
  <c r="J117" i="5"/>
  <c r="I117" i="5"/>
  <c r="H117" i="5"/>
  <c r="J496" i="5"/>
  <c r="I496" i="5"/>
  <c r="H496" i="5"/>
  <c r="G496" i="5"/>
  <c r="J423" i="5"/>
  <c r="G423" i="5"/>
  <c r="I423" i="5"/>
  <c r="H423" i="5"/>
  <c r="J178" i="5"/>
  <c r="I178" i="5"/>
  <c r="H178" i="5"/>
  <c r="G178" i="5"/>
  <c r="I48" i="5"/>
  <c r="H48" i="5"/>
  <c r="G48" i="5"/>
  <c r="J48" i="5"/>
  <c r="J498" i="5"/>
  <c r="I498" i="5"/>
  <c r="H498" i="5"/>
  <c r="G498" i="5"/>
  <c r="J439" i="5"/>
  <c r="G439" i="5"/>
  <c r="I439" i="5"/>
  <c r="H439" i="5"/>
  <c r="J379" i="5"/>
  <c r="G379" i="5"/>
  <c r="I379" i="5"/>
  <c r="H379" i="5"/>
  <c r="J287" i="5"/>
  <c r="I287" i="5"/>
  <c r="H287" i="5"/>
  <c r="G287" i="5"/>
  <c r="J230" i="5"/>
  <c r="I230" i="5"/>
  <c r="H230" i="5"/>
  <c r="G230" i="5"/>
  <c r="J138" i="5"/>
  <c r="I138" i="5"/>
  <c r="H138" i="5"/>
  <c r="G138" i="5"/>
  <c r="F16" i="5"/>
  <c r="F12" i="5"/>
  <c r="F13" i="5"/>
  <c r="I12" i="3"/>
  <c r="F14" i="5"/>
  <c r="F15" i="5"/>
  <c r="G485" i="5"/>
  <c r="J485" i="5"/>
  <c r="I485" i="5"/>
  <c r="H485" i="5"/>
  <c r="G393" i="5"/>
  <c r="J393" i="5"/>
  <c r="I393" i="5"/>
  <c r="H393" i="5"/>
  <c r="J336" i="5"/>
  <c r="H336" i="5"/>
  <c r="G336" i="5"/>
  <c r="I336" i="5"/>
  <c r="J242" i="5"/>
  <c r="I242" i="5"/>
  <c r="H242" i="5"/>
  <c r="G242" i="5"/>
  <c r="J182" i="5"/>
  <c r="I182" i="5"/>
  <c r="H182" i="5"/>
  <c r="G182" i="5"/>
  <c r="I92" i="5"/>
  <c r="H92" i="5"/>
  <c r="G92" i="5"/>
  <c r="J92" i="5"/>
  <c r="J89" i="5"/>
  <c r="I89" i="5"/>
  <c r="H89" i="5"/>
  <c r="G89" i="5"/>
  <c r="J448" i="5"/>
  <c r="I448" i="5"/>
  <c r="H448" i="5"/>
  <c r="G448" i="5"/>
  <c r="J387" i="5"/>
  <c r="G387" i="5"/>
  <c r="I387" i="5"/>
  <c r="H387" i="5"/>
  <c r="I299" i="5"/>
  <c r="H299" i="5"/>
  <c r="G299" i="5"/>
  <c r="J299" i="5"/>
  <c r="H240" i="5"/>
  <c r="G240" i="5"/>
  <c r="J240" i="5"/>
  <c r="I240" i="5"/>
  <c r="I148" i="5"/>
  <c r="H148" i="5"/>
  <c r="G148" i="5"/>
  <c r="J148" i="5"/>
  <c r="I60" i="5"/>
  <c r="H60" i="5"/>
  <c r="G60" i="5"/>
  <c r="J60" i="5"/>
  <c r="J446" i="5"/>
  <c r="I446" i="5"/>
  <c r="H446" i="5"/>
  <c r="G446" i="5"/>
  <c r="J384" i="5"/>
  <c r="I384" i="5"/>
  <c r="G384" i="5"/>
  <c r="H384" i="5"/>
  <c r="H292" i="5"/>
  <c r="G292" i="5"/>
  <c r="J292" i="5"/>
  <c r="I292" i="5"/>
  <c r="J204" i="5"/>
  <c r="I204" i="5"/>
  <c r="H204" i="5"/>
  <c r="G204" i="5"/>
  <c r="H145" i="5"/>
  <c r="G145" i="5"/>
  <c r="J145" i="5"/>
  <c r="I145" i="5"/>
  <c r="J202" i="5"/>
  <c r="I202" i="5"/>
  <c r="H202" i="5"/>
  <c r="G202" i="5"/>
  <c r="J463" i="5"/>
  <c r="G463" i="5"/>
  <c r="I463" i="5"/>
  <c r="H463" i="5"/>
  <c r="J340" i="5"/>
  <c r="G340" i="5"/>
  <c r="I340" i="5"/>
  <c r="H340" i="5"/>
  <c r="J85" i="5"/>
  <c r="I85" i="5"/>
  <c r="H85" i="5"/>
  <c r="G85" i="5"/>
  <c r="H244" i="5"/>
  <c r="G244" i="5"/>
  <c r="J244" i="5"/>
  <c r="I244" i="5"/>
  <c r="G297" i="5"/>
  <c r="J297" i="5"/>
  <c r="I297" i="5"/>
  <c r="H297" i="5"/>
  <c r="J266" i="5"/>
  <c r="I266" i="5"/>
  <c r="H266" i="5"/>
  <c r="G266" i="5"/>
  <c r="J318" i="5"/>
  <c r="I318" i="5"/>
  <c r="H318" i="5"/>
  <c r="G318" i="5"/>
  <c r="J494" i="5"/>
  <c r="I494" i="5"/>
  <c r="H494" i="5"/>
  <c r="G494" i="5"/>
  <c r="J136" i="5"/>
  <c r="I136" i="5"/>
  <c r="H136" i="5"/>
  <c r="G136" i="5"/>
  <c r="J158" i="5"/>
  <c r="I158" i="5"/>
  <c r="H158" i="5"/>
  <c r="G158" i="5"/>
  <c r="G377" i="5"/>
  <c r="J377" i="5"/>
  <c r="I377" i="5"/>
  <c r="H377" i="5"/>
  <c r="I171" i="5"/>
  <c r="H171" i="5"/>
  <c r="J171" i="5"/>
  <c r="G171" i="5"/>
  <c r="G381" i="5"/>
  <c r="J381" i="5"/>
  <c r="I381" i="5"/>
  <c r="H381" i="5"/>
  <c r="F43" i="5"/>
  <c r="F44" i="5"/>
  <c r="I18" i="3"/>
  <c r="F45" i="5"/>
  <c r="F46" i="5"/>
  <c r="F42" i="5"/>
  <c r="J466" i="5"/>
  <c r="I466" i="5"/>
  <c r="H466" i="5"/>
  <c r="G466" i="5"/>
  <c r="J402" i="5"/>
  <c r="H402" i="5"/>
  <c r="G402" i="5"/>
  <c r="I402" i="5"/>
  <c r="J344" i="5"/>
  <c r="G344" i="5"/>
  <c r="I344" i="5"/>
  <c r="H344" i="5"/>
  <c r="I255" i="5"/>
  <c r="H255" i="5"/>
  <c r="G255" i="5"/>
  <c r="J255" i="5"/>
  <c r="H193" i="5"/>
  <c r="G193" i="5"/>
  <c r="I193" i="5"/>
  <c r="J193" i="5"/>
  <c r="I104" i="5"/>
  <c r="H104" i="5"/>
  <c r="G104" i="5"/>
  <c r="J104" i="5"/>
  <c r="J487" i="5"/>
  <c r="G487" i="5"/>
  <c r="I487" i="5"/>
  <c r="H487" i="5"/>
  <c r="G429" i="5"/>
  <c r="J429" i="5"/>
  <c r="I429" i="5"/>
  <c r="H429" i="5"/>
  <c r="G341" i="5"/>
  <c r="J341" i="5"/>
  <c r="I341" i="5"/>
  <c r="H341" i="5"/>
  <c r="G277" i="5"/>
  <c r="J277" i="5"/>
  <c r="I277" i="5"/>
  <c r="H277" i="5"/>
  <c r="I188" i="5"/>
  <c r="H188" i="5"/>
  <c r="G188" i="5"/>
  <c r="J188" i="5"/>
  <c r="J127" i="5"/>
  <c r="I127" i="5"/>
  <c r="H127" i="5"/>
  <c r="G127" i="5"/>
  <c r="J47" i="5"/>
  <c r="I47" i="5"/>
  <c r="H47" i="5"/>
  <c r="G47" i="5"/>
  <c r="J500" i="5"/>
  <c r="I500" i="5"/>
  <c r="H500" i="5"/>
  <c r="G500" i="5"/>
  <c r="G437" i="5"/>
  <c r="J437" i="5"/>
  <c r="I437" i="5"/>
  <c r="H437" i="5"/>
  <c r="G349" i="5"/>
  <c r="J349" i="5"/>
  <c r="I349" i="5"/>
  <c r="H349" i="5"/>
  <c r="H288" i="5"/>
  <c r="G288" i="5"/>
  <c r="J288" i="5"/>
  <c r="I288" i="5"/>
  <c r="I200" i="5"/>
  <c r="H200" i="5"/>
  <c r="G200" i="5"/>
  <c r="J200" i="5"/>
  <c r="H140" i="5"/>
  <c r="G140" i="5"/>
  <c r="J140" i="5"/>
  <c r="I140" i="5"/>
  <c r="G125" i="5"/>
  <c r="J125" i="5"/>
  <c r="I125" i="5"/>
  <c r="H125" i="5"/>
  <c r="J462" i="5"/>
  <c r="I462" i="5"/>
  <c r="H462" i="5"/>
  <c r="G462" i="5"/>
  <c r="J404" i="5"/>
  <c r="I404" i="5"/>
  <c r="G404" i="5"/>
  <c r="H404" i="5"/>
  <c r="J315" i="5"/>
  <c r="I315" i="5"/>
  <c r="H315" i="5"/>
  <c r="G315" i="5"/>
  <c r="H252" i="5"/>
  <c r="G252" i="5"/>
  <c r="J252" i="5"/>
  <c r="I252" i="5"/>
  <c r="I164" i="5"/>
  <c r="H164" i="5"/>
  <c r="G164" i="5"/>
  <c r="J164" i="5"/>
  <c r="J103" i="5"/>
  <c r="I103" i="5"/>
  <c r="H103" i="5"/>
  <c r="G103" i="5"/>
  <c r="J491" i="5"/>
  <c r="G491" i="5"/>
  <c r="I491" i="5"/>
  <c r="H491" i="5"/>
  <c r="G397" i="5"/>
  <c r="J397" i="5"/>
  <c r="I397" i="5"/>
  <c r="H397" i="5"/>
  <c r="J337" i="5"/>
  <c r="I337" i="5"/>
  <c r="H337" i="5"/>
  <c r="G337" i="5"/>
  <c r="G281" i="5"/>
  <c r="J281" i="5"/>
  <c r="I281" i="5"/>
  <c r="H281" i="5"/>
  <c r="I187" i="5"/>
  <c r="H187" i="5"/>
  <c r="J187" i="5"/>
  <c r="G187" i="5"/>
  <c r="J130" i="5"/>
  <c r="I130" i="5"/>
  <c r="H130" i="5"/>
  <c r="G130" i="5"/>
  <c r="J144" i="5"/>
  <c r="I144" i="5"/>
  <c r="H144" i="5"/>
  <c r="G144" i="5"/>
  <c r="J454" i="5"/>
  <c r="I454" i="5"/>
  <c r="H454" i="5"/>
  <c r="G454" i="5"/>
  <c r="J392" i="5"/>
  <c r="I392" i="5"/>
  <c r="G392" i="5"/>
  <c r="H392" i="5"/>
  <c r="G333" i="5"/>
  <c r="J333" i="5"/>
  <c r="I333" i="5"/>
  <c r="H333" i="5"/>
  <c r="J246" i="5"/>
  <c r="I246" i="5"/>
  <c r="H246" i="5"/>
  <c r="G246" i="5"/>
  <c r="J186" i="5"/>
  <c r="I186" i="5"/>
  <c r="H186" i="5"/>
  <c r="G186" i="5"/>
  <c r="I96" i="5"/>
  <c r="H96" i="5"/>
  <c r="G96" i="5"/>
  <c r="J96" i="5"/>
  <c r="J447" i="5"/>
  <c r="G447" i="5"/>
  <c r="I447" i="5"/>
  <c r="H447" i="5"/>
  <c r="J391" i="5"/>
  <c r="G391" i="5"/>
  <c r="H391" i="5"/>
  <c r="I391" i="5"/>
  <c r="J298" i="5"/>
  <c r="I298" i="5"/>
  <c r="H298" i="5"/>
  <c r="G298" i="5"/>
  <c r="G237" i="5"/>
  <c r="J237" i="5"/>
  <c r="I237" i="5"/>
  <c r="H237" i="5"/>
  <c r="I147" i="5"/>
  <c r="H147" i="5"/>
  <c r="J147" i="5"/>
  <c r="G147" i="5"/>
  <c r="J59" i="5"/>
  <c r="I59" i="5"/>
  <c r="H59" i="5"/>
  <c r="G59" i="5"/>
  <c r="J502" i="5"/>
  <c r="I502" i="5"/>
  <c r="H502" i="5"/>
  <c r="G502" i="5"/>
  <c r="J444" i="5"/>
  <c r="I444" i="5"/>
  <c r="G444" i="5"/>
  <c r="H444" i="5"/>
  <c r="J383" i="5"/>
  <c r="G383" i="5"/>
  <c r="H383" i="5"/>
  <c r="I383" i="5"/>
  <c r="H296" i="5"/>
  <c r="G296" i="5"/>
  <c r="I296" i="5"/>
  <c r="J296" i="5"/>
  <c r="I203" i="5"/>
  <c r="H203" i="5"/>
  <c r="G203" i="5"/>
  <c r="J203" i="5"/>
  <c r="H114" i="5"/>
  <c r="G114" i="5"/>
  <c r="J114" i="5"/>
  <c r="I114" i="5"/>
  <c r="J351" i="5"/>
  <c r="G351" i="5"/>
  <c r="I351" i="5"/>
  <c r="H351" i="5"/>
  <c r="J314" i="5"/>
  <c r="I314" i="5"/>
  <c r="H314" i="5"/>
  <c r="G314" i="5"/>
  <c r="J339" i="5"/>
  <c r="G339" i="5"/>
  <c r="I339" i="5"/>
  <c r="H339" i="5"/>
  <c r="J109" i="5"/>
  <c r="I109" i="5"/>
  <c r="H109" i="5"/>
  <c r="G109" i="5"/>
  <c r="J95" i="5"/>
  <c r="I95" i="5"/>
  <c r="G95" i="5"/>
  <c r="H95" i="5"/>
  <c r="G241" i="5"/>
  <c r="J241" i="5"/>
  <c r="I241" i="5"/>
  <c r="H241" i="5"/>
  <c r="G293" i="5"/>
  <c r="J293" i="5"/>
  <c r="I293" i="5"/>
  <c r="H293" i="5"/>
  <c r="J258" i="5"/>
  <c r="I258" i="5"/>
  <c r="H258" i="5"/>
  <c r="G258" i="5"/>
  <c r="H141" i="5"/>
  <c r="G141" i="5"/>
  <c r="J141" i="5"/>
  <c r="I141" i="5"/>
  <c r="J101" i="5"/>
  <c r="I101" i="5"/>
  <c r="H101" i="5"/>
  <c r="G101" i="5"/>
  <c r="H312" i="5"/>
  <c r="G312" i="5"/>
  <c r="J312" i="5"/>
  <c r="I312" i="5"/>
  <c r="G253" i="5"/>
  <c r="J253" i="5"/>
  <c r="I253" i="5"/>
  <c r="H253" i="5"/>
  <c r="J398" i="5"/>
  <c r="H398" i="5"/>
  <c r="G398" i="5"/>
  <c r="I398" i="5"/>
  <c r="J190" i="5"/>
  <c r="I190" i="5"/>
  <c r="H190" i="5"/>
  <c r="G190" i="5"/>
  <c r="J456" i="5"/>
  <c r="I456" i="5"/>
  <c r="H456" i="5"/>
  <c r="G456" i="5"/>
  <c r="J395" i="5"/>
  <c r="G395" i="5"/>
  <c r="I395" i="5"/>
  <c r="H395" i="5"/>
  <c r="I152" i="5"/>
  <c r="H152" i="5"/>
  <c r="G152" i="5"/>
  <c r="J152" i="5"/>
  <c r="I207" i="5"/>
  <c r="H207" i="5"/>
  <c r="G207" i="5"/>
  <c r="J207" i="5"/>
  <c r="G445" i="5"/>
  <c r="J445" i="5"/>
  <c r="I445" i="5"/>
  <c r="H445" i="5"/>
  <c r="J206" i="5"/>
  <c r="I206" i="5"/>
  <c r="H206" i="5"/>
  <c r="G206" i="5"/>
  <c r="I116" i="5"/>
  <c r="H116" i="5"/>
  <c r="G116" i="5"/>
  <c r="J116" i="5"/>
  <c r="G232" i="5"/>
  <c r="J232" i="5"/>
  <c r="I232" i="5"/>
  <c r="H232" i="5"/>
  <c r="G501" i="5"/>
  <c r="J501" i="5"/>
  <c r="I501" i="5"/>
  <c r="H501" i="5"/>
  <c r="G409" i="5"/>
  <c r="J409" i="5"/>
  <c r="I409" i="5"/>
  <c r="H409" i="5"/>
  <c r="J350" i="5"/>
  <c r="G350" i="5"/>
  <c r="H350" i="5"/>
  <c r="I350" i="5"/>
  <c r="I259" i="5"/>
  <c r="H259" i="5"/>
  <c r="G259" i="5"/>
  <c r="J259" i="5"/>
  <c r="H197" i="5"/>
  <c r="G197" i="5"/>
  <c r="I197" i="5"/>
  <c r="J197" i="5"/>
  <c r="H110" i="5"/>
  <c r="G110" i="5"/>
  <c r="J110" i="5"/>
  <c r="I110" i="5"/>
  <c r="H30" i="5"/>
  <c r="G30" i="5"/>
  <c r="J30" i="5"/>
  <c r="I30" i="5"/>
  <c r="G465" i="5"/>
  <c r="J465" i="5"/>
  <c r="I465" i="5"/>
  <c r="H465" i="5"/>
  <c r="J374" i="5"/>
  <c r="H374" i="5"/>
  <c r="G374" i="5"/>
  <c r="I374" i="5"/>
  <c r="H316" i="5"/>
  <c r="G316" i="5"/>
  <c r="J316" i="5"/>
  <c r="I316" i="5"/>
  <c r="J223" i="5"/>
  <c r="I223" i="5"/>
  <c r="H223" i="5"/>
  <c r="G223" i="5"/>
  <c r="J166" i="5"/>
  <c r="I166" i="5"/>
  <c r="H166" i="5"/>
  <c r="G166" i="5"/>
  <c r="J460" i="5"/>
  <c r="I460" i="5"/>
  <c r="H460" i="5"/>
  <c r="G460" i="5"/>
  <c r="J310" i="5"/>
  <c r="I310" i="5"/>
  <c r="H310" i="5"/>
  <c r="G310" i="5"/>
  <c r="H189" i="5"/>
  <c r="G189" i="5"/>
  <c r="I189" i="5"/>
  <c r="J189" i="5"/>
  <c r="J61" i="5"/>
  <c r="I61" i="5"/>
  <c r="H61" i="5"/>
  <c r="G61" i="5"/>
  <c r="J455" i="5"/>
  <c r="G455" i="5"/>
  <c r="I455" i="5"/>
  <c r="H455" i="5"/>
  <c r="J366" i="5"/>
  <c r="H366" i="5"/>
  <c r="G366" i="5"/>
  <c r="I366" i="5"/>
  <c r="G245" i="5"/>
  <c r="J245" i="5"/>
  <c r="I245" i="5"/>
  <c r="H245" i="5"/>
  <c r="I156" i="5"/>
  <c r="H156" i="5"/>
  <c r="G156" i="5"/>
  <c r="J156" i="5"/>
  <c r="J291" i="5"/>
  <c r="I291" i="5"/>
  <c r="H291" i="5"/>
  <c r="G291" i="5"/>
  <c r="J19" i="5"/>
  <c r="G19" i="5"/>
  <c r="J115" i="5"/>
  <c r="I115" i="5"/>
  <c r="H115" i="5"/>
  <c r="G115" i="5"/>
  <c r="I199" i="5"/>
  <c r="H199" i="5"/>
  <c r="J199" i="5"/>
  <c r="G199" i="5"/>
  <c r="J396" i="5"/>
  <c r="I396" i="5"/>
  <c r="G396" i="5"/>
  <c r="H396" i="5"/>
  <c r="J434" i="5"/>
  <c r="I434" i="5"/>
  <c r="H434" i="5"/>
  <c r="G434" i="5"/>
  <c r="J372" i="5"/>
  <c r="I372" i="5"/>
  <c r="G372" i="5"/>
  <c r="H372" i="5"/>
  <c r="G313" i="5"/>
  <c r="J313" i="5"/>
  <c r="I313" i="5"/>
  <c r="H313" i="5"/>
  <c r="J222" i="5"/>
  <c r="G222" i="5"/>
  <c r="H222" i="5"/>
  <c r="I222" i="5"/>
  <c r="H165" i="5"/>
  <c r="G165" i="5"/>
  <c r="I165" i="5"/>
  <c r="J165" i="5"/>
  <c r="J17" i="5"/>
  <c r="G17" i="5"/>
  <c r="J326" i="5"/>
  <c r="I326" i="5"/>
  <c r="H326" i="5"/>
  <c r="G326" i="5"/>
  <c r="J459" i="5"/>
  <c r="G459" i="5"/>
  <c r="I459" i="5"/>
  <c r="H459" i="5"/>
  <c r="J399" i="5"/>
  <c r="G399" i="5"/>
  <c r="I399" i="5"/>
  <c r="H399" i="5"/>
  <c r="J311" i="5"/>
  <c r="I311" i="5"/>
  <c r="H311" i="5"/>
  <c r="G311" i="5"/>
  <c r="H248" i="5"/>
  <c r="G248" i="5"/>
  <c r="J248" i="5"/>
  <c r="I248" i="5"/>
  <c r="I160" i="5"/>
  <c r="H160" i="5"/>
  <c r="G160" i="5"/>
  <c r="J160" i="5"/>
  <c r="J99" i="5"/>
  <c r="I99" i="5"/>
  <c r="H99" i="5"/>
  <c r="G99" i="5"/>
  <c r="J18" i="5"/>
  <c r="I18" i="5"/>
  <c r="H18" i="5"/>
  <c r="G18" i="5"/>
  <c r="G453" i="5"/>
  <c r="J453" i="5"/>
  <c r="I453" i="5"/>
  <c r="H453" i="5"/>
  <c r="J362" i="5"/>
  <c r="G362" i="5"/>
  <c r="I362" i="5"/>
  <c r="H362" i="5"/>
  <c r="H304" i="5"/>
  <c r="G304" i="5"/>
  <c r="J304" i="5"/>
  <c r="I304" i="5"/>
  <c r="I215" i="5"/>
  <c r="H215" i="5"/>
  <c r="G215" i="5"/>
  <c r="J215" i="5"/>
  <c r="I155" i="5"/>
  <c r="H155" i="5"/>
  <c r="J155" i="5"/>
  <c r="G155" i="5"/>
  <c r="E7" i="4"/>
  <c r="J420" i="5"/>
  <c r="I420" i="5"/>
  <c r="G420" i="5"/>
  <c r="H420" i="5"/>
  <c r="G361" i="5"/>
  <c r="J361" i="5"/>
  <c r="I361" i="5"/>
  <c r="H361" i="5"/>
  <c r="J267" i="5"/>
  <c r="I267" i="5"/>
  <c r="H267" i="5"/>
  <c r="G267" i="5"/>
  <c r="J210" i="5"/>
  <c r="I210" i="5"/>
  <c r="H210" i="5"/>
  <c r="G210" i="5"/>
  <c r="G121" i="5"/>
  <c r="H121" i="5"/>
  <c r="J121" i="5"/>
  <c r="I121" i="5"/>
  <c r="J11" i="5"/>
  <c r="I11" i="5"/>
  <c r="H11" i="5"/>
  <c r="G11" i="5"/>
  <c r="G505" i="5"/>
  <c r="J505" i="5"/>
  <c r="I505" i="5"/>
  <c r="H505" i="5"/>
  <c r="J412" i="5"/>
  <c r="I412" i="5"/>
  <c r="G412" i="5"/>
  <c r="H412" i="5"/>
  <c r="J356" i="5"/>
  <c r="G356" i="5"/>
  <c r="I356" i="5"/>
  <c r="H356" i="5"/>
  <c r="I263" i="5"/>
  <c r="H263" i="5"/>
  <c r="G263" i="5"/>
  <c r="J263" i="5"/>
  <c r="I172" i="5"/>
  <c r="H172" i="5"/>
  <c r="G172" i="5"/>
  <c r="J172" i="5"/>
  <c r="H82" i="5"/>
  <c r="G82" i="5"/>
  <c r="J82" i="5"/>
  <c r="I82" i="5"/>
  <c r="J51" i="5"/>
  <c r="I51" i="5"/>
  <c r="H51" i="5"/>
  <c r="G51" i="5"/>
  <c r="G441" i="5"/>
  <c r="J441" i="5"/>
  <c r="I441" i="5"/>
  <c r="H441" i="5"/>
  <c r="G289" i="5"/>
  <c r="J289" i="5"/>
  <c r="I289" i="5"/>
  <c r="H289" i="5"/>
  <c r="I163" i="5"/>
  <c r="H163" i="5"/>
  <c r="J163" i="5"/>
  <c r="G163" i="5"/>
  <c r="J250" i="5"/>
  <c r="I250" i="5"/>
  <c r="H250" i="5"/>
  <c r="G250" i="5"/>
  <c r="I243" i="5"/>
  <c r="H243" i="5"/>
  <c r="G243" i="5"/>
  <c r="J243" i="5"/>
  <c r="H300" i="5"/>
  <c r="G300" i="5"/>
  <c r="J300" i="5"/>
  <c r="I300" i="5"/>
  <c r="G353" i="5"/>
  <c r="J353" i="5"/>
  <c r="I353" i="5"/>
  <c r="H353" i="5"/>
  <c r="F35" i="5"/>
  <c r="F36" i="5"/>
  <c r="F32" i="5"/>
  <c r="F34" i="5"/>
  <c r="F33" i="5"/>
  <c r="I16" i="3"/>
  <c r="J400" i="5"/>
  <c r="I400" i="5"/>
  <c r="G400" i="5"/>
  <c r="H400" i="5"/>
  <c r="I251" i="5"/>
  <c r="H251" i="5"/>
  <c r="G251" i="5"/>
  <c r="J251" i="5"/>
  <c r="I100" i="5"/>
  <c r="H100" i="5"/>
  <c r="G100" i="5"/>
  <c r="J100" i="5"/>
  <c r="J303" i="5"/>
  <c r="I303" i="5"/>
  <c r="H303" i="5"/>
  <c r="G303" i="5"/>
  <c r="J418" i="5"/>
  <c r="I418" i="5"/>
  <c r="H418" i="5"/>
  <c r="G418" i="5"/>
  <c r="J359" i="5"/>
  <c r="G359" i="5"/>
  <c r="I359" i="5"/>
  <c r="H359" i="5"/>
  <c r="G301" i="5"/>
  <c r="J301" i="5"/>
  <c r="I301" i="5"/>
  <c r="H301" i="5"/>
  <c r="I211" i="5"/>
  <c r="H211" i="5"/>
  <c r="G211" i="5"/>
  <c r="J211" i="5"/>
  <c r="H149" i="5"/>
  <c r="G149" i="5"/>
  <c r="I149" i="5"/>
  <c r="J149" i="5"/>
  <c r="J506" i="5"/>
  <c r="I506" i="5"/>
  <c r="H506" i="5"/>
  <c r="G506" i="5"/>
  <c r="J414" i="5"/>
  <c r="I414" i="5"/>
  <c r="H414" i="5"/>
  <c r="G414" i="5"/>
  <c r="J352" i="5"/>
  <c r="G352" i="5"/>
  <c r="I352" i="5"/>
  <c r="H352" i="5"/>
  <c r="J262" i="5"/>
  <c r="I262" i="5"/>
  <c r="H262" i="5"/>
  <c r="G262" i="5"/>
  <c r="H205" i="5"/>
  <c r="G205" i="5"/>
  <c r="J205" i="5"/>
  <c r="I205" i="5"/>
  <c r="J470" i="5"/>
  <c r="I470" i="5"/>
  <c r="H470" i="5"/>
  <c r="G470" i="5"/>
  <c r="J408" i="5"/>
  <c r="I408" i="5"/>
  <c r="G408" i="5"/>
  <c r="H408" i="5"/>
  <c r="J348" i="5"/>
  <c r="G348" i="5"/>
  <c r="I348" i="5"/>
  <c r="H348" i="5"/>
  <c r="H260" i="5"/>
  <c r="G260" i="5"/>
  <c r="J260" i="5"/>
  <c r="I260" i="5"/>
  <c r="H201" i="5"/>
  <c r="G201" i="5"/>
  <c r="I201" i="5"/>
  <c r="J201" i="5"/>
  <c r="I108" i="5"/>
  <c r="H108" i="5"/>
  <c r="G108" i="5"/>
  <c r="J108" i="5"/>
  <c r="J468" i="5"/>
  <c r="I468" i="5"/>
  <c r="H468" i="5"/>
  <c r="G468" i="5"/>
  <c r="J407" i="5"/>
  <c r="G407" i="5"/>
  <c r="H407" i="5"/>
  <c r="I407" i="5"/>
  <c r="J319" i="5"/>
  <c r="G319" i="5"/>
  <c r="I319" i="5"/>
  <c r="H319" i="5"/>
  <c r="G257" i="5"/>
  <c r="J257" i="5"/>
  <c r="I257" i="5"/>
  <c r="H257" i="5"/>
  <c r="I168" i="5"/>
  <c r="H168" i="5"/>
  <c r="G168" i="5"/>
  <c r="J168" i="5"/>
  <c r="J107" i="5"/>
  <c r="I107" i="5"/>
  <c r="H107" i="5"/>
  <c r="G107" i="5"/>
  <c r="J432" i="5"/>
  <c r="I432" i="5"/>
  <c r="G432" i="5"/>
  <c r="H432" i="5"/>
  <c r="J376" i="5"/>
  <c r="I376" i="5"/>
  <c r="G376" i="5"/>
  <c r="H376" i="5"/>
  <c r="J286" i="5"/>
  <c r="I286" i="5"/>
  <c r="H286" i="5"/>
  <c r="G286" i="5"/>
  <c r="G225" i="5"/>
  <c r="J225" i="5"/>
  <c r="I225" i="5"/>
  <c r="H225" i="5"/>
  <c r="J134" i="5"/>
  <c r="I134" i="5"/>
  <c r="H134" i="5"/>
  <c r="G134" i="5"/>
  <c r="G9" i="5"/>
  <c r="J57" i="5"/>
  <c r="I57" i="5"/>
  <c r="H57" i="5"/>
  <c r="G57" i="5"/>
  <c r="G457" i="5"/>
  <c r="J457" i="5"/>
  <c r="I457" i="5"/>
  <c r="H457" i="5"/>
  <c r="J370" i="5"/>
  <c r="H370" i="5"/>
  <c r="G370" i="5"/>
  <c r="I370" i="5"/>
  <c r="H307" i="5"/>
  <c r="G307" i="5"/>
  <c r="J307" i="5"/>
  <c r="I307" i="5"/>
  <c r="G249" i="5"/>
  <c r="J249" i="5"/>
  <c r="I249" i="5"/>
  <c r="H249" i="5"/>
  <c r="I159" i="5"/>
  <c r="H159" i="5"/>
  <c r="J159" i="5"/>
  <c r="G159" i="5"/>
  <c r="F71" i="5"/>
  <c r="F67" i="5"/>
  <c r="F68" i="5"/>
  <c r="F70" i="5"/>
  <c r="F69" i="5"/>
  <c r="I23" i="3"/>
  <c r="J10" i="5"/>
  <c r="G10" i="5"/>
  <c r="J426" i="5"/>
  <c r="I426" i="5"/>
  <c r="H426" i="5"/>
  <c r="G426" i="5"/>
  <c r="J363" i="5"/>
  <c r="G363" i="5"/>
  <c r="I363" i="5"/>
  <c r="H363" i="5"/>
  <c r="G305" i="5"/>
  <c r="J305" i="5"/>
  <c r="I305" i="5"/>
  <c r="H305" i="5"/>
  <c r="J214" i="5"/>
  <c r="I214" i="5"/>
  <c r="H214" i="5"/>
  <c r="G214" i="5"/>
  <c r="J154" i="5"/>
  <c r="I154" i="5"/>
  <c r="H154" i="5"/>
  <c r="G154" i="5"/>
  <c r="J478" i="5"/>
  <c r="I478" i="5"/>
  <c r="H478" i="5"/>
  <c r="G478" i="5"/>
  <c r="J419" i="5"/>
  <c r="G419" i="5"/>
  <c r="I419" i="5"/>
  <c r="H419" i="5"/>
  <c r="J360" i="5"/>
  <c r="G360" i="5"/>
  <c r="I360" i="5"/>
  <c r="H360" i="5"/>
  <c r="J271" i="5"/>
  <c r="G271" i="5"/>
  <c r="I271" i="5"/>
  <c r="H271" i="5"/>
  <c r="H209" i="5"/>
  <c r="G209" i="5"/>
  <c r="J209" i="5"/>
  <c r="I209" i="5"/>
  <c r="H119" i="5"/>
  <c r="G119" i="5"/>
  <c r="J119" i="5"/>
  <c r="I119" i="5"/>
  <c r="J7" i="5"/>
  <c r="I7" i="5"/>
  <c r="H7" i="5"/>
  <c r="G7" i="5"/>
  <c r="J474" i="5"/>
  <c r="I474" i="5"/>
  <c r="H474" i="5"/>
  <c r="G474" i="5"/>
  <c r="J416" i="5"/>
  <c r="I416" i="5"/>
  <c r="G416" i="5"/>
  <c r="H416" i="5"/>
  <c r="I323" i="5"/>
  <c r="H323" i="5"/>
  <c r="G323" i="5"/>
  <c r="J323" i="5"/>
  <c r="H264" i="5"/>
  <c r="G264" i="5"/>
  <c r="J264" i="5"/>
  <c r="I264" i="5"/>
  <c r="I176" i="5"/>
  <c r="H176" i="5"/>
  <c r="G176" i="5"/>
  <c r="J176" i="5"/>
  <c r="G86" i="5"/>
  <c r="J86" i="5"/>
  <c r="G54" i="5"/>
  <c r="I54" i="5"/>
  <c r="F75" i="5"/>
  <c r="F76" i="5"/>
  <c r="F72" i="5"/>
  <c r="F74" i="5"/>
  <c r="F73" i="5"/>
  <c r="I24" i="3"/>
  <c r="G489" i="5"/>
  <c r="J489" i="5"/>
  <c r="I489" i="5"/>
  <c r="H489" i="5"/>
  <c r="J452" i="5"/>
  <c r="I452" i="5"/>
  <c r="H452" i="5"/>
  <c r="G452" i="5"/>
  <c r="J451" i="5"/>
  <c r="G451" i="5"/>
  <c r="I451" i="5"/>
  <c r="H451" i="5"/>
  <c r="J504" i="5"/>
  <c r="I504" i="5"/>
  <c r="H504" i="5"/>
  <c r="G504" i="5"/>
  <c r="I112" i="5"/>
  <c r="H112" i="5"/>
  <c r="G112" i="5"/>
  <c r="J112" i="5"/>
  <c r="J347" i="5"/>
  <c r="G347" i="5"/>
  <c r="I347" i="5"/>
  <c r="H347" i="5"/>
  <c r="E19" i="5"/>
  <c r="I19" i="5" s="1"/>
  <c r="E20" i="5"/>
  <c r="E17" i="5"/>
  <c r="I17" i="5" s="1"/>
  <c r="E21" i="5"/>
  <c r="E18" i="5"/>
  <c r="J150" i="5"/>
  <c r="I150" i="5"/>
  <c r="H150" i="5"/>
  <c r="G150" i="5"/>
  <c r="F39" i="5"/>
  <c r="F40" i="5"/>
  <c r="F38" i="5"/>
  <c r="F41" i="5"/>
  <c r="F37" i="5"/>
  <c r="I17" i="3"/>
  <c r="J422" i="5"/>
  <c r="I422" i="5"/>
  <c r="H422" i="5"/>
  <c r="G422" i="5"/>
  <c r="G365" i="5"/>
  <c r="J365" i="5"/>
  <c r="I365" i="5"/>
  <c r="H365" i="5"/>
  <c r="I275" i="5"/>
  <c r="H275" i="5"/>
  <c r="G275" i="5"/>
  <c r="J275" i="5"/>
  <c r="I213" i="5"/>
  <c r="H213" i="5"/>
  <c r="G213" i="5"/>
  <c r="J213" i="5"/>
  <c r="H153" i="5"/>
  <c r="G153" i="5"/>
  <c r="I153" i="5"/>
  <c r="J153" i="5"/>
  <c r="H7" i="4"/>
  <c r="J480" i="5"/>
  <c r="I480" i="5"/>
  <c r="H480" i="5"/>
  <c r="G480" i="5"/>
  <c r="G417" i="5"/>
  <c r="J417" i="5"/>
  <c r="I417" i="5"/>
  <c r="H417" i="5"/>
  <c r="J331" i="5"/>
  <c r="I331" i="5"/>
  <c r="H331" i="5"/>
  <c r="G331" i="5"/>
  <c r="J270" i="5"/>
  <c r="I270" i="5"/>
  <c r="H270" i="5"/>
  <c r="G270" i="5"/>
  <c r="I180" i="5"/>
  <c r="H180" i="5"/>
  <c r="G180" i="5"/>
  <c r="J180" i="5"/>
  <c r="H90" i="5"/>
  <c r="G90" i="5"/>
  <c r="J90" i="5"/>
  <c r="I90" i="5"/>
  <c r="J472" i="5"/>
  <c r="I472" i="5"/>
  <c r="H472" i="5"/>
  <c r="G472" i="5"/>
  <c r="J415" i="5"/>
  <c r="G415" i="5"/>
  <c r="I415" i="5"/>
  <c r="H415" i="5"/>
  <c r="J322" i="5"/>
  <c r="I322" i="5"/>
  <c r="H322" i="5"/>
  <c r="G322" i="5"/>
  <c r="G265" i="5"/>
  <c r="J265" i="5"/>
  <c r="I265" i="5"/>
  <c r="H265" i="5"/>
  <c r="I175" i="5"/>
  <c r="H175" i="5"/>
  <c r="J175" i="5"/>
  <c r="G175" i="5"/>
  <c r="H84" i="5"/>
  <c r="G84" i="5"/>
  <c r="J84" i="5"/>
  <c r="I53" i="5"/>
  <c r="G53" i="5"/>
  <c r="J403" i="5"/>
  <c r="G403" i="5"/>
  <c r="I403" i="5"/>
  <c r="H403" i="5"/>
  <c r="G129" i="5"/>
  <c r="J129" i="5"/>
  <c r="I129" i="5"/>
  <c r="H129" i="5"/>
  <c r="J410" i="5"/>
  <c r="H410" i="5"/>
  <c r="G410" i="5"/>
  <c r="I410" i="5"/>
  <c r="J162" i="5"/>
  <c r="I162" i="5"/>
  <c r="H162" i="5"/>
  <c r="G162" i="5"/>
  <c r="G449" i="5"/>
  <c r="J449" i="5"/>
  <c r="I449" i="5"/>
  <c r="H449" i="5"/>
  <c r="F79" i="5"/>
  <c r="F80" i="5"/>
  <c r="F78" i="5"/>
  <c r="I25" i="3"/>
  <c r="F77" i="5"/>
  <c r="F81" i="5"/>
  <c r="J492" i="5"/>
  <c r="I492" i="5"/>
  <c r="H492" i="5"/>
  <c r="G492" i="5"/>
  <c r="J435" i="5"/>
  <c r="G435" i="5"/>
  <c r="I435" i="5"/>
  <c r="H435" i="5"/>
  <c r="J342" i="5"/>
  <c r="G342" i="5"/>
  <c r="I342" i="5"/>
  <c r="H342" i="5"/>
  <c r="G283" i="5"/>
  <c r="J283" i="5"/>
  <c r="I283" i="5"/>
  <c r="H283" i="5"/>
  <c r="I192" i="5"/>
  <c r="H192" i="5"/>
  <c r="G192" i="5"/>
  <c r="J192" i="5"/>
  <c r="H135" i="5"/>
  <c r="G135" i="5"/>
  <c r="J135" i="5"/>
  <c r="I135" i="5"/>
  <c r="J21" i="5"/>
  <c r="I21" i="5"/>
  <c r="H21" i="5"/>
  <c r="G21" i="5"/>
  <c r="J430" i="5"/>
  <c r="I430" i="5"/>
  <c r="H430" i="5"/>
  <c r="G430" i="5"/>
  <c r="J368" i="5"/>
  <c r="I368" i="5"/>
  <c r="G368" i="5"/>
  <c r="H368" i="5"/>
  <c r="G309" i="5"/>
  <c r="J309" i="5"/>
  <c r="I309" i="5"/>
  <c r="H309" i="5"/>
  <c r="J218" i="5"/>
  <c r="I218" i="5"/>
  <c r="H218" i="5"/>
  <c r="G218" i="5"/>
  <c r="H157" i="5"/>
  <c r="G157" i="5"/>
  <c r="I157" i="5"/>
  <c r="J157" i="5"/>
  <c r="J120" i="5"/>
  <c r="I120" i="5"/>
  <c r="H120" i="5"/>
  <c r="G120" i="5"/>
  <c r="J482" i="5"/>
  <c r="I482" i="5"/>
  <c r="H482" i="5"/>
  <c r="G482" i="5"/>
  <c r="J424" i="5"/>
  <c r="I424" i="5"/>
  <c r="G424" i="5"/>
  <c r="H424" i="5"/>
  <c r="J364" i="5"/>
  <c r="G364" i="5"/>
  <c r="I364" i="5"/>
  <c r="H364" i="5"/>
  <c r="J274" i="5"/>
  <c r="I274" i="5"/>
  <c r="H274" i="5"/>
  <c r="G274" i="5"/>
  <c r="J212" i="5"/>
  <c r="I212" i="5"/>
  <c r="H212" i="5"/>
  <c r="G212" i="5"/>
  <c r="J124" i="5"/>
  <c r="I124" i="5"/>
  <c r="H124" i="5"/>
  <c r="G124" i="5"/>
  <c r="G28" i="5"/>
  <c r="H28" i="5"/>
  <c r="J479" i="5"/>
  <c r="G479" i="5"/>
  <c r="I479" i="5"/>
  <c r="H479" i="5"/>
  <c r="G421" i="5"/>
  <c r="J421" i="5"/>
  <c r="I421" i="5"/>
  <c r="H421" i="5"/>
  <c r="J330" i="5"/>
  <c r="I330" i="5"/>
  <c r="H330" i="5"/>
  <c r="G330" i="5"/>
  <c r="H268" i="5"/>
  <c r="G268" i="5"/>
  <c r="J268" i="5"/>
  <c r="I268" i="5"/>
  <c r="I179" i="5"/>
  <c r="H179" i="5"/>
  <c r="J179" i="5"/>
  <c r="G179" i="5"/>
  <c r="I88" i="5"/>
  <c r="H88" i="5"/>
  <c r="G88" i="5"/>
  <c r="J88" i="5"/>
  <c r="J476" i="5"/>
  <c r="I476" i="5"/>
  <c r="H476" i="5"/>
  <c r="G476" i="5"/>
  <c r="G413" i="5"/>
  <c r="J413" i="5"/>
  <c r="I413" i="5"/>
  <c r="H413" i="5"/>
  <c r="H324" i="5"/>
  <c r="G324" i="5"/>
  <c r="J324" i="5"/>
  <c r="I324" i="5"/>
  <c r="J234" i="5"/>
  <c r="I234" i="5"/>
  <c r="H234" i="5"/>
  <c r="G234" i="5"/>
  <c r="J174" i="5"/>
  <c r="I174" i="5"/>
  <c r="H174" i="5"/>
  <c r="G174" i="5"/>
  <c r="J83" i="5"/>
  <c r="I83" i="5"/>
  <c r="H83" i="5"/>
  <c r="G83" i="5"/>
  <c r="E55" i="5"/>
  <c r="E53" i="5"/>
  <c r="J53" i="5" s="1"/>
  <c r="E54" i="5"/>
  <c r="H54" i="5" s="1"/>
  <c r="E56" i="5"/>
  <c r="I56" i="5" s="1"/>
  <c r="E52" i="5"/>
  <c r="J52" i="5" s="1"/>
  <c r="F16" i="4" l="1"/>
  <c r="G33" i="5"/>
  <c r="J81" i="5"/>
  <c r="H81" i="5"/>
  <c r="G81" i="5"/>
  <c r="D39" i="4"/>
  <c r="D41" i="4"/>
  <c r="D38" i="4"/>
  <c r="D40" i="4"/>
  <c r="G22" i="5"/>
  <c r="C19" i="4" s="1"/>
  <c r="J22" i="5"/>
  <c r="F19" i="4" s="1"/>
  <c r="J77" i="5"/>
  <c r="H77" i="5"/>
  <c r="G77" i="5"/>
  <c r="J54" i="5"/>
  <c r="G71" i="5"/>
  <c r="I32" i="5"/>
  <c r="G32" i="5"/>
  <c r="G42" i="5"/>
  <c r="I42" i="5"/>
  <c r="H52" i="5"/>
  <c r="G63" i="5"/>
  <c r="C15" i="4" s="1"/>
  <c r="E25" i="5"/>
  <c r="E23" i="5"/>
  <c r="E26" i="5"/>
  <c r="E24" i="5"/>
  <c r="E22" i="5"/>
  <c r="I22" i="5" s="1"/>
  <c r="E19" i="4" s="1"/>
  <c r="J8" i="5"/>
  <c r="I8" i="5"/>
  <c r="H8" i="5"/>
  <c r="I64" i="5"/>
  <c r="H64" i="5"/>
  <c r="G64" i="5"/>
  <c r="J64" i="5"/>
  <c r="E79" i="5"/>
  <c r="E81" i="5"/>
  <c r="I81" i="5" s="1"/>
  <c r="E77" i="5"/>
  <c r="I77" i="5" s="1"/>
  <c r="E78" i="5"/>
  <c r="I78" i="5" s="1"/>
  <c r="E80" i="5"/>
  <c r="I36" i="5"/>
  <c r="G36" i="5"/>
  <c r="H36" i="5"/>
  <c r="J36" i="5"/>
  <c r="H46" i="5"/>
  <c r="G46" i="5"/>
  <c r="J46" i="5"/>
  <c r="I52" i="5"/>
  <c r="H26" i="5"/>
  <c r="G26" i="5"/>
  <c r="J26" i="5"/>
  <c r="I26" i="5"/>
  <c r="C16" i="4"/>
  <c r="I68" i="5"/>
  <c r="H68" i="5"/>
  <c r="G68" i="5"/>
  <c r="G67" i="5"/>
  <c r="H34" i="5"/>
  <c r="G34" i="5"/>
  <c r="J34" i="5"/>
  <c r="I34" i="5"/>
  <c r="H78" i="5"/>
  <c r="G78" i="5"/>
  <c r="J78" i="5"/>
  <c r="H53" i="5"/>
  <c r="E41" i="5"/>
  <c r="E37" i="5"/>
  <c r="E38" i="5"/>
  <c r="E39" i="5"/>
  <c r="J39" i="5" s="1"/>
  <c r="F17" i="4" s="1"/>
  <c r="E40" i="5"/>
  <c r="I40" i="5" s="1"/>
  <c r="H9" i="5"/>
  <c r="J35" i="5"/>
  <c r="I35" i="5"/>
  <c r="H35" i="5"/>
  <c r="G35" i="5"/>
  <c r="J45" i="5"/>
  <c r="I45" i="5"/>
  <c r="H45" i="5"/>
  <c r="G45" i="5"/>
  <c r="J15" i="5"/>
  <c r="G15" i="5"/>
  <c r="J23" i="5"/>
  <c r="H23" i="5"/>
  <c r="G23" i="5"/>
  <c r="I23" i="5"/>
  <c r="H27" i="5"/>
  <c r="D16" i="4" s="1"/>
  <c r="I9" i="5"/>
  <c r="E43" i="5"/>
  <c r="E45" i="5"/>
  <c r="E46" i="5"/>
  <c r="I46" i="5" s="1"/>
  <c r="E42" i="5"/>
  <c r="H42" i="5" s="1"/>
  <c r="E44" i="5"/>
  <c r="I27" i="5"/>
  <c r="H66" i="5"/>
  <c r="G66" i="5"/>
  <c r="J66" i="5"/>
  <c r="I66" i="5"/>
  <c r="J14" i="5"/>
  <c r="F15" i="4" s="1"/>
  <c r="I14" i="5"/>
  <c r="G14" i="5"/>
  <c r="H56" i="5"/>
  <c r="J25" i="5"/>
  <c r="I25" i="5"/>
  <c r="G25" i="5"/>
  <c r="H25" i="5"/>
  <c r="J28" i="5"/>
  <c r="J79" i="5"/>
  <c r="I79" i="5"/>
  <c r="H79" i="5"/>
  <c r="G79" i="5"/>
  <c r="J41" i="5"/>
  <c r="I41" i="5"/>
  <c r="H41" i="5"/>
  <c r="G41" i="5"/>
  <c r="H10" i="5"/>
  <c r="I44" i="5"/>
  <c r="H44" i="5"/>
  <c r="G44" i="5"/>
  <c r="J44" i="5"/>
  <c r="E15" i="5"/>
  <c r="I15" i="5" s="1"/>
  <c r="E16" i="5"/>
  <c r="H16" i="5" s="1"/>
  <c r="E12" i="5"/>
  <c r="E13" i="5"/>
  <c r="E14" i="5"/>
  <c r="H14" i="5" s="1"/>
  <c r="I24" i="5"/>
  <c r="G24" i="5"/>
  <c r="J24" i="5"/>
  <c r="H24" i="5"/>
  <c r="H38" i="5"/>
  <c r="G38" i="5"/>
  <c r="C12" i="4" s="1"/>
  <c r="J38" i="5"/>
  <c r="I38" i="5"/>
  <c r="E75" i="5"/>
  <c r="E73" i="5"/>
  <c r="E72" i="5"/>
  <c r="H72" i="5" s="1"/>
  <c r="E74" i="5"/>
  <c r="E76" i="5"/>
  <c r="H76" i="5" s="1"/>
  <c r="H17" i="5"/>
  <c r="H19" i="5"/>
  <c r="J43" i="5"/>
  <c r="I43" i="5"/>
  <c r="H43" i="5"/>
  <c r="G43" i="5"/>
  <c r="J13" i="5"/>
  <c r="I13" i="5"/>
  <c r="H13" i="5"/>
  <c r="G13" i="5"/>
  <c r="I80" i="5"/>
  <c r="H80" i="5"/>
  <c r="G80" i="5"/>
  <c r="J80" i="5"/>
  <c r="I20" i="5"/>
  <c r="H20" i="5"/>
  <c r="G40" i="5"/>
  <c r="J40" i="5"/>
  <c r="J73" i="5"/>
  <c r="I73" i="5"/>
  <c r="H73" i="5"/>
  <c r="D17" i="4" s="1"/>
  <c r="G73" i="5"/>
  <c r="H86" i="5"/>
  <c r="H12" i="5"/>
  <c r="G12" i="5"/>
  <c r="J12" i="5"/>
  <c r="I12" i="5"/>
  <c r="H29" i="5"/>
  <c r="J29" i="5"/>
  <c r="I29" i="5"/>
  <c r="J75" i="5"/>
  <c r="I75" i="5"/>
  <c r="H75" i="5"/>
  <c r="G75" i="5"/>
  <c r="J37" i="5"/>
  <c r="F12" i="4" s="1"/>
  <c r="I37" i="5"/>
  <c r="H37" i="5"/>
  <c r="G37" i="5"/>
  <c r="H39" i="5"/>
  <c r="G39" i="5"/>
  <c r="H74" i="5"/>
  <c r="G74" i="5"/>
  <c r="J74" i="5"/>
  <c r="I74" i="5"/>
  <c r="E71" i="5"/>
  <c r="I71" i="5" s="1"/>
  <c r="E67" i="5"/>
  <c r="J67" i="5" s="1"/>
  <c r="E69" i="5"/>
  <c r="E68" i="5"/>
  <c r="J68" i="5" s="1"/>
  <c r="E70" i="5"/>
  <c r="G16" i="5"/>
  <c r="J16" i="5"/>
  <c r="I16" i="5"/>
  <c r="J65" i="5"/>
  <c r="I65" i="5"/>
  <c r="H65" i="5"/>
  <c r="G65" i="5"/>
  <c r="I72" i="5"/>
  <c r="G72" i="5"/>
  <c r="J72" i="5"/>
  <c r="J69" i="5"/>
  <c r="I69" i="5"/>
  <c r="H69" i="5"/>
  <c r="G69" i="5"/>
  <c r="C17" i="4"/>
  <c r="E63" i="5"/>
  <c r="J63" i="5" s="1"/>
  <c r="E65" i="5"/>
  <c r="E62" i="5"/>
  <c r="E64" i="5"/>
  <c r="E66" i="5"/>
  <c r="G76" i="5"/>
  <c r="J76" i="5"/>
  <c r="H70" i="5"/>
  <c r="G70" i="5"/>
  <c r="J70" i="5"/>
  <c r="I70" i="5"/>
  <c r="E33" i="5"/>
  <c r="J33" i="5" s="1"/>
  <c r="E36" i="5"/>
  <c r="E34" i="5"/>
  <c r="E32" i="5"/>
  <c r="J32" i="5" s="1"/>
  <c r="E35" i="5"/>
  <c r="H62" i="5"/>
  <c r="G62" i="5"/>
  <c r="J62" i="5"/>
  <c r="I62" i="5"/>
  <c r="J71" i="5" l="1"/>
  <c r="H15" i="5"/>
  <c r="J42" i="5"/>
  <c r="I76" i="5"/>
  <c r="I39" i="5"/>
  <c r="E17" i="4" s="1"/>
  <c r="H67" i="5"/>
  <c r="D12" i="4" s="1"/>
  <c r="E13" i="4"/>
  <c r="C13" i="4"/>
  <c r="C20" i="4" s="1"/>
  <c r="E14" i="4"/>
  <c r="H40" i="5"/>
  <c r="I67" i="5"/>
  <c r="E12" i="4" s="1"/>
  <c r="H32" i="5"/>
  <c r="D14" i="4"/>
  <c r="F18" i="4"/>
  <c r="E16" i="4"/>
  <c r="F13" i="4"/>
  <c r="F20" i="4" s="1"/>
  <c r="F14" i="4"/>
  <c r="E15" i="4"/>
  <c r="H22" i="5"/>
  <c r="D19" i="4" s="1"/>
  <c r="C14" i="4"/>
  <c r="H33" i="5"/>
  <c r="D15" i="4" s="1"/>
  <c r="I33" i="5"/>
  <c r="E18" i="4"/>
  <c r="C18" i="4"/>
  <c r="H63" i="5"/>
  <c r="H71" i="5"/>
  <c r="D18" i="4" s="1"/>
  <c r="I63" i="5"/>
  <c r="D13" i="4"/>
  <c r="C28" i="4" l="1"/>
  <c r="C30" i="4"/>
  <c r="C32" i="4"/>
  <c r="C27" i="4"/>
  <c r="C38" i="4"/>
  <c r="E38" i="4" s="1"/>
  <c r="F38" i="4" s="1"/>
  <c r="C29" i="4"/>
  <c r="C31" i="4"/>
  <c r="C26" i="4"/>
  <c r="C33" i="4"/>
  <c r="D20" i="4"/>
  <c r="F32" i="4"/>
  <c r="F27" i="4"/>
  <c r="F29" i="4"/>
  <c r="F31" i="4"/>
  <c r="C41" i="4"/>
  <c r="E41" i="4" s="1"/>
  <c r="F41" i="4" s="1"/>
  <c r="F26" i="4"/>
  <c r="F33" i="4"/>
  <c r="F28" i="4"/>
  <c r="F30" i="4"/>
  <c r="E20" i="4"/>
  <c r="D30" i="4" l="1"/>
  <c r="C39" i="4"/>
  <c r="E39" i="4" s="1"/>
  <c r="F39" i="4" s="1"/>
  <c r="D32" i="4"/>
  <c r="D27" i="4"/>
  <c r="D29" i="4"/>
  <c r="D31" i="4"/>
  <c r="D26" i="4"/>
  <c r="D33" i="4"/>
  <c r="D28" i="4"/>
  <c r="E30" i="4"/>
  <c r="E32" i="4"/>
  <c r="E27" i="4"/>
  <c r="E29" i="4"/>
  <c r="E31" i="4"/>
  <c r="E26" i="4"/>
  <c r="E33" i="4"/>
  <c r="E28" i="4"/>
  <c r="C40" i="4"/>
  <c r="E40" i="4" s="1"/>
  <c r="F40" i="4" s="1"/>
</calcChain>
</file>

<file path=xl/sharedStrings.xml><?xml version="1.0" encoding="utf-8"?>
<sst xmlns="http://schemas.openxmlformats.org/spreadsheetml/2006/main" count="293" uniqueCount="224">
  <si>
    <t>GUÍA DE USO  |  ATRIBUCIÓN MULTICANAL</t>
  </si>
  <si>
    <t>CASA LIRIO • tienda ficticia de decoración | Ejemplo didáctico, 16 conversiones</t>
  </si>
  <si>
    <t>01  ¿QUÉ HACE ESTA PLANTILLA?</t>
  </si>
  <si>
    <t>Compara primer contacto, último contacto, lineal y por posición (40/20/40).</t>
  </si>
  <si>
    <t>Registra hasta 100 conversiones; cada recorrido admite entre 1 y 5 interacciones.</t>
  </si>
  <si>
    <t>El crédito se distribuye por INTERACCIÓN registrada. Canales repetidos suman varios contactos.</t>
  </si>
  <si>
    <t>No mide causalidad, ventas incrementales, ni reproduce el modelo basado en datos de GA4.</t>
  </si>
  <si>
    <t>02  OPERACIÓN EN CINCO PASOS</t>
  </si>
  <si>
    <t>1 · Recorridos</t>
  </si>
  <si>
    <t>Abre «03 Recorridos». Borra solo las celdas editables A11:H110 y K11:K110: incluye TODOS los datos del ejemplo.</t>
  </si>
  <si>
    <t>2 · Catálogo</t>
  </si>
  <si>
    <t>Si lo necesitas, cambia los 8 nombres en N7:N14. No dejes repetidos, ni agregues canales fuera de esa lista.</t>
  </si>
  <si>
    <t>3 · Captura</t>
  </si>
  <si>
    <t>Una fila = una conversión. ID único, importe mayor que cero, primer contacto obligatorio, hasta 5 contactos sin huecos.</t>
  </si>
  <si>
    <t>4 · Revisa</t>
  </si>
  <si>
    <t>La columna J debe indicar «LISTO». Si hay alertas, corrige la fila: solo se contabilizan los recorridos válidos.</t>
  </si>
  <si>
    <t>5 · Analiza</t>
  </si>
  <si>
    <t>Abre «04 Resultados». Compara el crédito por canal en cada modelo y comprueba que todas las conciliaciones cuadren.</t>
  </si>
  <si>
    <t>03  CONVENCIONES Y CONTROLES</t>
  </si>
  <si>
    <t>AZUL PÁLIDO</t>
  </si>
  <si>
    <t>Celdas editables en Recorridos. Fecha opcional; si se utiliza, debe ser fecha real de Excel.</t>
  </si>
  <si>
    <t>GRIS CLARO</t>
  </si>
  <si>
    <t>Celdas automáticas: nº de contactos, estado, cálculos y resultados. NO EDITAR.</t>
  </si>
  <si>
    <t>REVISAR / FALTA</t>
  </si>
  <si>
    <t>Una fila REVISAR o FALTA no se contabiliza. Corrige los avisos en J; también revisa el catálogo en O.</t>
  </si>
  <si>
    <t>PÉRDIDA DE DATOS</t>
  </si>
  <si>
    <t>No elimines filas ni columnas: sobrescribe o borra CONTENIDOS de entradas hasta la fila 110.</t>
  </si>
  <si>
    <t>LÍMITES</t>
  </si>
  <si>
    <t>100 ventas; 5 contactos; 8 canales. Importe máximo $999.999.999.999 por venta. Sin macros ni conexiones.</t>
  </si>
  <si>
    <t>REDONDEO</t>
  </si>
  <si>
    <t>Se conservan decimales en cálculos. El resumen muestra COP sin decimales; con 0 ventas verás SIN DATOS.</t>
  </si>
  <si>
    <t>04  REGLAS PARA INTERPRETAR LOS MODELOS</t>
  </si>
  <si>
    <t>PRIMERO / ÚLTIMO</t>
  </si>
  <si>
    <t>El 100 % se asigna al primer o al último contacto elegible.</t>
  </si>
  <si>
    <t>LINEAL</t>
  </si>
  <si>
    <t>El 100 % se divide por el número de contactos; canales repetidos pueden acumular participaciones.</t>
  </si>
  <si>
    <t>POSICIÓN</t>
  </si>
  <si>
    <t>1 contacto: 100 %. 2: 50 % / 50 %. 3 a 5: 40 % primero + 40 % último + 20 % intermedios.</t>
  </si>
  <si>
    <t>IMPORTANTE</t>
  </si>
  <si>
    <t>Ingresos atribuidos NO son ventas adicionales. No cambies presupuestos basándote solo en el crédito.</t>
  </si>
  <si>
    <t>Referencia: https://support.google.com/analytics/answer/10596866?hl=es</t>
  </si>
  <si>
    <t>GLOSARIO  |  CONCEPTOS DE LA PLANTILLA</t>
  </si>
  <si>
    <t>TÉRMINO</t>
  </si>
  <si>
    <t>DEFINICIÓN OPERATIVA</t>
  </si>
  <si>
    <t>EJEMPLO / ACLARACIÓN</t>
  </si>
  <si>
    <t>Conversión</t>
  </si>
  <si>
    <t>Acción objetivo que se desea atribuir.</t>
  </si>
  <si>
    <t>En la plantilla: venta confirmada.</t>
  </si>
  <si>
    <t>ID de conversión</t>
  </si>
  <si>
    <t>Código único de una venta dentro de la captura.</t>
  </si>
  <si>
    <t>CL-001; no se permiten IDs repetidos.</t>
  </si>
  <si>
    <t>Fecha</t>
  </si>
  <si>
    <t>Fecha de la conversión; campo de referencia opcional.</t>
  </si>
  <si>
    <t>La venta ocurrió el 01-sep-2026.</t>
  </si>
  <si>
    <t>Valor de la venta</t>
  </si>
  <si>
    <t>Importe monetario asociado a una conversión.</t>
  </si>
  <si>
    <t>120.000 COP; siempre debe ser positivo.</t>
  </si>
  <si>
    <t>Recorrido</t>
  </si>
  <si>
    <t>Secuencia ordenada de interacciones registradas antes de convertir.</t>
  </si>
  <si>
    <t>Instagram → Google orgánico → Email.</t>
  </si>
  <si>
    <t>Interacción / contacto</t>
  </si>
  <si>
    <t>Punto registrado en el recorrido del cliente.</t>
  </si>
  <si>
    <t>Un clic identificado desde Email.</t>
  </si>
  <si>
    <t>Canal</t>
  </si>
  <si>
    <t>Origen o medio que agrupa interacciones.</t>
  </si>
  <si>
    <t>Instagram, WhatsApp, Google Ads.</t>
  </si>
  <si>
    <t>Canal repetido</t>
  </si>
  <si>
    <t>Un mismo canal aparece en varias posiciones del recorrido.</t>
  </si>
  <si>
    <t>Instagram → Instagram → WhatsApp.</t>
  </si>
  <si>
    <t>Primera interacción</t>
  </si>
  <si>
    <t>Primer contacto elegible y registrado del recorrido.</t>
  </si>
  <si>
    <t>Contacto 1.</t>
  </si>
  <si>
    <t>Última interacción</t>
  </si>
  <si>
    <t>Contacto elegible registrado inmediatamente anterior a la conversión.</t>
  </si>
  <si>
    <t>Contacto 3 cuando hay 3.</t>
  </si>
  <si>
    <t>Nº contactos</t>
  </si>
  <si>
    <t>Cantidad de interacciones ingresadas en la secuencia.</t>
  </si>
  <si>
    <t>De 1 a 5; sin celdas intermedias vacías.</t>
  </si>
  <si>
    <t>Modelo de atribución</t>
  </si>
  <si>
    <t>Regla con la que se distribuye crédito entre interacciones.</t>
  </si>
  <si>
    <t>Primer, último, lineal o posición.</t>
  </si>
  <si>
    <t>Primer contacto</t>
  </si>
  <si>
    <t>Modelo que asigna 100 % al primer contacto.</t>
  </si>
  <si>
    <t>Instagram obtiene toda la venta.</t>
  </si>
  <si>
    <t>Último contacto</t>
  </si>
  <si>
    <t>Modelo que asigna 100 % al último contacto.</t>
  </si>
  <si>
    <t>Email obtiene toda la venta.</t>
  </si>
  <si>
    <t>Lineal</t>
  </si>
  <si>
    <t>Modelo que asigna crédito igual a cada interacción.</t>
  </si>
  <si>
    <t>3 contactos reciben 1/3 cada uno.</t>
  </si>
  <si>
    <t>Basado en posición</t>
  </si>
  <si>
    <t>Modelo que asigna pesos al primero, último e intermedios.</t>
  </si>
  <si>
    <t>Regla elegida 40 % / 20 % / 40 %.</t>
  </si>
  <si>
    <t>Regla 40/20/40</t>
  </si>
  <si>
    <t>40 % al primero, 40 % al último, 20 % repartido entre intermedios.</t>
  </si>
  <si>
    <t>Dos contactos: 50/50. Uno: 100 %.</t>
  </si>
  <si>
    <t>Ingreso atribuido</t>
  </si>
  <si>
    <t>Parte del importe que un modelo asigna a un canal.</t>
  </si>
  <si>
    <t>48.000 COP al primer canal.</t>
  </si>
  <si>
    <t>Participación atribuida</t>
  </si>
  <si>
    <t>Crédito de un canal dividido entre todas las ventas válidas.</t>
  </si>
  <si>
    <t>20 % del valor elegible.</t>
  </si>
  <si>
    <t>Estado LISTO</t>
  </si>
  <si>
    <t>Registro completo y consistente, apto para calcular.</t>
  </si>
  <si>
    <t>El motor incluye esa conversión.</t>
  </si>
  <si>
    <t>Registro pendiente</t>
  </si>
  <si>
    <t>Fila con alerta de ID, valor, orden, canal o fecha.</t>
  </si>
  <si>
    <t>No contribuye al resumen.</t>
  </si>
  <si>
    <t>Conciliación</t>
  </si>
  <si>
    <t>Comprobación de que cada modelo reparte 100 % del valor elegible.</t>
  </si>
  <si>
    <t>Diferencia cercana a cero.</t>
  </si>
  <si>
    <t>Ventana de atribución</t>
  </si>
  <si>
    <t>Periodo previo a la compra cuyas interacciones pueden considerarse.</t>
  </si>
  <si>
    <t>Debe definirse antes de preparar datos.</t>
  </si>
  <si>
    <t>Datos observados</t>
  </si>
  <si>
    <t>Contactos que sí pudieron registrarse y vincularse.</t>
  </si>
  <si>
    <t>Pueden faltar visitas de otro dispositivo.</t>
  </si>
  <si>
    <t>Incrementalidad</t>
  </si>
  <si>
    <t>Resultado adicional provocado por una intervención.</t>
  </si>
  <si>
    <t>NO se calcula en este archivo.</t>
  </si>
  <si>
    <t>Crédito vs causalidad</t>
  </si>
  <si>
    <t>La participación atribuida no demuestra que el canal provocó la venta.</t>
  </si>
  <si>
    <t>Evita usar el modelo como prueba causal.</t>
  </si>
  <si>
    <t>Motor</t>
  </si>
  <si>
    <t>Hoja técnica con cinco posiciones por venta y fórmulas.</t>
  </si>
  <si>
    <t>No editar; se actualiza desde Recorridos.</t>
  </si>
  <si>
    <t>Catálogo de canales</t>
  </si>
  <si>
    <t>Lista editable de ocho canales admitidos en captura.</t>
  </si>
  <si>
    <t>N7:N14 en Recorridos.</t>
  </si>
  <si>
    <t>Alertas de captura</t>
  </si>
  <si>
    <t>REVISAR DATO/ID/VALOR/FECHA, FALTA ID/CONTACTO/VALOR, ID REPETIDO u ORDEN: corregir la fila.</t>
  </si>
  <si>
    <t>El registro se excluye hasta quedar LISTO.</t>
  </si>
  <si>
    <t>Catálogo y SIN DATOS</t>
  </si>
  <si>
    <t>REVISAR CATÁLOGO: ajustar N7:N14 (O7:O14). SIN DATOS: no hay ventas válidas para conciliar.</t>
  </si>
  <si>
    <t>Verificar los avisos antes de interpretar resultados.</t>
  </si>
  <si>
    <t>RECORRIDOS  |  REGISTRO DE CONVERSIONES</t>
  </si>
  <si>
    <t>EDITA AZUL PÁLIDO  •  UNA VENTA POR FILA  •  HASTA 5 CONTACTOS ORDENADOS</t>
  </si>
  <si>
    <t>CATÁLOGO  |  8 CANALES</t>
  </si>
  <si>
    <t>Ejemplo: Casa Lirio | Borra A11:H110 y K11:K110, luego captura tus ventas sin eliminar filas.</t>
  </si>
  <si>
    <t>ID único · Fecha opcional y válida · Valor positivo hasta $999.999.999.999 · Contactos consecutivos · Solo LISTO se cuenta.</t>
  </si>
  <si>
    <t>Nº</t>
  </si>
  <si>
    <t>CANAL (EDITAR)</t>
  </si>
  <si>
    <t>VALIDACIÓN</t>
  </si>
  <si>
    <t>Instagram</t>
  </si>
  <si>
    <t>Google orgánico</t>
  </si>
  <si>
    <t>ID conversión</t>
  </si>
  <si>
    <t>Valor venta (COP)</t>
  </si>
  <si>
    <t>Contacto 1</t>
  </si>
  <si>
    <t>Contacto 2</t>
  </si>
  <si>
    <t>Contacto 3</t>
  </si>
  <si>
    <t>Contacto 4</t>
  </si>
  <si>
    <t>Contacto 5</t>
  </si>
  <si>
    <t>Estado</t>
  </si>
  <si>
    <t>Observación (opcional)</t>
  </si>
  <si>
    <t>Google Ads</t>
  </si>
  <si>
    <t>FILA 11 EN ADELANTE  •  Datos del ejemplo listos para reemplazar (sin borrar encabezados ni columnas calculadas).</t>
  </si>
  <si>
    <t>Email</t>
  </si>
  <si>
    <t>CL-001</t>
  </si>
  <si>
    <t>Primera compra de una lámpara</t>
  </si>
  <si>
    <t>Facebook Ads</t>
  </si>
  <si>
    <t>CL-002</t>
  </si>
  <si>
    <t>Mesa auxiliar</t>
  </si>
  <si>
    <t>WhatsApp</t>
  </si>
  <si>
    <t>CL-003</t>
  </si>
  <si>
    <t>Juego de velas</t>
  </si>
  <si>
    <t>Directo</t>
  </si>
  <si>
    <t>CL-004</t>
  </si>
  <si>
    <t>Referidos</t>
  </si>
  <si>
    <t>Alfombra</t>
  </si>
  <si>
    <t>CL-005</t>
  </si>
  <si>
    <t>Portarretratos</t>
  </si>
  <si>
    <t>CL-006</t>
  </si>
  <si>
    <t>Juego de cuadros</t>
  </si>
  <si>
    <t>No dupliques ni dejes canales vacíos. Si cambias la lista, usa esos nombres en los recorridos.</t>
  </si>
  <si>
    <t>CL-007</t>
  </si>
  <si>
    <t>CL-008</t>
  </si>
  <si>
    <t>Compra en un contacto</t>
  </si>
  <si>
    <t>CL-009</t>
  </si>
  <si>
    <t>Cuatro contactos</t>
  </si>
  <si>
    <t>Si una validación dice REVISAR, corrige el catálogo antes de interpretar Resultados.</t>
  </si>
  <si>
    <t>CL-010</t>
  </si>
  <si>
    <t>Regalo</t>
  </si>
  <si>
    <t>CL-011</t>
  </si>
  <si>
    <t>CL-012</t>
  </si>
  <si>
    <t>Dos contactos</t>
  </si>
  <si>
    <t>CL-013</t>
  </si>
  <si>
    <t>Cinco contactos</t>
  </si>
  <si>
    <t>CL-014</t>
  </si>
  <si>
    <t>Contacto asistido</t>
  </si>
  <si>
    <t>CL-015</t>
  </si>
  <si>
    <t>Campaña temporada</t>
  </si>
  <si>
    <t>CL-016</t>
  </si>
  <si>
    <t>RESULTADOS  |  COMPARADOR DE ATRIBUCIÓN MULTICANAL</t>
  </si>
  <si>
    <t>Cada modelo redistribuye las mismas ventas válidas; consulta y actualiza «03 Recorridos».</t>
  </si>
  <si>
    <t>CONVERSIONES VÁLIDAS</t>
  </si>
  <si>
    <t>INGRESOS ELEGIBLES</t>
  </si>
  <si>
    <t>FILAS CON ALERTA</t>
  </si>
  <si>
    <t>CATÁLOGO: ALERTAS</t>
  </si>
  <si>
    <t>CRÉDITO ASIGNADO POR CANAL  |  VALORES EN COP</t>
  </si>
  <si>
    <t>CANAL</t>
  </si>
  <si>
    <t>PRIMER CONTACTO</t>
  </si>
  <si>
    <t>ÚLTIMO CONTACTO</t>
  </si>
  <si>
    <t>TOTAL ASIGNADO</t>
  </si>
  <si>
    <t>Cada modelo redistribuye el MISMO valor; no crea nuevas ventas.</t>
  </si>
  <si>
    <t>PARTICIPACIÓN (%) POR CANAL Y MODELO</t>
  </si>
  <si>
    <t>Un canal con mayor crédito atribuido no demuestra por sí solo que haya causado más ventas.</t>
  </si>
  <si>
    <t>LECTURA RESPONSABLE | Atribución no equivale a incrementalidad ni efecto causal.</t>
  </si>
  <si>
    <t>CONCILIACIÓN  |  CONTROL MATEMÁTICO</t>
  </si>
  <si>
    <t>MODELO</t>
  </si>
  <si>
    <t>ASIGNADO</t>
  </si>
  <si>
    <t>ELEGIBLE</t>
  </si>
  <si>
    <t>DIFERENCIA</t>
  </si>
  <si>
    <t>CONTROL</t>
  </si>
  <si>
    <t>Por posición</t>
  </si>
  <si>
    <t>Antes de interpretar, revisa alertas de filas y catálogo. SIN DATOS significa que no hay conversiones válidas.</t>
  </si>
  <si>
    <t>MOTOR DE CÁLCULO  |  NO EDITAR</t>
  </si>
  <si>
    <t>Cada venta ocupa 5 filas, aunque tenga menos contactos. La hoja de Resultados agrega el crédito por canal.</t>
  </si>
  <si>
    <t>Canal registrado</t>
  </si>
  <si>
    <t>Orden</t>
  </si>
  <si>
    <t>Valor venta</t>
  </si>
  <si>
    <t>Estado origen</t>
  </si>
  <si>
    <t>Posición 40/20/40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</si>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</sst>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#,##0\ &quot;COP&quot;"/>
    <numFmt numFmtId="166" formatCode="0.0%"/>
  </numFmts>
  <fonts count="23">
    <font>
      <sz val="11"/>
      <name val="Carlito"/>
    </font>
    <font>
      <b/>
      <sz val="16"/>
      <color rgb="FFFFFFFF"/>
      <name val="Carlito"/>
    </font>
    <font>
      <b/>
      <sz val="11"/>
      <color rgb="FF10283F"/>
      <name val="Carlito"/>
    </font>
    <font>
      <b/>
      <sz val="11"/>
      <color rgb="FFFFFFFF"/>
      <name val="Carlito"/>
    </font>
    <font>
      <sz val="10"/>
      <color rgb="FF1F354A"/>
      <name val="Carlito"/>
    </font>
    <font>
      <sz val="11"/>
      <color rgb="FF1F354A"/>
      <name val="Carlito"/>
    </font>
    <font>
      <sz val="9"/>
      <color rgb="FF64758A"/>
      <name val="Carlito"/>
    </font>
    <font>
      <b/>
      <sz val="15"/>
      <color rgb="FFFFFFFF"/>
      <name val="Carlito"/>
    </font>
    <font>
      <sz val="11"/>
      <color rgb="FF10283F"/>
      <name val="Carlito"/>
    </font>
    <font>
      <sz val="10"/>
      <color rgb="FF64758A"/>
      <name val="Carlito"/>
    </font>
    <font>
      <b/>
      <sz val="10"/>
      <color rgb="FFFFFFFF"/>
      <name val="Carlito"/>
    </font>
    <font>
      <i/>
      <sz val="9"/>
      <color rgb="FF64758A"/>
      <name val="Carlito"/>
    </font>
    <font>
      <sz val="10"/>
      <color rgb="FF10283F"/>
      <name val="Carlito"/>
    </font>
    <font>
      <b/>
      <sz val="12"/>
      <color rgb="FFFFFFFF"/>
      <name val="Carlito"/>
    </font>
    <font>
      <b/>
      <sz val="9"/>
      <color rgb="FFFFFFFF"/>
      <name val="Carlito"/>
    </font>
    <font>
      <b/>
      <sz val="19"/>
      <color rgb="FF10283F"/>
      <name val="Carlito"/>
    </font>
    <font>
      <b/>
      <sz val="11"/>
      <color rgb="FF1F354A"/>
      <name val="Carlito"/>
    </font>
    <font>
      <b/>
      <sz val="11"/>
      <color rgb="FF102E47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10283F"/>
      </patternFill>
    </fill>
    <fill>
      <patternFill patternType="solid">
        <fgColor rgb="FFE6BC47"/>
      </patternFill>
    </fill>
    <fill>
      <patternFill patternType="solid">
        <fgColor rgb="FF1A425F"/>
      </patternFill>
    </fill>
    <fill>
      <patternFill patternType="solid">
        <fgColor rgb="FFEAF3FA"/>
      </patternFill>
    </fill>
    <fill>
      <patternFill patternType="solid">
        <fgColor rgb="FFF2F5F9"/>
      </patternFill>
    </fill>
    <fill>
      <patternFill patternType="solid">
        <fgColor rgb="FFFFF1C7"/>
      </patternFill>
    </fill>
    <fill>
      <patternFill patternType="solid">
        <fgColor indexed="65"/>
        <bgColor indexed="64"/>
      </patternFill>
    </fill>
    <fill>
      <patternFill patternType="solid">
        <fgColor rgb="FF10283F"/>
        <bgColor indexed="64"/>
      </patternFill>
    </fill>
    <fill>
      <patternFill patternType="solid">
        <fgColor rgb="FFE6BC47"/>
        <bgColor indexed="64"/>
      </patternFill>
    </fill>
    <fill>
      <patternFill patternType="solid">
        <fgColor rgb="FF1A425F"/>
        <bgColor indexed="64"/>
      </patternFill>
    </fill>
    <fill>
      <patternFill patternType="solid">
        <fgColor rgb="FFEAF3FA"/>
        <bgColor indexed="64"/>
      </patternFill>
    </fill>
    <fill>
      <patternFill patternType="solid">
        <fgColor rgb="FFF2F5F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E9F2F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59">
    <xf numFmtId="0" fontId="0" fillId="0" borderId="0" xfId="0"/>
    <xf numFmtId="0" fontId="3" fillId="4" borderId="0" xfId="0" applyFont="1" applyFill="1"/>
    <xf numFmtId="0" fontId="2" fillId="5" borderId="0" xfId="0" applyFont="1" applyFill="1"/>
    <xf numFmtId="0" fontId="5" fillId="6" borderId="0" xfId="0" applyFont="1" applyFill="1"/>
    <xf numFmtId="0" fontId="10" fillId="4" borderId="0" xfId="0" applyFont="1" applyFill="1" applyAlignment="1">
      <alignment vertical="center" wrapText="1"/>
    </xf>
    <xf numFmtId="0" fontId="4" fillId="5" borderId="0" xfId="0" applyFont="1" applyFill="1"/>
    <xf numFmtId="0" fontId="12" fillId="6" borderId="0" xfId="0" applyFont="1" applyFill="1"/>
    <xf numFmtId="164" fontId="4" fillId="5" borderId="0" xfId="0" applyNumberFormat="1" applyFont="1" applyFill="1"/>
    <xf numFmtId="165" fontId="4" fillId="5" borderId="0" xfId="0" applyNumberFormat="1" applyFont="1" applyFill="1"/>
    <xf numFmtId="0" fontId="14" fillId="4" borderId="0" xfId="0" applyFont="1" applyFill="1" applyAlignment="1">
      <alignment wrapText="1"/>
    </xf>
    <xf numFmtId="0" fontId="14" fillId="4" borderId="0" xfId="0" applyFont="1" applyFill="1" applyAlignment="1">
      <alignment vertical="center" wrapText="1"/>
    </xf>
    <xf numFmtId="0" fontId="2" fillId="6" borderId="0" xfId="0" applyFont="1" applyFill="1"/>
    <xf numFmtId="165" fontId="5" fillId="6" borderId="0" xfId="0" applyNumberFormat="1" applyFont="1" applyFill="1"/>
    <xf numFmtId="165" fontId="3" fillId="4" borderId="0" xfId="0" applyNumberFormat="1" applyFont="1" applyFill="1"/>
    <xf numFmtId="166" fontId="0" fillId="6" borderId="0" xfId="0" applyNumberFormat="1" applyFill="1"/>
    <xf numFmtId="0" fontId="1" fillId="2" borderId="0" xfId="0" applyFont="1" applyFill="1" applyAlignment="1">
      <alignment vertical="center"/>
    </xf>
    <xf numFmtId="0" fontId="2" fillId="3" borderId="0" xfId="0" applyFont="1" applyFill="1"/>
    <xf numFmtId="0" fontId="3" fillId="4" borderId="0" xfId="0" applyFont="1" applyFill="1" applyAlignment="1">
      <alignment vertical="center"/>
    </xf>
    <xf numFmtId="0" fontId="8" fillId="5" borderId="0" xfId="0" applyFont="1" applyFill="1"/>
    <xf numFmtId="0" fontId="9" fillId="0" borderId="0" xfId="0" applyFont="1"/>
    <xf numFmtId="0" fontId="11" fillId="6" borderId="0" xfId="0" applyFont="1" applyFill="1"/>
    <xf numFmtId="0" fontId="13" fillId="2" borderId="0" xfId="0" applyFont="1" applyFill="1" applyAlignment="1">
      <alignment vertical="center"/>
    </xf>
    <xf numFmtId="0" fontId="4" fillId="7" borderId="0" xfId="0" applyFont="1" applyFill="1" applyAlignment="1">
      <alignment wrapText="1"/>
    </xf>
    <xf numFmtId="0" fontId="9" fillId="6" borderId="0" xfId="0" applyFont="1" applyFill="1" applyAlignment="1">
      <alignment wrapText="1"/>
    </xf>
    <xf numFmtId="0" fontId="14" fillId="4" borderId="0" xfId="0" applyFont="1" applyFill="1" applyAlignment="1">
      <alignment horizontal="center"/>
    </xf>
    <xf numFmtId="3" fontId="15" fillId="5" borderId="0" xfId="0" applyNumberFormat="1" applyFont="1" applyFill="1" applyAlignment="1">
      <alignment horizontal="center" vertical="center"/>
    </xf>
    <xf numFmtId="165" fontId="15" fillId="5" borderId="0" xfId="0" applyNumberFormat="1" applyFont="1" applyFill="1" applyAlignment="1">
      <alignment horizontal="center" vertical="center"/>
    </xf>
    <xf numFmtId="0" fontId="16" fillId="7" borderId="0" xfId="0" applyFont="1" applyFill="1"/>
    <xf numFmtId="0" fontId="8" fillId="5" borderId="0" xfId="0" applyFont="1" applyFill="1" applyAlignment="1">
      <alignment wrapText="1"/>
    </xf>
    <xf numFmtId="0" fontId="16" fillId="7" borderId="0" xfId="0" applyFont="1" applyFill="1" applyAlignment="1">
      <alignment vertical="center" wrapText="1"/>
    </xf>
    <xf numFmtId="0" fontId="0" fillId="8" borderId="0" xfId="0" applyFill="1"/>
    <xf numFmtId="0" fontId="1" fillId="9" borderId="0" xfId="0" applyFont="1" applyFill="1" applyAlignment="1">
      <alignment vertical="center"/>
    </xf>
    <xf numFmtId="0" fontId="2" fillId="10" borderId="0" xfId="0" applyFont="1" applyFill="1"/>
    <xf numFmtId="0" fontId="3" fillId="11" borderId="0" xfId="0" applyFont="1" applyFill="1" applyAlignment="1">
      <alignment vertical="center"/>
    </xf>
    <xf numFmtId="0" fontId="0" fillId="8" borderId="0" xfId="0" applyFill="1"/>
    <xf numFmtId="0" fontId="2" fillId="12" borderId="0" xfId="0" applyFont="1" applyFill="1"/>
    <xf numFmtId="0" fontId="4" fillId="13" borderId="0" xfId="0" applyFont="1" applyFill="1" applyAlignment="1">
      <alignment wrapText="1"/>
    </xf>
    <xf numFmtId="0" fontId="5" fillId="13" borderId="0" xfId="0" applyFont="1" applyFill="1" applyAlignment="1">
      <alignment wrapText="1"/>
    </xf>
    <xf numFmtId="0" fontId="6" fillId="8" borderId="0" xfId="0" applyFont="1" applyFill="1"/>
    <xf numFmtId="0" fontId="19" fillId="14" borderId="1" xfId="0" applyFont="1" applyFill="1" applyBorder="1" applyAlignment="1">
      <alignment horizontal="center" vertical="center" wrapText="1"/>
    </xf>
    <xf numFmtId="0" fontId="19" fillId="14" borderId="2" xfId="0" applyFont="1" applyFill="1" applyBorder="1" applyAlignment="1">
      <alignment horizontal="center" vertical="center" wrapText="1"/>
    </xf>
    <xf numFmtId="0" fontId="19" fillId="14" borderId="3" xfId="0" applyFont="1" applyFill="1" applyBorder="1" applyAlignment="1">
      <alignment horizontal="center" vertical="center" wrapText="1"/>
    </xf>
    <xf numFmtId="0" fontId="19" fillId="14" borderId="4" xfId="0" applyFont="1" applyFill="1" applyBorder="1" applyAlignment="1">
      <alignment horizontal="center" vertical="center" wrapText="1"/>
    </xf>
    <xf numFmtId="0" fontId="19" fillId="14" borderId="5" xfId="0" applyFont="1" applyFill="1" applyBorder="1" applyAlignment="1">
      <alignment horizontal="center" vertical="center" wrapText="1"/>
    </xf>
    <xf numFmtId="0" fontId="19" fillId="14" borderId="6" xfId="0" applyFont="1" applyFill="1" applyBorder="1" applyAlignment="1">
      <alignment horizontal="center" vertical="center" wrapText="1"/>
    </xf>
    <xf numFmtId="0" fontId="22" fillId="8" borderId="7" xfId="1" applyFont="1" applyFill="1" applyBorder="1" applyAlignment="1">
      <alignment horizontal="center" vertical="center"/>
    </xf>
    <xf numFmtId="0" fontId="22" fillId="8" borderId="8" xfId="1" applyFont="1" applyFill="1" applyBorder="1" applyAlignment="1">
      <alignment horizontal="center" vertical="center"/>
    </xf>
    <xf numFmtId="0" fontId="7" fillId="9" borderId="0" xfId="0" applyFont="1" applyFill="1" applyAlignment="1">
      <alignment vertical="center"/>
    </xf>
    <xf numFmtId="0" fontId="3" fillId="11" borderId="0" xfId="0" applyFont="1" applyFill="1"/>
    <xf numFmtId="0" fontId="2" fillId="8" borderId="0" xfId="0" applyFont="1" applyFill="1" applyAlignment="1">
      <alignment wrapText="1"/>
    </xf>
    <xf numFmtId="0" fontId="0" fillId="8" borderId="0" xfId="0" applyFill="1" applyAlignment="1">
      <alignment wrapText="1"/>
    </xf>
    <xf numFmtId="0" fontId="17" fillId="8" borderId="0" xfId="0" applyFont="1" applyFill="1" applyAlignment="1">
      <alignment wrapText="1"/>
    </xf>
    <xf numFmtId="0" fontId="7" fillId="9" borderId="0" xfId="0" applyFont="1" applyFill="1" applyAlignment="1" applyProtection="1">
      <alignment vertical="center"/>
      <protection locked="0"/>
    </xf>
    <xf numFmtId="0" fontId="2" fillId="10" borderId="0" xfId="0" applyFont="1" applyFill="1" applyProtection="1">
      <protection locked="0"/>
    </xf>
    <xf numFmtId="0" fontId="0" fillId="8" borderId="0" xfId="0" applyFill="1" applyProtection="1">
      <protection locked="0"/>
    </xf>
    <xf numFmtId="0" fontId="3" fillId="11" borderId="0" xfId="0" applyFont="1" applyFill="1" applyAlignment="1" applyProtection="1">
      <alignment wrapText="1"/>
      <protection locked="0"/>
    </xf>
    <xf numFmtId="0" fontId="0" fillId="13" borderId="0" xfId="0" applyFill="1" applyProtection="1">
      <protection locked="0"/>
    </xf>
    <xf numFmtId="165" fontId="0" fillId="13" borderId="0" xfId="0" applyNumberFormat="1" applyFill="1" applyProtection="1">
      <protection locked="0"/>
    </xf>
    <xf numFmtId="165" fontId="0" fillId="15" borderId="0" xfId="0" applyNumberFormat="1" applyFill="1" applyProtection="1">
      <protection locked="0"/>
    </xf>
  </cellXfs>
  <cellStyles count="2">
    <cellStyle name="Hipervínculo" xfId="1" builtinId="8"/>
    <cellStyle name="Normal" xfId="0" builtinId="0"/>
  </cellStyles>
  <dxfs count="5">
    <dxf>
      <font>
        <b/>
        <color rgb="FF0D755B"/>
      </font>
      <fill>
        <patternFill>
          <bgColor rgb="FFE1F4EA"/>
        </patternFill>
      </fill>
    </dxf>
    <dxf>
      <font>
        <b/>
        <color rgb="FFB43E44"/>
      </font>
      <fill>
        <patternFill>
          <bgColor rgb="FFFBE4E5"/>
        </patternFill>
      </fill>
    </dxf>
    <dxf>
      <font>
        <b/>
        <color rgb="FFB43E44"/>
      </font>
      <fill>
        <patternFill>
          <bgColor rgb="FFFBE4E5"/>
        </patternFill>
      </fill>
    </dxf>
    <dxf>
      <font>
        <b/>
        <color rgb="FF0D755B"/>
      </font>
      <fill>
        <patternFill>
          <bgColor rgb="FFE1F4EA"/>
        </patternFill>
      </fill>
    </dxf>
    <dxf>
      <font>
        <b/>
        <color rgb="FFB43E44"/>
      </font>
      <fill>
        <patternFill>
          <bgColor rgb="FFFBE4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Primer contacto</c:v>
          </c:tx>
          <c:invertIfNegative val="1"/>
          <c:cat>
            <c:strRef>
              <c:f>'04 Resultados'!$B$12:$B$19</c:f>
              <c:strCache>
                <c:ptCount val="8"/>
                <c:pt idx="0">
                  <c:v>Instagram</c:v>
                </c:pt>
                <c:pt idx="1">
                  <c:v>Google orgánico</c:v>
                </c:pt>
                <c:pt idx="2">
                  <c:v>Google Ads</c:v>
                </c:pt>
                <c:pt idx="3">
                  <c:v>Email</c:v>
                </c:pt>
                <c:pt idx="4">
                  <c:v>Facebook Ads</c:v>
                </c:pt>
                <c:pt idx="5">
                  <c:v>WhatsApp</c:v>
                </c:pt>
                <c:pt idx="6">
                  <c:v>Directo</c:v>
                </c:pt>
                <c:pt idx="7">
                  <c:v>Referidos</c:v>
                </c:pt>
              </c:strCache>
            </c:strRef>
          </c:cat>
          <c:val>
            <c:numRef>
              <c:f>'04 Resultados'!$C$12:$C$19</c:f>
              <c:numCache>
                <c:formatCode>#,##0\ "COP"</c:formatCode>
                <c:ptCount val="8"/>
                <c:pt idx="0">
                  <c:v>884000</c:v>
                </c:pt>
                <c:pt idx="1">
                  <c:v>254000</c:v>
                </c:pt>
                <c:pt idx="2">
                  <c:v>795000</c:v>
                </c:pt>
                <c:pt idx="3">
                  <c:v>0</c:v>
                </c:pt>
                <c:pt idx="4">
                  <c:v>790000</c:v>
                </c:pt>
                <c:pt idx="5">
                  <c:v>0</c:v>
                </c:pt>
                <c:pt idx="6">
                  <c:v>135000</c:v>
                </c:pt>
                <c:pt idx="7">
                  <c:v>470000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26-4A10-A94D-ADCC8E04A1A0}"/>
            </c:ext>
          </c:extLst>
        </c:ser>
        <c:ser>
          <c:idx val="1"/>
          <c:order val="1"/>
          <c:tx>
            <c:v>Último contacto</c:v>
          </c:tx>
          <c:invertIfNegative val="1"/>
          <c:cat>
            <c:strRef>
              <c:f>'04 Resultados'!$B$12:$B$19</c:f>
              <c:strCache>
                <c:ptCount val="8"/>
                <c:pt idx="0">
                  <c:v>Instagram</c:v>
                </c:pt>
                <c:pt idx="1">
                  <c:v>Google orgánico</c:v>
                </c:pt>
                <c:pt idx="2">
                  <c:v>Google Ads</c:v>
                </c:pt>
                <c:pt idx="3">
                  <c:v>Email</c:v>
                </c:pt>
                <c:pt idx="4">
                  <c:v>Facebook Ads</c:v>
                </c:pt>
                <c:pt idx="5">
                  <c:v>WhatsApp</c:v>
                </c:pt>
                <c:pt idx="6">
                  <c:v>Directo</c:v>
                </c:pt>
                <c:pt idx="7">
                  <c:v>Referidos</c:v>
                </c:pt>
              </c:strCache>
            </c:strRef>
          </c:cat>
          <c:val>
            <c:numRef>
              <c:f>'04 Resultados'!$D$12:$D$19</c:f>
              <c:numCache>
                <c:formatCode>#,##0\ "COP"</c:formatCode>
                <c:ptCount val="8"/>
                <c:pt idx="0">
                  <c:v>0</c:v>
                </c:pt>
                <c:pt idx="1">
                  <c:v>98000</c:v>
                </c:pt>
                <c:pt idx="2">
                  <c:v>0</c:v>
                </c:pt>
                <c:pt idx="3">
                  <c:v>1900000</c:v>
                </c:pt>
                <c:pt idx="4">
                  <c:v>0</c:v>
                </c:pt>
                <c:pt idx="5">
                  <c:v>420000</c:v>
                </c:pt>
                <c:pt idx="6">
                  <c:v>910000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26-4A10-A94D-ADCC8E04A1A0}"/>
            </c:ext>
          </c:extLst>
        </c:ser>
        <c:ser>
          <c:idx val="2"/>
          <c:order val="2"/>
          <c:tx>
            <c:v>Lineal</c:v>
          </c:tx>
          <c:invertIfNegative val="1"/>
          <c:cat>
            <c:strRef>
              <c:f>'04 Resultados'!$B$12:$B$19</c:f>
              <c:strCache>
                <c:ptCount val="8"/>
                <c:pt idx="0">
                  <c:v>Instagram</c:v>
                </c:pt>
                <c:pt idx="1">
                  <c:v>Google orgánico</c:v>
                </c:pt>
                <c:pt idx="2">
                  <c:v>Google Ads</c:v>
                </c:pt>
                <c:pt idx="3">
                  <c:v>Email</c:v>
                </c:pt>
                <c:pt idx="4">
                  <c:v>Facebook Ads</c:v>
                </c:pt>
                <c:pt idx="5">
                  <c:v>WhatsApp</c:v>
                </c:pt>
                <c:pt idx="6">
                  <c:v>Directo</c:v>
                </c:pt>
                <c:pt idx="7">
                  <c:v>Referidos</c:v>
                </c:pt>
              </c:strCache>
            </c:strRef>
          </c:cat>
          <c:val>
            <c:numRef>
              <c:f>'04 Resultados'!$E$12:$E$19</c:f>
              <c:numCache>
                <c:formatCode>#,##0\ "COP"</c:formatCode>
                <c:ptCount val="8"/>
                <c:pt idx="0">
                  <c:v>412666.66666666669</c:v>
                </c:pt>
                <c:pt idx="1">
                  <c:v>539166.66666666674</c:v>
                </c:pt>
                <c:pt idx="2">
                  <c:v>420666.66666666669</c:v>
                </c:pt>
                <c:pt idx="3">
                  <c:v>819833.33333333337</c:v>
                </c:pt>
                <c:pt idx="4">
                  <c:v>268333.33333333337</c:v>
                </c:pt>
                <c:pt idx="5">
                  <c:v>295833.33333333337</c:v>
                </c:pt>
                <c:pt idx="6">
                  <c:v>371500</c:v>
                </c:pt>
                <c:pt idx="7">
                  <c:v>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26-4A10-A94D-ADCC8E04A1A0}"/>
            </c:ext>
          </c:extLst>
        </c:ser>
        <c:ser>
          <c:idx val="3"/>
          <c:order val="3"/>
          <c:tx>
            <c:v>Posición 40/20/40</c:v>
          </c:tx>
          <c:invertIfNegative val="1"/>
          <c:cat>
            <c:strRef>
              <c:f>'04 Resultados'!$B$12:$B$19</c:f>
              <c:strCache>
                <c:ptCount val="8"/>
                <c:pt idx="0">
                  <c:v>Instagram</c:v>
                </c:pt>
                <c:pt idx="1">
                  <c:v>Google orgánico</c:v>
                </c:pt>
                <c:pt idx="2">
                  <c:v>Google Ads</c:v>
                </c:pt>
                <c:pt idx="3">
                  <c:v>Email</c:v>
                </c:pt>
                <c:pt idx="4">
                  <c:v>Facebook Ads</c:v>
                </c:pt>
                <c:pt idx="5">
                  <c:v>WhatsApp</c:v>
                </c:pt>
                <c:pt idx="6">
                  <c:v>Directo</c:v>
                </c:pt>
                <c:pt idx="7">
                  <c:v>Referidos</c:v>
                </c:pt>
              </c:strCache>
            </c:strRef>
          </c:cat>
          <c:val>
            <c:numRef>
              <c:f>'04 Resultados'!$F$12:$F$19</c:f>
              <c:numCache>
                <c:formatCode>#,##0\ "COP"</c:formatCode>
                <c:ptCount val="8"/>
                <c:pt idx="0">
                  <c:v>438500</c:v>
                </c:pt>
                <c:pt idx="1">
                  <c:v>347333.33333333337</c:v>
                </c:pt>
                <c:pt idx="2">
                  <c:v>394333.33333333331</c:v>
                </c:pt>
                <c:pt idx="3">
                  <c:v>884333.33333333337</c:v>
                </c:pt>
                <c:pt idx="4">
                  <c:v>339500</c:v>
                </c:pt>
                <c:pt idx="5">
                  <c:v>252500</c:v>
                </c:pt>
                <c:pt idx="6">
                  <c:v>457500</c:v>
                </c:pt>
                <c:pt idx="7">
                  <c:v>214000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26-4A10-A94D-ADCC8E04A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1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\ &quot;COP&quot;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2069122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FBC07F-8C19-4579-9325-549335D15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0800" y="0"/>
          <a:ext cx="2069122" cy="611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4</xdr:col>
      <xdr:colOff>2072932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091C2C-D391-4AD2-8FE9-2F77B242D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0"/>
          <a:ext cx="2072932" cy="60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9</xdr:row>
      <xdr:rowOff>0</xdr:rowOff>
    </xdr:from>
    <xdr:to>
      <xdr:col>15</xdr:col>
      <xdr:colOff>0</xdr:colOff>
      <xdr:row>31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0</xdr:row>
      <xdr:rowOff>0</xdr:rowOff>
    </xdr:from>
    <xdr:to>
      <xdr:col>11</xdr:col>
      <xdr:colOff>1691932</xdr:colOff>
      <xdr:row>3</xdr:row>
      <xdr:rowOff>93345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2CB8F-E7CA-4B92-B762-C5D5773D5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8400" y="0"/>
          <a:ext cx="2076742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3"/>
  <sheetViews>
    <sheetView tabSelected="1" workbookViewId="0">
      <selection activeCell="H29" sqref="H29"/>
    </sheetView>
  </sheetViews>
  <sheetFormatPr baseColWidth="10" defaultColWidth="8.796875" defaultRowHeight="13.8"/>
  <cols>
    <col min="1" max="1" width="21" style="30" customWidth="1"/>
    <col min="2" max="4" width="23" style="30" customWidth="1"/>
    <col min="5" max="5" width="21" style="30" customWidth="1"/>
    <col min="6" max="6" width="19" style="30" customWidth="1"/>
    <col min="7" max="7" width="4" style="30" customWidth="1"/>
    <col min="8" max="8" width="55.69921875" style="30" customWidth="1"/>
    <col min="9" max="9" width="41.796875" style="30" customWidth="1"/>
    <col min="10" max="16384" width="8.796875" style="30"/>
  </cols>
  <sheetData>
    <row r="2" spans="1:9">
      <c r="A2" s="31" t="s">
        <v>0</v>
      </c>
      <c r="B2" s="31"/>
      <c r="C2" s="31"/>
      <c r="D2" s="31"/>
      <c r="E2" s="31"/>
      <c r="F2" s="31"/>
    </row>
    <row r="3" spans="1:9">
      <c r="A3" s="31"/>
      <c r="B3" s="31"/>
      <c r="C3" s="31"/>
      <c r="D3" s="31"/>
      <c r="E3" s="31"/>
      <c r="F3" s="31"/>
    </row>
    <row r="4" spans="1:9">
      <c r="A4" s="32" t="s">
        <v>1</v>
      </c>
      <c r="B4" s="32"/>
      <c r="C4" s="32"/>
      <c r="D4" s="32"/>
      <c r="E4" s="32"/>
      <c r="F4" s="32"/>
    </row>
    <row r="5" spans="1:9" ht="14.4" thickBot="1"/>
    <row r="6" spans="1:9" ht="22.2" customHeight="1">
      <c r="A6" s="33" t="s">
        <v>2</v>
      </c>
      <c r="B6" s="33"/>
      <c r="C6" s="33"/>
      <c r="D6" s="33"/>
      <c r="E6" s="33"/>
      <c r="F6" s="33"/>
      <c r="H6" s="39" t="s">
        <v>222</v>
      </c>
      <c r="I6" s="40"/>
    </row>
    <row r="7" spans="1:9" ht="22.2" customHeight="1">
      <c r="A7" s="34" t="s">
        <v>3</v>
      </c>
      <c r="B7" s="34"/>
      <c r="C7" s="34"/>
      <c r="D7" s="34"/>
      <c r="E7" s="34"/>
      <c r="F7" s="34"/>
      <c r="H7" s="41"/>
      <c r="I7" s="42"/>
    </row>
    <row r="8" spans="1:9" ht="22.2" customHeight="1" thickBot="1">
      <c r="A8" s="34" t="s">
        <v>4</v>
      </c>
      <c r="B8" s="34"/>
      <c r="C8" s="34"/>
      <c r="D8" s="34"/>
      <c r="E8" s="34"/>
      <c r="F8" s="34"/>
      <c r="H8" s="43"/>
      <c r="I8" s="44"/>
    </row>
    <row r="9" spans="1:9" ht="17.399999999999999" thickBot="1">
      <c r="A9" s="34" t="s">
        <v>5</v>
      </c>
      <c r="B9" s="34"/>
      <c r="C9" s="34"/>
      <c r="D9" s="34"/>
      <c r="E9" s="34"/>
      <c r="F9" s="34"/>
      <c r="H9" s="45" t="s">
        <v>223</v>
      </c>
      <c r="I9" s="46"/>
    </row>
    <row r="10" spans="1:9">
      <c r="A10" s="34" t="s">
        <v>6</v>
      </c>
      <c r="B10" s="34"/>
      <c r="C10" s="34"/>
      <c r="D10" s="34"/>
      <c r="E10" s="34"/>
      <c r="F10" s="34"/>
    </row>
    <row r="12" spans="1:9">
      <c r="A12" s="33" t="s">
        <v>7</v>
      </c>
      <c r="B12" s="33"/>
      <c r="C12" s="33"/>
      <c r="D12" s="33"/>
      <c r="E12" s="33"/>
      <c r="F12" s="33"/>
    </row>
    <row r="14" spans="1:9">
      <c r="A14" s="35" t="s">
        <v>8</v>
      </c>
      <c r="B14" s="35"/>
      <c r="C14" s="36" t="s">
        <v>9</v>
      </c>
      <c r="D14" s="36"/>
      <c r="E14" s="36"/>
      <c r="F14" s="36"/>
    </row>
    <row r="16" spans="1:9">
      <c r="A16" s="35" t="s">
        <v>10</v>
      </c>
      <c r="B16" s="35"/>
      <c r="C16" s="36" t="s">
        <v>11</v>
      </c>
      <c r="D16" s="36"/>
      <c r="E16" s="36"/>
      <c r="F16" s="36"/>
    </row>
    <row r="18" spans="1:6">
      <c r="A18" s="35" t="s">
        <v>12</v>
      </c>
      <c r="B18" s="35"/>
      <c r="C18" s="36" t="s">
        <v>13</v>
      </c>
      <c r="D18" s="36"/>
      <c r="E18" s="36"/>
      <c r="F18" s="36"/>
    </row>
    <row r="20" spans="1:6">
      <c r="A20" s="35" t="s">
        <v>14</v>
      </c>
      <c r="B20" s="35"/>
      <c r="C20" s="36" t="s">
        <v>15</v>
      </c>
      <c r="D20" s="36"/>
      <c r="E20" s="36"/>
      <c r="F20" s="36"/>
    </row>
    <row r="22" spans="1:6">
      <c r="A22" s="35" t="s">
        <v>16</v>
      </c>
      <c r="B22" s="35"/>
      <c r="C22" s="36" t="s">
        <v>17</v>
      </c>
      <c r="D22" s="36"/>
      <c r="E22" s="36"/>
      <c r="F22" s="36"/>
    </row>
    <row r="25" spans="1:6">
      <c r="A25" s="33" t="s">
        <v>18</v>
      </c>
      <c r="B25" s="33"/>
      <c r="C25" s="33"/>
      <c r="D25" s="33"/>
      <c r="E25" s="33"/>
      <c r="F25" s="33"/>
    </row>
    <row r="27" spans="1:6">
      <c r="A27" s="35" t="s">
        <v>19</v>
      </c>
      <c r="B27" s="35"/>
      <c r="C27" s="37" t="s">
        <v>20</v>
      </c>
      <c r="D27" s="37"/>
      <c r="E27" s="37"/>
      <c r="F27" s="37"/>
    </row>
    <row r="28" spans="1:6">
      <c r="A28" s="35" t="s">
        <v>21</v>
      </c>
      <c r="B28" s="35"/>
      <c r="C28" s="37" t="s">
        <v>22</v>
      </c>
      <c r="D28" s="37"/>
      <c r="E28" s="37"/>
      <c r="F28" s="37"/>
    </row>
    <row r="29" spans="1:6">
      <c r="A29" s="35" t="s">
        <v>23</v>
      </c>
      <c r="B29" s="35"/>
      <c r="C29" s="37" t="s">
        <v>24</v>
      </c>
      <c r="D29" s="37"/>
      <c r="E29" s="37"/>
      <c r="F29" s="37"/>
    </row>
    <row r="30" spans="1:6">
      <c r="A30" s="35" t="s">
        <v>25</v>
      </c>
      <c r="B30" s="35"/>
      <c r="C30" s="37" t="s">
        <v>26</v>
      </c>
      <c r="D30" s="37"/>
      <c r="E30" s="37"/>
      <c r="F30" s="37"/>
    </row>
    <row r="31" spans="1:6">
      <c r="A31" s="35" t="s">
        <v>27</v>
      </c>
      <c r="B31" s="35"/>
      <c r="C31" s="37" t="s">
        <v>28</v>
      </c>
      <c r="D31" s="37"/>
      <c r="E31" s="37"/>
      <c r="F31" s="37"/>
    </row>
    <row r="32" spans="1:6">
      <c r="A32" s="35" t="s">
        <v>29</v>
      </c>
      <c r="B32" s="35"/>
      <c r="C32" s="37" t="s">
        <v>30</v>
      </c>
      <c r="D32" s="37"/>
      <c r="E32" s="37"/>
      <c r="F32" s="37"/>
    </row>
    <row r="35" spans="1:6">
      <c r="A35" s="33" t="s">
        <v>31</v>
      </c>
      <c r="B35" s="33"/>
      <c r="C35" s="33"/>
      <c r="D35" s="33"/>
      <c r="E35" s="33"/>
      <c r="F35" s="33"/>
    </row>
    <row r="37" spans="1:6">
      <c r="A37" s="35" t="s">
        <v>32</v>
      </c>
      <c r="B37" s="35"/>
      <c r="C37" s="37" t="s">
        <v>33</v>
      </c>
      <c r="D37" s="37"/>
      <c r="E37" s="37"/>
      <c r="F37" s="37"/>
    </row>
    <row r="38" spans="1:6">
      <c r="A38" s="35" t="s">
        <v>34</v>
      </c>
      <c r="B38" s="35"/>
      <c r="C38" s="37" t="s">
        <v>35</v>
      </c>
      <c r="D38" s="37"/>
      <c r="E38" s="37"/>
      <c r="F38" s="37"/>
    </row>
    <row r="39" spans="1:6">
      <c r="A39" s="35" t="s">
        <v>36</v>
      </c>
      <c r="B39" s="35"/>
      <c r="C39" s="37" t="s">
        <v>37</v>
      </c>
      <c r="D39" s="37"/>
      <c r="E39" s="37"/>
      <c r="F39" s="37"/>
    </row>
    <row r="40" spans="1:6">
      <c r="A40" s="35" t="s">
        <v>38</v>
      </c>
      <c r="B40" s="35"/>
      <c r="C40" s="37" t="s">
        <v>39</v>
      </c>
      <c r="D40" s="37"/>
      <c r="E40" s="37"/>
      <c r="F40" s="37"/>
    </row>
    <row r="43" spans="1:6">
      <c r="A43" s="38" t="s">
        <v>40</v>
      </c>
      <c r="B43" s="38"/>
      <c r="C43" s="38"/>
      <c r="D43" s="38"/>
      <c r="E43" s="38"/>
      <c r="F43" s="38"/>
    </row>
  </sheetData>
  <sheetProtection algorithmName="SHA-512" hashValue="4BVOlUJ2szS+dp5C2BIHyrZVOo6zpucR3TB9P8AtWUTHnu/8Rqe9A3A/r5Q3YK7AvbN6fPsiglk3CVKctnC25A==" saltValue="woQDicFSWOO58hb8lJnwEA==" spinCount="100000" sheet="1" objects="1" scenarios="1" formatCells="0" formatColumns="0" formatRows="0" insertColumns="0" insertRows="0" sort="0" autoFilter="0" pivotTables="0"/>
  <mergeCells count="43">
    <mergeCell ref="A40:B40"/>
    <mergeCell ref="C40:F40"/>
    <mergeCell ref="A43:F43"/>
    <mergeCell ref="H6:I8"/>
    <mergeCell ref="H9:I9"/>
    <mergeCell ref="A37:B37"/>
    <mergeCell ref="C37:F37"/>
    <mergeCell ref="A38:B38"/>
    <mergeCell ref="C38:F38"/>
    <mergeCell ref="A39:B39"/>
    <mergeCell ref="C39:F39"/>
    <mergeCell ref="A31:B31"/>
    <mergeCell ref="C31:F31"/>
    <mergeCell ref="A32:B32"/>
    <mergeCell ref="C32:F32"/>
    <mergeCell ref="A35:F35"/>
    <mergeCell ref="A28:B28"/>
    <mergeCell ref="C28:F28"/>
    <mergeCell ref="A29:B29"/>
    <mergeCell ref="C29:F29"/>
    <mergeCell ref="A30:B30"/>
    <mergeCell ref="C30:F30"/>
    <mergeCell ref="A22:B22"/>
    <mergeCell ref="C22:F22"/>
    <mergeCell ref="A25:F25"/>
    <mergeCell ref="A27:B27"/>
    <mergeCell ref="C27:F27"/>
    <mergeCell ref="A16:B16"/>
    <mergeCell ref="C16:F16"/>
    <mergeCell ref="A18:B18"/>
    <mergeCell ref="C18:F18"/>
    <mergeCell ref="A20:B20"/>
    <mergeCell ref="C20:F20"/>
    <mergeCell ref="A9:F9"/>
    <mergeCell ref="A10:F10"/>
    <mergeCell ref="A12:F12"/>
    <mergeCell ref="A14:B14"/>
    <mergeCell ref="C14:F14"/>
    <mergeCell ref="A2:F3"/>
    <mergeCell ref="A4:F4"/>
    <mergeCell ref="A6:F6"/>
    <mergeCell ref="A7:F7"/>
    <mergeCell ref="A8:F8"/>
  </mergeCells>
  <hyperlinks>
    <hyperlink ref="H9" r:id="rId1" xr:uid="{51B4B15B-FB22-429C-9559-0C28722E516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5"/>
  <sheetViews>
    <sheetView workbookViewId="0">
      <selection activeCell="E13" sqref="E13"/>
    </sheetView>
  </sheetViews>
  <sheetFormatPr baseColWidth="10" defaultColWidth="8.796875" defaultRowHeight="13.8"/>
  <cols>
    <col min="1" max="1" width="29" style="30" customWidth="1"/>
    <col min="2" max="2" width="64" style="30" customWidth="1"/>
    <col min="3" max="3" width="44" style="30" customWidth="1"/>
    <col min="4" max="4" width="4" style="30" customWidth="1"/>
    <col min="5" max="5" width="46.59765625" style="30" customWidth="1"/>
    <col min="6" max="6" width="43.59765625" style="30" customWidth="1"/>
    <col min="7" max="16384" width="8.796875" style="30"/>
  </cols>
  <sheetData>
    <row r="2" spans="1:6">
      <c r="A2" s="47" t="s">
        <v>41</v>
      </c>
      <c r="B2" s="47"/>
      <c r="C2" s="47"/>
    </row>
    <row r="3" spans="1:6">
      <c r="A3" s="47"/>
      <c r="B3" s="47"/>
      <c r="C3" s="47"/>
    </row>
    <row r="4" spans="1:6" ht="14.4" thickBot="1"/>
    <row r="5" spans="1:6" ht="22.8" customHeight="1">
      <c r="A5" s="48" t="s">
        <v>42</v>
      </c>
      <c r="B5" s="48" t="s">
        <v>43</v>
      </c>
      <c r="C5" s="48" t="s">
        <v>44</v>
      </c>
      <c r="E5" s="39" t="s">
        <v>222</v>
      </c>
      <c r="F5" s="40"/>
    </row>
    <row r="6" spans="1:6" ht="22.8" customHeight="1">
      <c r="A6" s="49" t="s">
        <v>45</v>
      </c>
      <c r="B6" s="50" t="s">
        <v>46</v>
      </c>
      <c r="C6" s="50" t="s">
        <v>47</v>
      </c>
      <c r="E6" s="41"/>
      <c r="F6" s="42"/>
    </row>
    <row r="7" spans="1:6" ht="22.8" customHeight="1" thickBot="1">
      <c r="A7" s="49" t="s">
        <v>48</v>
      </c>
      <c r="B7" s="50" t="s">
        <v>49</v>
      </c>
      <c r="C7" s="50" t="s">
        <v>50</v>
      </c>
      <c r="E7" s="43"/>
      <c r="F7" s="44"/>
    </row>
    <row r="8" spans="1:6" ht="17.399999999999999" thickBot="1">
      <c r="A8" s="49" t="s">
        <v>51</v>
      </c>
      <c r="B8" s="50" t="s">
        <v>52</v>
      </c>
      <c r="C8" s="50" t="s">
        <v>53</v>
      </c>
      <c r="E8" s="45" t="s">
        <v>223</v>
      </c>
      <c r="F8" s="46"/>
    </row>
    <row r="9" spans="1:6">
      <c r="A9" s="49" t="s">
        <v>54</v>
      </c>
      <c r="B9" s="50" t="s">
        <v>55</v>
      </c>
      <c r="C9" s="50" t="s">
        <v>56</v>
      </c>
    </row>
    <row r="10" spans="1:6">
      <c r="A10" s="49" t="s">
        <v>57</v>
      </c>
      <c r="B10" s="50" t="s">
        <v>58</v>
      </c>
      <c r="C10" s="50" t="s">
        <v>59</v>
      </c>
    </row>
    <row r="11" spans="1:6">
      <c r="A11" s="49" t="s">
        <v>60</v>
      </c>
      <c r="B11" s="50" t="s">
        <v>61</v>
      </c>
      <c r="C11" s="50" t="s">
        <v>62</v>
      </c>
    </row>
    <row r="12" spans="1:6">
      <c r="A12" s="49" t="s">
        <v>63</v>
      </c>
      <c r="B12" s="50" t="s">
        <v>64</v>
      </c>
      <c r="C12" s="50" t="s">
        <v>65</v>
      </c>
    </row>
    <row r="13" spans="1:6">
      <c r="A13" s="49" t="s">
        <v>66</v>
      </c>
      <c r="B13" s="50" t="s">
        <v>67</v>
      </c>
      <c r="C13" s="50" t="s">
        <v>68</v>
      </c>
    </row>
    <row r="14" spans="1:6">
      <c r="A14" s="49" t="s">
        <v>69</v>
      </c>
      <c r="B14" s="50" t="s">
        <v>70</v>
      </c>
      <c r="C14" s="50" t="s">
        <v>71</v>
      </c>
    </row>
    <row r="15" spans="1:6">
      <c r="A15" s="49" t="s">
        <v>72</v>
      </c>
      <c r="B15" s="50" t="s">
        <v>73</v>
      </c>
      <c r="C15" s="50" t="s">
        <v>74</v>
      </c>
    </row>
    <row r="16" spans="1:6">
      <c r="A16" s="49" t="s">
        <v>75</v>
      </c>
      <c r="B16" s="50" t="s">
        <v>76</v>
      </c>
      <c r="C16" s="50" t="s">
        <v>77</v>
      </c>
    </row>
    <row r="17" spans="1:3">
      <c r="A17" s="49" t="s">
        <v>78</v>
      </c>
      <c r="B17" s="50" t="s">
        <v>79</v>
      </c>
      <c r="C17" s="50" t="s">
        <v>80</v>
      </c>
    </row>
    <row r="18" spans="1:3">
      <c r="A18" s="49" t="s">
        <v>81</v>
      </c>
      <c r="B18" s="50" t="s">
        <v>82</v>
      </c>
      <c r="C18" s="50" t="s">
        <v>83</v>
      </c>
    </row>
    <row r="19" spans="1:3">
      <c r="A19" s="49" t="s">
        <v>84</v>
      </c>
      <c r="B19" s="50" t="s">
        <v>85</v>
      </c>
      <c r="C19" s="50" t="s">
        <v>86</v>
      </c>
    </row>
    <row r="20" spans="1:3">
      <c r="A20" s="49" t="s">
        <v>87</v>
      </c>
      <c r="B20" s="50" t="s">
        <v>88</v>
      </c>
      <c r="C20" s="50" t="s">
        <v>89</v>
      </c>
    </row>
    <row r="21" spans="1:3">
      <c r="A21" s="49" t="s">
        <v>90</v>
      </c>
      <c r="B21" s="50" t="s">
        <v>91</v>
      </c>
      <c r="C21" s="50" t="s">
        <v>92</v>
      </c>
    </row>
    <row r="22" spans="1:3">
      <c r="A22" s="49" t="s">
        <v>93</v>
      </c>
      <c r="B22" s="50" t="s">
        <v>94</v>
      </c>
      <c r="C22" s="50" t="s">
        <v>95</v>
      </c>
    </row>
    <row r="23" spans="1:3">
      <c r="A23" s="49" t="s">
        <v>96</v>
      </c>
      <c r="B23" s="50" t="s">
        <v>97</v>
      </c>
      <c r="C23" s="50" t="s">
        <v>98</v>
      </c>
    </row>
    <row r="24" spans="1:3">
      <c r="A24" s="49" t="s">
        <v>99</v>
      </c>
      <c r="B24" s="50" t="s">
        <v>100</v>
      </c>
      <c r="C24" s="50" t="s">
        <v>101</v>
      </c>
    </row>
    <row r="25" spans="1:3">
      <c r="A25" s="49" t="s">
        <v>102</v>
      </c>
      <c r="B25" s="50" t="s">
        <v>103</v>
      </c>
      <c r="C25" s="50" t="s">
        <v>104</v>
      </c>
    </row>
    <row r="26" spans="1:3">
      <c r="A26" s="49" t="s">
        <v>105</v>
      </c>
      <c r="B26" s="50" t="s">
        <v>106</v>
      </c>
      <c r="C26" s="50" t="s">
        <v>107</v>
      </c>
    </row>
    <row r="27" spans="1:3">
      <c r="A27" s="49" t="s">
        <v>108</v>
      </c>
      <c r="B27" s="50" t="s">
        <v>109</v>
      </c>
      <c r="C27" s="50" t="s">
        <v>110</v>
      </c>
    </row>
    <row r="28" spans="1:3">
      <c r="A28" s="49" t="s">
        <v>111</v>
      </c>
      <c r="B28" s="50" t="s">
        <v>112</v>
      </c>
      <c r="C28" s="50" t="s">
        <v>113</v>
      </c>
    </row>
    <row r="29" spans="1:3">
      <c r="A29" s="49" t="s">
        <v>114</v>
      </c>
      <c r="B29" s="50" t="s">
        <v>115</v>
      </c>
      <c r="C29" s="50" t="s">
        <v>116</v>
      </c>
    </row>
    <row r="30" spans="1:3">
      <c r="A30" s="49" t="s">
        <v>117</v>
      </c>
      <c r="B30" s="50" t="s">
        <v>118</v>
      </c>
      <c r="C30" s="50" t="s">
        <v>119</v>
      </c>
    </row>
    <row r="31" spans="1:3">
      <c r="A31" s="49" t="s">
        <v>120</v>
      </c>
      <c r="B31" s="50" t="s">
        <v>121</v>
      </c>
      <c r="C31" s="50" t="s">
        <v>122</v>
      </c>
    </row>
    <row r="32" spans="1:3">
      <c r="A32" s="49" t="s">
        <v>123</v>
      </c>
      <c r="B32" s="50" t="s">
        <v>124</v>
      </c>
      <c r="C32" s="50" t="s">
        <v>125</v>
      </c>
    </row>
    <row r="33" spans="1:3">
      <c r="A33" s="49" t="s">
        <v>126</v>
      </c>
      <c r="B33" s="50" t="s">
        <v>127</v>
      </c>
      <c r="C33" s="50" t="s">
        <v>128</v>
      </c>
    </row>
    <row r="34" spans="1:3" ht="27.6">
      <c r="A34" s="51" t="s">
        <v>129</v>
      </c>
      <c r="B34" s="50" t="s">
        <v>130</v>
      </c>
      <c r="C34" s="50" t="s">
        <v>131</v>
      </c>
    </row>
    <row r="35" spans="1:3" ht="27.6">
      <c r="A35" s="51" t="s">
        <v>132</v>
      </c>
      <c r="B35" s="50" t="s">
        <v>133</v>
      </c>
      <c r="C35" s="50" t="s">
        <v>134</v>
      </c>
    </row>
  </sheetData>
  <sheetProtection algorithmName="SHA-512" hashValue="bkrCNmDz5J1ZgmV7fdk6Ry435QoCEb63uENbnujeu+5KbFQ+uDnuF/t6jNRIKcC6jYz5/M5eDCE5PxTh8wCTAw==" saltValue="jvqNpeukf0w2LPxd85MRDg==" spinCount="100000" sheet="1" objects="1" scenarios="1" formatCells="0" formatColumns="0" formatRows="0" insertColumns="0" insertRows="0" sort="0" autoFilter="0"/>
  <mergeCells count="3">
    <mergeCell ref="A2:C3"/>
    <mergeCell ref="E5:F7"/>
    <mergeCell ref="E8:F8"/>
  </mergeCells>
  <hyperlinks>
    <hyperlink ref="E8" r:id="rId1" xr:uid="{0AF573FA-FCD6-4AB7-B651-4A066C11F9BA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0"/>
  <sheetViews>
    <sheetView workbookViewId="0">
      <pane ySplit="10" topLeftCell="A11" activePane="bottomLeft" state="frozen"/>
      <selection pane="bottomLeft" sqref="A1:K2"/>
    </sheetView>
  </sheetViews>
  <sheetFormatPr baseColWidth="10" defaultColWidth="8.796875" defaultRowHeight="13.8"/>
  <cols>
    <col min="1" max="1" width="14" customWidth="1"/>
    <col min="2" max="2" width="16" customWidth="1"/>
    <col min="3" max="8" width="21" customWidth="1"/>
    <col min="9" max="9" width="16" customWidth="1"/>
    <col min="10" max="10" width="22" customWidth="1"/>
    <col min="11" max="11" width="33" customWidth="1"/>
    <col min="12" max="12" width="4" customWidth="1"/>
    <col min="13" max="13" width="12" customWidth="1"/>
    <col min="14" max="14" width="23" customWidth="1"/>
    <col min="15" max="15" width="18" customWidth="1"/>
    <col min="16" max="16" width="4" customWidth="1"/>
  </cols>
  <sheetData>
    <row r="1" spans="1:15" ht="28.05" customHeight="1">
      <c r="A1" s="15" t="s">
        <v>135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5" ht="28.0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5" ht="24" customHeight="1">
      <c r="A3" s="16" t="s">
        <v>136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5" ht="28.05" customHeight="1">
      <c r="M4" s="21" t="s">
        <v>137</v>
      </c>
      <c r="N4" s="21"/>
      <c r="O4" s="21"/>
    </row>
    <row r="5" spans="1:15" ht="28.05" customHeight="1">
      <c r="A5" s="18" t="s">
        <v>138</v>
      </c>
      <c r="B5" s="18"/>
      <c r="C5" s="18"/>
      <c r="D5" s="18"/>
      <c r="E5" s="18"/>
      <c r="F5" s="18"/>
      <c r="G5" s="18"/>
      <c r="H5" s="18"/>
      <c r="I5" s="18"/>
      <c r="J5" s="18"/>
      <c r="K5" s="18"/>
      <c r="M5" s="21"/>
      <c r="N5" s="21"/>
      <c r="O5" s="21"/>
    </row>
    <row r="6" spans="1:15" ht="28.95" customHeight="1">
      <c r="A6" s="19" t="s">
        <v>139</v>
      </c>
      <c r="B6" s="19"/>
      <c r="C6" s="19"/>
      <c r="D6" s="19"/>
      <c r="E6" s="19"/>
      <c r="F6" s="19"/>
      <c r="G6" s="19"/>
      <c r="H6" s="19"/>
      <c r="I6" s="19"/>
      <c r="J6" s="19"/>
      <c r="K6" s="19"/>
      <c r="M6" s="1" t="s">
        <v>140</v>
      </c>
      <c r="N6" s="1" t="s">
        <v>141</v>
      </c>
      <c r="O6" s="1" t="s">
        <v>142</v>
      </c>
    </row>
    <row r="7" spans="1:15" ht="27" customHeight="1">
      <c r="M7">
        <v>1</v>
      </c>
      <c r="N7" s="2" t="s">
        <v>143</v>
      </c>
      <c r="O7" s="3" t="str">
        <f t="shared" ref="O7:O14" si="0">IF(OR(LEN(TRIM(N7&amp;""))=0,N7&amp;""&lt;&gt;TRIM(N7&amp;""),COUNTIF($N$7:$N$14,N7)&gt;1),"REVISAR","OK")</f>
        <v>OK</v>
      </c>
    </row>
    <row r="8" spans="1:15" ht="27" customHeight="1">
      <c r="M8">
        <v>2</v>
      </c>
      <c r="N8" s="2" t="s">
        <v>144</v>
      </c>
      <c r="O8" s="3" t="str">
        <f t="shared" si="0"/>
        <v>OK</v>
      </c>
    </row>
    <row r="9" spans="1:15" ht="27" customHeight="1">
      <c r="A9" s="4" t="s">
        <v>145</v>
      </c>
      <c r="B9" s="4" t="s">
        <v>51</v>
      </c>
      <c r="C9" s="4" t="s">
        <v>146</v>
      </c>
      <c r="D9" s="4" t="s">
        <v>147</v>
      </c>
      <c r="E9" s="4" t="s">
        <v>148</v>
      </c>
      <c r="F9" s="4" t="s">
        <v>149</v>
      </c>
      <c r="G9" s="4" t="s">
        <v>150</v>
      </c>
      <c r="H9" s="4" t="s">
        <v>151</v>
      </c>
      <c r="I9" s="4" t="s">
        <v>75</v>
      </c>
      <c r="J9" s="4" t="s">
        <v>152</v>
      </c>
      <c r="K9" s="4" t="s">
        <v>153</v>
      </c>
      <c r="M9">
        <v>3</v>
      </c>
      <c r="N9" s="2" t="s">
        <v>154</v>
      </c>
      <c r="O9" s="3" t="str">
        <f t="shared" si="0"/>
        <v>OK</v>
      </c>
    </row>
    <row r="10" spans="1:15" ht="27" customHeight="1">
      <c r="A10" s="20" t="s">
        <v>155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M10">
        <v>4</v>
      </c>
      <c r="N10" s="2" t="s">
        <v>156</v>
      </c>
      <c r="O10" s="3" t="str">
        <f t="shared" si="0"/>
        <v>OK</v>
      </c>
    </row>
    <row r="11" spans="1:15" ht="27" customHeight="1">
      <c r="A11" s="5" t="s">
        <v>157</v>
      </c>
      <c r="B11" s="7">
        <v>46266</v>
      </c>
      <c r="C11" s="8">
        <v>120000</v>
      </c>
      <c r="D11" s="5" t="s">
        <v>143</v>
      </c>
      <c r="E11" s="5" t="s">
        <v>144</v>
      </c>
      <c r="F11" s="5" t="s">
        <v>156</v>
      </c>
      <c r="G11" s="5"/>
      <c r="H11" s="5"/>
      <c r="I11" s="6">
        <f t="shared" ref="I11:I42" si="1">IF(J11="LISTO",COUNTA(D11:H11),0)</f>
        <v>3</v>
      </c>
      <c r="J11" s="6" t="str">
        <f t="shared" ref="J11:J42" si="2">IF(COUNTA(A11:H11)=0,"",IF(OR(ISERROR(A11),ISERROR(B11),ISERROR(C11),ISERROR(D11),ISERROR(E11),ISERROR(F11),ISERROR(G11),ISERROR(H11)),"REVISAR DATO",IF(LEN(TRIM(A11&amp;""))=0,"FALTA ID",IF(A11&amp;""&lt;&gt;TRIM(A11&amp;""),"REVISAR ID",IF(COUNTIF($A$11:$A$110,A11)&gt;1,"ID REPETIDO",IF(NOT(ISNUMBER(C11)),"FALTA VALOR",IF(OR(C11&lt;=0,C11&gt;999999999999),"REVISAR VALOR",IF(D11="","FALTA CONTACTO",IF(OR(AND(E11&lt;&gt;"",D11=""),AND(F11&lt;&gt;"",E11=""),AND(G11&lt;&gt;"",F11=""),AND(H11&lt;&gt;"",G11="")),"REVISAR ORDEN",IF(OR(AND(D11&lt;&gt;"",COUNTIF($N$7:$N$14,D11)=0),AND(E11&lt;&gt;"",COUNTIF($N$7:$N$14,E11)=0),AND(F11&lt;&gt;"",COUNTIF($N$7:$N$14,F11)=0),AND(G11&lt;&gt;"",COUNTIF($N$7:$N$14,G11)=0),AND(H11&lt;&gt;"",COUNTIF($N$7:$N$14,H11)=0)),"CANAL NO VÁLIDO",IF(AND(COUNTA(B11)&gt;0,OR(NOT(ISNUMBER(B11)),B11&lt;1,B11&gt;2958465)),"REVISAR FECHA",IF(COUNTIF($O$7:$O$14,"REVISAR")&gt;0,"REVISAR CATÁLOGO","LISTO"))))))))))))</f>
        <v>LISTO</v>
      </c>
      <c r="K11" s="5" t="s">
        <v>158</v>
      </c>
      <c r="M11">
        <v>5</v>
      </c>
      <c r="N11" s="2" t="s">
        <v>159</v>
      </c>
      <c r="O11" s="3" t="str">
        <f t="shared" si="0"/>
        <v>OK</v>
      </c>
    </row>
    <row r="12" spans="1:15" ht="27" customHeight="1">
      <c r="A12" s="5" t="s">
        <v>160</v>
      </c>
      <c r="B12" s="7">
        <v>46267</v>
      </c>
      <c r="C12" s="8">
        <v>190000</v>
      </c>
      <c r="D12" s="5" t="s">
        <v>154</v>
      </c>
      <c r="E12" s="5" t="s">
        <v>144</v>
      </c>
      <c r="F12" s="5" t="s">
        <v>156</v>
      </c>
      <c r="G12" s="5"/>
      <c r="H12" s="5"/>
      <c r="I12" s="6">
        <f t="shared" si="1"/>
        <v>3</v>
      </c>
      <c r="J12" s="6" t="str">
        <f t="shared" si="2"/>
        <v>LISTO</v>
      </c>
      <c r="K12" s="5" t="s">
        <v>161</v>
      </c>
      <c r="M12">
        <v>6</v>
      </c>
      <c r="N12" s="2" t="s">
        <v>162</v>
      </c>
      <c r="O12" s="3" t="str">
        <f t="shared" si="0"/>
        <v>OK</v>
      </c>
    </row>
    <row r="13" spans="1:15" ht="27" customHeight="1">
      <c r="A13" s="5" t="s">
        <v>163</v>
      </c>
      <c r="B13" s="7">
        <v>46268</v>
      </c>
      <c r="C13" s="8">
        <v>89000</v>
      </c>
      <c r="D13" s="5" t="s">
        <v>143</v>
      </c>
      <c r="E13" s="5" t="s">
        <v>162</v>
      </c>
      <c r="F13" s="5"/>
      <c r="G13" s="5"/>
      <c r="H13" s="5"/>
      <c r="I13" s="6">
        <f t="shared" si="1"/>
        <v>2</v>
      </c>
      <c r="J13" s="6" t="str">
        <f t="shared" si="2"/>
        <v>LISTO</v>
      </c>
      <c r="K13" s="5" t="s">
        <v>164</v>
      </c>
      <c r="M13">
        <v>7</v>
      </c>
      <c r="N13" s="2" t="s">
        <v>165</v>
      </c>
      <c r="O13" s="3" t="str">
        <f t="shared" si="0"/>
        <v>OK</v>
      </c>
    </row>
    <row r="14" spans="1:15" ht="27" customHeight="1">
      <c r="A14" s="5" t="s">
        <v>166</v>
      </c>
      <c r="B14" s="7">
        <v>46269</v>
      </c>
      <c r="C14" s="8">
        <v>260000</v>
      </c>
      <c r="D14" s="5" t="s">
        <v>167</v>
      </c>
      <c r="E14" s="5" t="s">
        <v>165</v>
      </c>
      <c r="F14" s="5"/>
      <c r="G14" s="5"/>
      <c r="H14" s="5"/>
      <c r="I14" s="6">
        <f t="shared" si="1"/>
        <v>2</v>
      </c>
      <c r="J14" s="6" t="str">
        <f t="shared" si="2"/>
        <v>LISTO</v>
      </c>
      <c r="K14" s="5" t="s">
        <v>168</v>
      </c>
      <c r="M14">
        <v>8</v>
      </c>
      <c r="N14" s="2" t="s">
        <v>167</v>
      </c>
      <c r="O14" s="3" t="str">
        <f t="shared" si="0"/>
        <v>OK</v>
      </c>
    </row>
    <row r="15" spans="1:15" ht="24" customHeight="1">
      <c r="A15" s="5" t="s">
        <v>169</v>
      </c>
      <c r="B15" s="7">
        <v>46270</v>
      </c>
      <c r="C15" s="8">
        <v>145000</v>
      </c>
      <c r="D15" s="5" t="s">
        <v>159</v>
      </c>
      <c r="E15" s="5" t="s">
        <v>144</v>
      </c>
      <c r="F15" s="5" t="s">
        <v>156</v>
      </c>
      <c r="G15" s="5"/>
      <c r="H15" s="5"/>
      <c r="I15" s="6">
        <f t="shared" si="1"/>
        <v>3</v>
      </c>
      <c r="J15" s="6" t="str">
        <f t="shared" si="2"/>
        <v>LISTO</v>
      </c>
      <c r="K15" s="5" t="s">
        <v>170</v>
      </c>
    </row>
    <row r="16" spans="1:15" ht="25.05" customHeight="1">
      <c r="A16" s="5" t="s">
        <v>171</v>
      </c>
      <c r="B16" s="7">
        <v>46271</v>
      </c>
      <c r="C16" s="8">
        <v>330000</v>
      </c>
      <c r="D16" s="5" t="s">
        <v>154</v>
      </c>
      <c r="E16" s="5" t="s">
        <v>156</v>
      </c>
      <c r="F16" s="5" t="s">
        <v>165</v>
      </c>
      <c r="G16" s="5"/>
      <c r="H16" s="5"/>
      <c r="I16" s="6">
        <f t="shared" si="1"/>
        <v>3</v>
      </c>
      <c r="J16" s="6" t="str">
        <f t="shared" si="2"/>
        <v>LISTO</v>
      </c>
      <c r="K16" s="5" t="s">
        <v>172</v>
      </c>
      <c r="M16" s="22" t="s">
        <v>173</v>
      </c>
      <c r="N16" s="22"/>
      <c r="O16" s="22"/>
    </row>
    <row r="17" spans="1:15" ht="25.05" customHeight="1">
      <c r="A17" s="5" t="s">
        <v>174</v>
      </c>
      <c r="B17" s="7">
        <v>46272</v>
      </c>
      <c r="C17" s="8">
        <v>175000</v>
      </c>
      <c r="D17" s="5" t="s">
        <v>143</v>
      </c>
      <c r="E17" s="5" t="s">
        <v>143</v>
      </c>
      <c r="F17" s="5" t="s">
        <v>162</v>
      </c>
      <c r="G17" s="5"/>
      <c r="H17" s="5"/>
      <c r="I17" s="6">
        <f t="shared" si="1"/>
        <v>3</v>
      </c>
      <c r="J17" s="6" t="str">
        <f t="shared" si="2"/>
        <v>LISTO</v>
      </c>
      <c r="K17" s="5" t="s">
        <v>66</v>
      </c>
      <c r="M17" s="22"/>
      <c r="N17" s="22"/>
      <c r="O17" s="22"/>
    </row>
    <row r="18" spans="1:15" ht="24" customHeight="1">
      <c r="A18" s="5" t="s">
        <v>175</v>
      </c>
      <c r="B18" s="7">
        <v>46273</v>
      </c>
      <c r="C18" s="8">
        <v>98000</v>
      </c>
      <c r="D18" s="5" t="s">
        <v>144</v>
      </c>
      <c r="E18" s="5"/>
      <c r="F18" s="5"/>
      <c r="G18" s="5"/>
      <c r="H18" s="5"/>
      <c r="I18" s="6">
        <f t="shared" si="1"/>
        <v>1</v>
      </c>
      <c r="J18" s="6" t="str">
        <f t="shared" si="2"/>
        <v>LISTO</v>
      </c>
      <c r="K18" s="5" t="s">
        <v>176</v>
      </c>
    </row>
    <row r="19" spans="1:15" ht="22.95" customHeight="1">
      <c r="A19" s="5" t="s">
        <v>177</v>
      </c>
      <c r="B19" s="7">
        <v>46274</v>
      </c>
      <c r="C19" s="8">
        <v>410000</v>
      </c>
      <c r="D19" s="5" t="s">
        <v>159</v>
      </c>
      <c r="E19" s="5" t="s">
        <v>143</v>
      </c>
      <c r="F19" s="5" t="s">
        <v>144</v>
      </c>
      <c r="G19" s="5" t="s">
        <v>156</v>
      </c>
      <c r="H19" s="5"/>
      <c r="I19" s="6">
        <f t="shared" si="1"/>
        <v>4</v>
      </c>
      <c r="J19" s="6" t="str">
        <f t="shared" si="2"/>
        <v>LISTO</v>
      </c>
      <c r="K19" s="5" t="s">
        <v>178</v>
      </c>
      <c r="M19" s="23" t="s">
        <v>179</v>
      </c>
      <c r="N19" s="23"/>
      <c r="O19" s="23"/>
    </row>
    <row r="20" spans="1:15" ht="22.95" customHeight="1">
      <c r="A20" s="5" t="s">
        <v>180</v>
      </c>
      <c r="B20" s="7">
        <v>46275</v>
      </c>
      <c r="C20" s="8">
        <v>210000</v>
      </c>
      <c r="D20" s="5" t="s">
        <v>167</v>
      </c>
      <c r="E20" s="5" t="s">
        <v>162</v>
      </c>
      <c r="F20" s="5" t="s">
        <v>156</v>
      </c>
      <c r="G20" s="5"/>
      <c r="H20" s="5"/>
      <c r="I20" s="6">
        <f t="shared" si="1"/>
        <v>3</v>
      </c>
      <c r="J20" s="6" t="str">
        <f t="shared" si="2"/>
        <v>LISTO</v>
      </c>
      <c r="K20" s="5" t="s">
        <v>181</v>
      </c>
      <c r="M20" s="23"/>
      <c r="N20" s="23"/>
      <c r="O20" s="23"/>
    </row>
    <row r="21" spans="1:15" ht="24" customHeight="1">
      <c r="A21" s="5" t="s">
        <v>182</v>
      </c>
      <c r="B21" s="7">
        <v>46276</v>
      </c>
      <c r="C21" s="8">
        <v>275000</v>
      </c>
      <c r="D21" s="5" t="s">
        <v>154</v>
      </c>
      <c r="E21" s="5" t="s">
        <v>154</v>
      </c>
      <c r="F21" s="5" t="s">
        <v>156</v>
      </c>
      <c r="G21" s="5"/>
      <c r="H21" s="5"/>
      <c r="I21" s="6">
        <f t="shared" si="1"/>
        <v>3</v>
      </c>
      <c r="J21" s="6" t="str">
        <f t="shared" si="2"/>
        <v>LISTO</v>
      </c>
      <c r="K21" s="5" t="s">
        <v>66</v>
      </c>
    </row>
    <row r="22" spans="1:15" ht="24" customHeight="1">
      <c r="A22" s="5" t="s">
        <v>183</v>
      </c>
      <c r="B22" s="7">
        <v>46277</v>
      </c>
      <c r="C22" s="8">
        <v>135000</v>
      </c>
      <c r="D22" s="5" t="s">
        <v>165</v>
      </c>
      <c r="E22" s="5" t="s">
        <v>156</v>
      </c>
      <c r="F22" s="5"/>
      <c r="G22" s="5"/>
      <c r="H22" s="5"/>
      <c r="I22" s="6">
        <f t="shared" si="1"/>
        <v>2</v>
      </c>
      <c r="J22" s="6" t="str">
        <f t="shared" si="2"/>
        <v>LISTO</v>
      </c>
      <c r="K22" s="5" t="s">
        <v>184</v>
      </c>
    </row>
    <row r="23" spans="1:15" ht="24" customHeight="1">
      <c r="A23" s="5" t="s">
        <v>185</v>
      </c>
      <c r="B23" s="7">
        <v>46278</v>
      </c>
      <c r="C23" s="8">
        <v>320000</v>
      </c>
      <c r="D23" s="5" t="s">
        <v>143</v>
      </c>
      <c r="E23" s="5" t="s">
        <v>154</v>
      </c>
      <c r="F23" s="5" t="s">
        <v>144</v>
      </c>
      <c r="G23" s="5" t="s">
        <v>156</v>
      </c>
      <c r="H23" s="5" t="s">
        <v>165</v>
      </c>
      <c r="I23" s="6">
        <f t="shared" si="1"/>
        <v>5</v>
      </c>
      <c r="J23" s="6" t="str">
        <f t="shared" si="2"/>
        <v>LISTO</v>
      </c>
      <c r="K23" s="5" t="s">
        <v>186</v>
      </c>
    </row>
    <row r="24" spans="1:15" ht="24" customHeight="1">
      <c r="A24" s="5" t="s">
        <v>187</v>
      </c>
      <c r="B24" s="7">
        <v>46279</v>
      </c>
      <c r="C24" s="8">
        <v>156000</v>
      </c>
      <c r="D24" s="5" t="s">
        <v>144</v>
      </c>
      <c r="E24" s="5" t="s">
        <v>162</v>
      </c>
      <c r="F24" s="5"/>
      <c r="G24" s="5"/>
      <c r="H24" s="5"/>
      <c r="I24" s="6">
        <f t="shared" si="1"/>
        <v>2</v>
      </c>
      <c r="J24" s="6" t="str">
        <f t="shared" si="2"/>
        <v>LISTO</v>
      </c>
      <c r="K24" s="5" t="s">
        <v>188</v>
      </c>
    </row>
    <row r="25" spans="1:15" ht="24" customHeight="1">
      <c r="A25" s="5" t="s">
        <v>189</v>
      </c>
      <c r="B25" s="7">
        <v>46280</v>
      </c>
      <c r="C25" s="8">
        <v>235000</v>
      </c>
      <c r="D25" s="5" t="s">
        <v>159</v>
      </c>
      <c r="E25" s="5" t="s">
        <v>156</v>
      </c>
      <c r="F25" s="5"/>
      <c r="G25" s="5"/>
      <c r="H25" s="5"/>
      <c r="I25" s="6">
        <f t="shared" si="1"/>
        <v>2</v>
      </c>
      <c r="J25" s="6" t="str">
        <f t="shared" si="2"/>
        <v>LISTO</v>
      </c>
      <c r="K25" s="5" t="s">
        <v>190</v>
      </c>
    </row>
    <row r="26" spans="1:15" ht="24" customHeight="1">
      <c r="A26" s="5" t="s">
        <v>191</v>
      </c>
      <c r="B26" s="7">
        <v>46281</v>
      </c>
      <c r="C26" s="8">
        <v>180000</v>
      </c>
      <c r="D26" s="5" t="s">
        <v>143</v>
      </c>
      <c r="E26" s="5" t="s">
        <v>144</v>
      </c>
      <c r="F26" s="5" t="s">
        <v>162</v>
      </c>
      <c r="G26" s="5" t="s">
        <v>156</v>
      </c>
      <c r="H26" s="5"/>
      <c r="I26" s="6">
        <f t="shared" si="1"/>
        <v>4</v>
      </c>
      <c r="J26" s="6" t="str">
        <f t="shared" si="2"/>
        <v>LISTO</v>
      </c>
      <c r="K26" s="5" t="s">
        <v>178</v>
      </c>
    </row>
    <row r="27" spans="1:15" ht="24" customHeight="1">
      <c r="A27" s="5"/>
      <c r="B27" s="7"/>
      <c r="C27" s="8"/>
      <c r="D27" s="5"/>
      <c r="E27" s="5"/>
      <c r="F27" s="5"/>
      <c r="G27" s="5"/>
      <c r="H27" s="5"/>
      <c r="I27" s="6">
        <f t="shared" si="1"/>
        <v>0</v>
      </c>
      <c r="J27" s="6" t="str">
        <f t="shared" si="2"/>
        <v/>
      </c>
      <c r="K27" s="5"/>
    </row>
    <row r="28" spans="1:15" ht="24" customHeight="1">
      <c r="A28" s="5"/>
      <c r="B28" s="7"/>
      <c r="C28" s="8"/>
      <c r="D28" s="5"/>
      <c r="E28" s="5"/>
      <c r="F28" s="5"/>
      <c r="G28" s="5"/>
      <c r="H28" s="5"/>
      <c r="I28" s="6">
        <f t="shared" si="1"/>
        <v>0</v>
      </c>
      <c r="J28" s="6" t="str">
        <f t="shared" si="2"/>
        <v/>
      </c>
      <c r="K28" s="5"/>
    </row>
    <row r="29" spans="1:15" ht="24" customHeight="1">
      <c r="A29" s="5"/>
      <c r="B29" s="7"/>
      <c r="C29" s="8"/>
      <c r="D29" s="5"/>
      <c r="E29" s="5"/>
      <c r="F29" s="5"/>
      <c r="G29" s="5"/>
      <c r="H29" s="5"/>
      <c r="I29" s="6">
        <f t="shared" si="1"/>
        <v>0</v>
      </c>
      <c r="J29" s="6" t="str">
        <f t="shared" si="2"/>
        <v/>
      </c>
      <c r="K29" s="5"/>
    </row>
    <row r="30" spans="1:15" ht="24" customHeight="1">
      <c r="A30" s="5"/>
      <c r="B30" s="7"/>
      <c r="C30" s="8"/>
      <c r="D30" s="5"/>
      <c r="E30" s="5"/>
      <c r="F30" s="5"/>
      <c r="G30" s="5"/>
      <c r="H30" s="5"/>
      <c r="I30" s="6">
        <f t="shared" si="1"/>
        <v>0</v>
      </c>
      <c r="J30" s="6" t="str">
        <f t="shared" si="2"/>
        <v/>
      </c>
      <c r="K30" s="5"/>
    </row>
    <row r="31" spans="1:15" ht="24" customHeight="1">
      <c r="A31" s="5"/>
      <c r="B31" s="7"/>
      <c r="C31" s="8"/>
      <c r="D31" s="5"/>
      <c r="E31" s="5"/>
      <c r="F31" s="5"/>
      <c r="G31" s="5"/>
      <c r="H31" s="5"/>
      <c r="I31" s="6">
        <f t="shared" si="1"/>
        <v>0</v>
      </c>
      <c r="J31" s="6" t="str">
        <f t="shared" si="2"/>
        <v/>
      </c>
      <c r="K31" s="5"/>
    </row>
    <row r="32" spans="1:15" ht="24" customHeight="1">
      <c r="A32" s="5"/>
      <c r="B32" s="7"/>
      <c r="C32" s="8"/>
      <c r="D32" s="5"/>
      <c r="E32" s="5"/>
      <c r="F32" s="5"/>
      <c r="G32" s="5"/>
      <c r="H32" s="5"/>
      <c r="I32" s="6">
        <f t="shared" si="1"/>
        <v>0</v>
      </c>
      <c r="J32" s="6" t="str">
        <f t="shared" si="2"/>
        <v/>
      </c>
      <c r="K32" s="5"/>
    </row>
    <row r="33" spans="1:11" ht="24" customHeight="1">
      <c r="A33" s="5"/>
      <c r="B33" s="7"/>
      <c r="C33" s="8"/>
      <c r="D33" s="5"/>
      <c r="E33" s="5"/>
      <c r="F33" s="5"/>
      <c r="G33" s="5"/>
      <c r="H33" s="5"/>
      <c r="I33" s="6">
        <f t="shared" si="1"/>
        <v>0</v>
      </c>
      <c r="J33" s="6" t="str">
        <f t="shared" si="2"/>
        <v/>
      </c>
      <c r="K33" s="5"/>
    </row>
    <row r="34" spans="1:11" ht="24" customHeight="1">
      <c r="A34" s="5"/>
      <c r="B34" s="7"/>
      <c r="C34" s="8"/>
      <c r="D34" s="5"/>
      <c r="E34" s="5"/>
      <c r="F34" s="5"/>
      <c r="G34" s="5"/>
      <c r="H34" s="5"/>
      <c r="I34" s="6">
        <f t="shared" si="1"/>
        <v>0</v>
      </c>
      <c r="J34" s="6" t="str">
        <f t="shared" si="2"/>
        <v/>
      </c>
      <c r="K34" s="5"/>
    </row>
    <row r="35" spans="1:11" ht="24" customHeight="1">
      <c r="A35" s="5"/>
      <c r="B35" s="7"/>
      <c r="C35" s="8"/>
      <c r="D35" s="5"/>
      <c r="E35" s="5"/>
      <c r="F35" s="5"/>
      <c r="G35" s="5"/>
      <c r="H35" s="5"/>
      <c r="I35" s="6">
        <f t="shared" si="1"/>
        <v>0</v>
      </c>
      <c r="J35" s="6" t="str">
        <f t="shared" si="2"/>
        <v/>
      </c>
      <c r="K35" s="5"/>
    </row>
    <row r="36" spans="1:11" ht="24" customHeight="1">
      <c r="A36" s="5"/>
      <c r="B36" s="7"/>
      <c r="C36" s="8"/>
      <c r="D36" s="5"/>
      <c r="E36" s="5"/>
      <c r="F36" s="5"/>
      <c r="G36" s="5"/>
      <c r="H36" s="5"/>
      <c r="I36" s="6">
        <f t="shared" si="1"/>
        <v>0</v>
      </c>
      <c r="J36" s="6" t="str">
        <f t="shared" si="2"/>
        <v/>
      </c>
      <c r="K36" s="5"/>
    </row>
    <row r="37" spans="1:11" ht="24" customHeight="1">
      <c r="A37" s="5"/>
      <c r="B37" s="7"/>
      <c r="C37" s="8"/>
      <c r="D37" s="5"/>
      <c r="E37" s="5"/>
      <c r="F37" s="5"/>
      <c r="G37" s="5"/>
      <c r="H37" s="5"/>
      <c r="I37" s="6">
        <f t="shared" si="1"/>
        <v>0</v>
      </c>
      <c r="J37" s="6" t="str">
        <f t="shared" si="2"/>
        <v/>
      </c>
      <c r="K37" s="5"/>
    </row>
    <row r="38" spans="1:11" ht="24" customHeight="1">
      <c r="A38" s="5"/>
      <c r="B38" s="7"/>
      <c r="C38" s="8"/>
      <c r="D38" s="5"/>
      <c r="E38" s="5"/>
      <c r="F38" s="5"/>
      <c r="G38" s="5"/>
      <c r="H38" s="5"/>
      <c r="I38" s="6">
        <f t="shared" si="1"/>
        <v>0</v>
      </c>
      <c r="J38" s="6" t="str">
        <f t="shared" si="2"/>
        <v/>
      </c>
      <c r="K38" s="5"/>
    </row>
    <row r="39" spans="1:11" ht="24" customHeight="1">
      <c r="A39" s="5"/>
      <c r="B39" s="7"/>
      <c r="C39" s="8"/>
      <c r="D39" s="5"/>
      <c r="E39" s="5"/>
      <c r="F39" s="5"/>
      <c r="G39" s="5"/>
      <c r="H39" s="5"/>
      <c r="I39" s="6">
        <f t="shared" si="1"/>
        <v>0</v>
      </c>
      <c r="J39" s="6" t="str">
        <f t="shared" si="2"/>
        <v/>
      </c>
      <c r="K39" s="5"/>
    </row>
    <row r="40" spans="1:11" ht="24" customHeight="1">
      <c r="A40" s="5"/>
      <c r="B40" s="7"/>
      <c r="C40" s="8"/>
      <c r="D40" s="5"/>
      <c r="E40" s="5"/>
      <c r="F40" s="5"/>
      <c r="G40" s="5"/>
      <c r="H40" s="5"/>
      <c r="I40" s="6">
        <f t="shared" si="1"/>
        <v>0</v>
      </c>
      <c r="J40" s="6" t="str">
        <f t="shared" si="2"/>
        <v/>
      </c>
      <c r="K40" s="5"/>
    </row>
    <row r="41" spans="1:11" ht="24" customHeight="1">
      <c r="A41" s="5"/>
      <c r="B41" s="7"/>
      <c r="C41" s="8"/>
      <c r="D41" s="5"/>
      <c r="E41" s="5"/>
      <c r="F41" s="5"/>
      <c r="G41" s="5"/>
      <c r="H41" s="5"/>
      <c r="I41" s="6">
        <f t="shared" si="1"/>
        <v>0</v>
      </c>
      <c r="J41" s="6" t="str">
        <f t="shared" si="2"/>
        <v/>
      </c>
      <c r="K41" s="5"/>
    </row>
    <row r="42" spans="1:11" ht="24" customHeight="1">
      <c r="A42" s="5"/>
      <c r="B42" s="7"/>
      <c r="C42" s="8"/>
      <c r="D42" s="5"/>
      <c r="E42" s="5"/>
      <c r="F42" s="5"/>
      <c r="G42" s="5"/>
      <c r="H42" s="5"/>
      <c r="I42" s="6">
        <f t="shared" si="1"/>
        <v>0</v>
      </c>
      <c r="J42" s="6" t="str">
        <f t="shared" si="2"/>
        <v/>
      </c>
      <c r="K42" s="5"/>
    </row>
    <row r="43" spans="1:11" ht="24" customHeight="1">
      <c r="A43" s="5"/>
      <c r="B43" s="7"/>
      <c r="C43" s="8"/>
      <c r="D43" s="5"/>
      <c r="E43" s="5"/>
      <c r="F43" s="5"/>
      <c r="G43" s="5"/>
      <c r="H43" s="5"/>
      <c r="I43" s="6">
        <f t="shared" ref="I43:I74" si="3">IF(J43="LISTO",COUNTA(D43:H43),0)</f>
        <v>0</v>
      </c>
      <c r="J43" s="6" t="str">
        <f t="shared" ref="J43:J74" si="4">IF(COUNTA(A43:H43)=0,"",IF(OR(ISERROR(A43),ISERROR(B43),ISERROR(C43),ISERROR(D43),ISERROR(E43),ISERROR(F43),ISERROR(G43),ISERROR(H43)),"REVISAR DATO",IF(LEN(TRIM(A43&amp;""))=0,"FALTA ID",IF(A43&amp;""&lt;&gt;TRIM(A43&amp;""),"REVISAR ID",IF(COUNTIF($A$11:$A$110,A43)&gt;1,"ID REPETIDO",IF(NOT(ISNUMBER(C43)),"FALTA VALOR",IF(OR(C43&lt;=0,C43&gt;999999999999),"REVISAR VALOR",IF(D43="","FALTA CONTACTO",IF(OR(AND(E43&lt;&gt;"",D43=""),AND(F43&lt;&gt;"",E43=""),AND(G43&lt;&gt;"",F43=""),AND(H43&lt;&gt;"",G43="")),"REVISAR ORDEN",IF(OR(AND(D43&lt;&gt;"",COUNTIF($N$7:$N$14,D43)=0),AND(E43&lt;&gt;"",COUNTIF($N$7:$N$14,E43)=0),AND(F43&lt;&gt;"",COUNTIF($N$7:$N$14,F43)=0),AND(G43&lt;&gt;"",COUNTIF($N$7:$N$14,G43)=0),AND(H43&lt;&gt;"",COUNTIF($N$7:$N$14,H43)=0)),"CANAL NO VÁLIDO",IF(AND(COUNTA(B43)&gt;0,OR(NOT(ISNUMBER(B43)),B43&lt;1,B43&gt;2958465)),"REVISAR FECHA",IF(COUNTIF($O$7:$O$14,"REVISAR")&gt;0,"REVISAR CATÁLOGO","LISTO"))))))))))))</f>
        <v/>
      </c>
      <c r="K43" s="5"/>
    </row>
    <row r="44" spans="1:11" ht="24" customHeight="1">
      <c r="A44" s="5"/>
      <c r="B44" s="7"/>
      <c r="C44" s="8"/>
      <c r="D44" s="5"/>
      <c r="E44" s="5"/>
      <c r="F44" s="5"/>
      <c r="G44" s="5"/>
      <c r="H44" s="5"/>
      <c r="I44" s="6">
        <f t="shared" si="3"/>
        <v>0</v>
      </c>
      <c r="J44" s="6" t="str">
        <f t="shared" si="4"/>
        <v/>
      </c>
      <c r="K44" s="5"/>
    </row>
    <row r="45" spans="1:11" ht="24" customHeight="1">
      <c r="A45" s="5"/>
      <c r="B45" s="7"/>
      <c r="C45" s="8"/>
      <c r="D45" s="5"/>
      <c r="E45" s="5"/>
      <c r="F45" s="5"/>
      <c r="G45" s="5"/>
      <c r="H45" s="5"/>
      <c r="I45" s="6">
        <f t="shared" si="3"/>
        <v>0</v>
      </c>
      <c r="J45" s="6" t="str">
        <f t="shared" si="4"/>
        <v/>
      </c>
      <c r="K45" s="5"/>
    </row>
    <row r="46" spans="1:11" ht="24" customHeight="1">
      <c r="A46" s="5"/>
      <c r="B46" s="7"/>
      <c r="C46" s="8"/>
      <c r="D46" s="5"/>
      <c r="E46" s="5"/>
      <c r="F46" s="5"/>
      <c r="G46" s="5"/>
      <c r="H46" s="5"/>
      <c r="I46" s="6">
        <f t="shared" si="3"/>
        <v>0</v>
      </c>
      <c r="J46" s="6" t="str">
        <f t="shared" si="4"/>
        <v/>
      </c>
      <c r="K46" s="5"/>
    </row>
    <row r="47" spans="1:11" ht="24" customHeight="1">
      <c r="A47" s="5"/>
      <c r="B47" s="7"/>
      <c r="C47" s="8"/>
      <c r="D47" s="5"/>
      <c r="E47" s="5"/>
      <c r="F47" s="5"/>
      <c r="G47" s="5"/>
      <c r="H47" s="5"/>
      <c r="I47" s="6">
        <f t="shared" si="3"/>
        <v>0</v>
      </c>
      <c r="J47" s="6" t="str">
        <f t="shared" si="4"/>
        <v/>
      </c>
      <c r="K47" s="5"/>
    </row>
    <row r="48" spans="1:11" ht="24" customHeight="1">
      <c r="A48" s="5"/>
      <c r="B48" s="7"/>
      <c r="C48" s="8"/>
      <c r="D48" s="5"/>
      <c r="E48" s="5"/>
      <c r="F48" s="5"/>
      <c r="G48" s="5"/>
      <c r="H48" s="5"/>
      <c r="I48" s="6">
        <f t="shared" si="3"/>
        <v>0</v>
      </c>
      <c r="J48" s="6" t="str">
        <f t="shared" si="4"/>
        <v/>
      </c>
      <c r="K48" s="5"/>
    </row>
    <row r="49" spans="1:11" ht="24" customHeight="1">
      <c r="A49" s="5"/>
      <c r="B49" s="7"/>
      <c r="C49" s="8"/>
      <c r="D49" s="5"/>
      <c r="E49" s="5"/>
      <c r="F49" s="5"/>
      <c r="G49" s="5"/>
      <c r="H49" s="5"/>
      <c r="I49" s="6">
        <f t="shared" si="3"/>
        <v>0</v>
      </c>
      <c r="J49" s="6" t="str">
        <f t="shared" si="4"/>
        <v/>
      </c>
      <c r="K49" s="5"/>
    </row>
    <row r="50" spans="1:11" ht="24" customHeight="1">
      <c r="A50" s="5"/>
      <c r="B50" s="7"/>
      <c r="C50" s="8"/>
      <c r="D50" s="5"/>
      <c r="E50" s="5"/>
      <c r="F50" s="5"/>
      <c r="G50" s="5"/>
      <c r="H50" s="5"/>
      <c r="I50" s="6">
        <f t="shared" si="3"/>
        <v>0</v>
      </c>
      <c r="J50" s="6" t="str">
        <f t="shared" si="4"/>
        <v/>
      </c>
      <c r="K50" s="5"/>
    </row>
    <row r="51" spans="1:11" ht="24" customHeight="1">
      <c r="A51" s="5"/>
      <c r="B51" s="7"/>
      <c r="C51" s="8"/>
      <c r="D51" s="5"/>
      <c r="E51" s="5"/>
      <c r="F51" s="5"/>
      <c r="G51" s="5"/>
      <c r="H51" s="5"/>
      <c r="I51" s="6">
        <f t="shared" si="3"/>
        <v>0</v>
      </c>
      <c r="J51" s="6" t="str">
        <f t="shared" si="4"/>
        <v/>
      </c>
      <c r="K51" s="5"/>
    </row>
    <row r="52" spans="1:11" ht="24" customHeight="1">
      <c r="A52" s="5"/>
      <c r="B52" s="7"/>
      <c r="C52" s="8"/>
      <c r="D52" s="5"/>
      <c r="E52" s="5"/>
      <c r="F52" s="5"/>
      <c r="G52" s="5"/>
      <c r="H52" s="5"/>
      <c r="I52" s="6">
        <f t="shared" si="3"/>
        <v>0</v>
      </c>
      <c r="J52" s="6" t="str">
        <f t="shared" si="4"/>
        <v/>
      </c>
      <c r="K52" s="5"/>
    </row>
    <row r="53" spans="1:11" ht="24" customHeight="1">
      <c r="A53" s="5"/>
      <c r="B53" s="7"/>
      <c r="C53" s="8"/>
      <c r="D53" s="5"/>
      <c r="E53" s="5"/>
      <c r="F53" s="5"/>
      <c r="G53" s="5"/>
      <c r="H53" s="5"/>
      <c r="I53" s="6">
        <f t="shared" si="3"/>
        <v>0</v>
      </c>
      <c r="J53" s="6" t="str">
        <f t="shared" si="4"/>
        <v/>
      </c>
      <c r="K53" s="5"/>
    </row>
    <row r="54" spans="1:11" ht="24" customHeight="1">
      <c r="A54" s="5"/>
      <c r="B54" s="7"/>
      <c r="C54" s="8"/>
      <c r="D54" s="5"/>
      <c r="E54" s="5"/>
      <c r="F54" s="5"/>
      <c r="G54" s="5"/>
      <c r="H54" s="5"/>
      <c r="I54" s="6">
        <f t="shared" si="3"/>
        <v>0</v>
      </c>
      <c r="J54" s="6" t="str">
        <f t="shared" si="4"/>
        <v/>
      </c>
      <c r="K54" s="5"/>
    </row>
    <row r="55" spans="1:11" ht="24" customHeight="1">
      <c r="A55" s="5"/>
      <c r="B55" s="7"/>
      <c r="C55" s="8"/>
      <c r="D55" s="5"/>
      <c r="E55" s="5"/>
      <c r="F55" s="5"/>
      <c r="G55" s="5"/>
      <c r="H55" s="5"/>
      <c r="I55" s="6">
        <f t="shared" si="3"/>
        <v>0</v>
      </c>
      <c r="J55" s="6" t="str">
        <f t="shared" si="4"/>
        <v/>
      </c>
      <c r="K55" s="5"/>
    </row>
    <row r="56" spans="1:11" ht="24" customHeight="1">
      <c r="A56" s="5"/>
      <c r="B56" s="7"/>
      <c r="C56" s="8"/>
      <c r="D56" s="5"/>
      <c r="E56" s="5"/>
      <c r="F56" s="5"/>
      <c r="G56" s="5"/>
      <c r="H56" s="5"/>
      <c r="I56" s="6">
        <f t="shared" si="3"/>
        <v>0</v>
      </c>
      <c r="J56" s="6" t="str">
        <f t="shared" si="4"/>
        <v/>
      </c>
      <c r="K56" s="5"/>
    </row>
    <row r="57" spans="1:11" ht="24" customHeight="1">
      <c r="A57" s="5"/>
      <c r="B57" s="7"/>
      <c r="C57" s="8"/>
      <c r="D57" s="5"/>
      <c r="E57" s="5"/>
      <c r="F57" s="5"/>
      <c r="G57" s="5"/>
      <c r="H57" s="5"/>
      <c r="I57" s="6">
        <f t="shared" si="3"/>
        <v>0</v>
      </c>
      <c r="J57" s="6" t="str">
        <f t="shared" si="4"/>
        <v/>
      </c>
      <c r="K57" s="5"/>
    </row>
    <row r="58" spans="1:11" ht="24" customHeight="1">
      <c r="A58" s="5"/>
      <c r="B58" s="7"/>
      <c r="C58" s="8"/>
      <c r="D58" s="5"/>
      <c r="E58" s="5"/>
      <c r="F58" s="5"/>
      <c r="G58" s="5"/>
      <c r="H58" s="5"/>
      <c r="I58" s="6">
        <f t="shared" si="3"/>
        <v>0</v>
      </c>
      <c r="J58" s="6" t="str">
        <f t="shared" si="4"/>
        <v/>
      </c>
      <c r="K58" s="5"/>
    </row>
    <row r="59" spans="1:11" ht="24" customHeight="1">
      <c r="A59" s="5"/>
      <c r="B59" s="7"/>
      <c r="C59" s="8"/>
      <c r="D59" s="5"/>
      <c r="E59" s="5"/>
      <c r="F59" s="5"/>
      <c r="G59" s="5"/>
      <c r="H59" s="5"/>
      <c r="I59" s="6">
        <f t="shared" si="3"/>
        <v>0</v>
      </c>
      <c r="J59" s="6" t="str">
        <f t="shared" si="4"/>
        <v/>
      </c>
      <c r="K59" s="5"/>
    </row>
    <row r="60" spans="1:11" ht="24" customHeight="1">
      <c r="A60" s="5"/>
      <c r="B60" s="7"/>
      <c r="C60" s="8"/>
      <c r="D60" s="5"/>
      <c r="E60" s="5"/>
      <c r="F60" s="5"/>
      <c r="G60" s="5"/>
      <c r="H60" s="5"/>
      <c r="I60" s="6">
        <f t="shared" si="3"/>
        <v>0</v>
      </c>
      <c r="J60" s="6" t="str">
        <f t="shared" si="4"/>
        <v/>
      </c>
      <c r="K60" s="5"/>
    </row>
    <row r="61" spans="1:11" ht="24" customHeight="1">
      <c r="A61" s="5"/>
      <c r="B61" s="7"/>
      <c r="C61" s="8"/>
      <c r="D61" s="5"/>
      <c r="E61" s="5"/>
      <c r="F61" s="5"/>
      <c r="G61" s="5"/>
      <c r="H61" s="5"/>
      <c r="I61" s="6">
        <f t="shared" si="3"/>
        <v>0</v>
      </c>
      <c r="J61" s="6" t="str">
        <f t="shared" si="4"/>
        <v/>
      </c>
      <c r="K61" s="5"/>
    </row>
    <row r="62" spans="1:11" ht="24" customHeight="1">
      <c r="A62" s="5"/>
      <c r="B62" s="7"/>
      <c r="C62" s="8"/>
      <c r="D62" s="5"/>
      <c r="E62" s="5"/>
      <c r="F62" s="5"/>
      <c r="G62" s="5"/>
      <c r="H62" s="5"/>
      <c r="I62" s="6">
        <f t="shared" si="3"/>
        <v>0</v>
      </c>
      <c r="J62" s="6" t="str">
        <f t="shared" si="4"/>
        <v/>
      </c>
      <c r="K62" s="5"/>
    </row>
    <row r="63" spans="1:11" ht="24" customHeight="1">
      <c r="A63" s="5"/>
      <c r="B63" s="7"/>
      <c r="C63" s="8"/>
      <c r="D63" s="5"/>
      <c r="E63" s="5"/>
      <c r="F63" s="5"/>
      <c r="G63" s="5"/>
      <c r="H63" s="5"/>
      <c r="I63" s="6">
        <f t="shared" si="3"/>
        <v>0</v>
      </c>
      <c r="J63" s="6" t="str">
        <f t="shared" si="4"/>
        <v/>
      </c>
      <c r="K63" s="5"/>
    </row>
    <row r="64" spans="1:11" ht="24" customHeight="1">
      <c r="A64" s="5"/>
      <c r="B64" s="7"/>
      <c r="C64" s="8"/>
      <c r="D64" s="5"/>
      <c r="E64" s="5"/>
      <c r="F64" s="5"/>
      <c r="G64" s="5"/>
      <c r="H64" s="5"/>
      <c r="I64" s="6">
        <f t="shared" si="3"/>
        <v>0</v>
      </c>
      <c r="J64" s="6" t="str">
        <f t="shared" si="4"/>
        <v/>
      </c>
      <c r="K64" s="5"/>
    </row>
    <row r="65" spans="1:11" ht="24" customHeight="1">
      <c r="A65" s="5"/>
      <c r="B65" s="7"/>
      <c r="C65" s="8"/>
      <c r="D65" s="5"/>
      <c r="E65" s="5"/>
      <c r="F65" s="5"/>
      <c r="G65" s="5"/>
      <c r="H65" s="5"/>
      <c r="I65" s="6">
        <f t="shared" si="3"/>
        <v>0</v>
      </c>
      <c r="J65" s="6" t="str">
        <f t="shared" si="4"/>
        <v/>
      </c>
      <c r="K65" s="5"/>
    </row>
    <row r="66" spans="1:11" ht="24" customHeight="1">
      <c r="A66" s="5"/>
      <c r="B66" s="7"/>
      <c r="C66" s="8"/>
      <c r="D66" s="5"/>
      <c r="E66" s="5"/>
      <c r="F66" s="5"/>
      <c r="G66" s="5"/>
      <c r="H66" s="5"/>
      <c r="I66" s="6">
        <f t="shared" si="3"/>
        <v>0</v>
      </c>
      <c r="J66" s="6" t="str">
        <f t="shared" si="4"/>
        <v/>
      </c>
      <c r="K66" s="5"/>
    </row>
    <row r="67" spans="1:11" ht="24" customHeight="1">
      <c r="A67" s="5"/>
      <c r="B67" s="7"/>
      <c r="C67" s="8"/>
      <c r="D67" s="5"/>
      <c r="E67" s="5"/>
      <c r="F67" s="5"/>
      <c r="G67" s="5"/>
      <c r="H67" s="5"/>
      <c r="I67" s="6">
        <f t="shared" si="3"/>
        <v>0</v>
      </c>
      <c r="J67" s="6" t="str">
        <f t="shared" si="4"/>
        <v/>
      </c>
      <c r="K67" s="5"/>
    </row>
    <row r="68" spans="1:11" ht="24" customHeight="1">
      <c r="A68" s="5"/>
      <c r="B68" s="7"/>
      <c r="C68" s="8"/>
      <c r="D68" s="5"/>
      <c r="E68" s="5"/>
      <c r="F68" s="5"/>
      <c r="G68" s="5"/>
      <c r="H68" s="5"/>
      <c r="I68" s="6">
        <f t="shared" si="3"/>
        <v>0</v>
      </c>
      <c r="J68" s="6" t="str">
        <f t="shared" si="4"/>
        <v/>
      </c>
      <c r="K68" s="5"/>
    </row>
    <row r="69" spans="1:11" ht="24" customHeight="1">
      <c r="A69" s="5"/>
      <c r="B69" s="7"/>
      <c r="C69" s="8"/>
      <c r="D69" s="5"/>
      <c r="E69" s="5"/>
      <c r="F69" s="5"/>
      <c r="G69" s="5"/>
      <c r="H69" s="5"/>
      <c r="I69" s="6">
        <f t="shared" si="3"/>
        <v>0</v>
      </c>
      <c r="J69" s="6" t="str">
        <f t="shared" si="4"/>
        <v/>
      </c>
      <c r="K69" s="5"/>
    </row>
    <row r="70" spans="1:11" ht="24" customHeight="1">
      <c r="A70" s="5"/>
      <c r="B70" s="7"/>
      <c r="C70" s="8"/>
      <c r="D70" s="5"/>
      <c r="E70" s="5"/>
      <c r="F70" s="5"/>
      <c r="G70" s="5"/>
      <c r="H70" s="5"/>
      <c r="I70" s="6">
        <f t="shared" si="3"/>
        <v>0</v>
      </c>
      <c r="J70" s="6" t="str">
        <f t="shared" si="4"/>
        <v/>
      </c>
      <c r="K70" s="5"/>
    </row>
    <row r="71" spans="1:11" ht="24" customHeight="1">
      <c r="A71" s="5"/>
      <c r="B71" s="7"/>
      <c r="C71" s="8"/>
      <c r="D71" s="5"/>
      <c r="E71" s="5"/>
      <c r="F71" s="5"/>
      <c r="G71" s="5"/>
      <c r="H71" s="5"/>
      <c r="I71" s="6">
        <f t="shared" si="3"/>
        <v>0</v>
      </c>
      <c r="J71" s="6" t="str">
        <f t="shared" si="4"/>
        <v/>
      </c>
      <c r="K71" s="5"/>
    </row>
    <row r="72" spans="1:11" ht="24" customHeight="1">
      <c r="A72" s="5"/>
      <c r="B72" s="7"/>
      <c r="C72" s="8"/>
      <c r="D72" s="5"/>
      <c r="E72" s="5"/>
      <c r="F72" s="5"/>
      <c r="G72" s="5"/>
      <c r="H72" s="5"/>
      <c r="I72" s="6">
        <f t="shared" si="3"/>
        <v>0</v>
      </c>
      <c r="J72" s="6" t="str">
        <f t="shared" si="4"/>
        <v/>
      </c>
      <c r="K72" s="5"/>
    </row>
    <row r="73" spans="1:11" ht="24" customHeight="1">
      <c r="A73" s="5"/>
      <c r="B73" s="7"/>
      <c r="C73" s="8"/>
      <c r="D73" s="5"/>
      <c r="E73" s="5"/>
      <c r="F73" s="5"/>
      <c r="G73" s="5"/>
      <c r="H73" s="5"/>
      <c r="I73" s="6">
        <f t="shared" si="3"/>
        <v>0</v>
      </c>
      <c r="J73" s="6" t="str">
        <f t="shared" si="4"/>
        <v/>
      </c>
      <c r="K73" s="5"/>
    </row>
    <row r="74" spans="1:11" ht="24" customHeight="1">
      <c r="A74" s="5"/>
      <c r="B74" s="7"/>
      <c r="C74" s="8"/>
      <c r="D74" s="5"/>
      <c r="E74" s="5"/>
      <c r="F74" s="5"/>
      <c r="G74" s="5"/>
      <c r="H74" s="5"/>
      <c r="I74" s="6">
        <f t="shared" si="3"/>
        <v>0</v>
      </c>
      <c r="J74" s="6" t="str">
        <f t="shared" si="4"/>
        <v/>
      </c>
      <c r="K74" s="5"/>
    </row>
    <row r="75" spans="1:11" ht="24" customHeight="1">
      <c r="A75" s="5"/>
      <c r="B75" s="7"/>
      <c r="C75" s="8"/>
      <c r="D75" s="5"/>
      <c r="E75" s="5"/>
      <c r="F75" s="5"/>
      <c r="G75" s="5"/>
      <c r="H75" s="5"/>
      <c r="I75" s="6">
        <f t="shared" ref="I75:I106" si="5">IF(J75="LISTO",COUNTA(D75:H75),0)</f>
        <v>0</v>
      </c>
      <c r="J75" s="6" t="str">
        <f t="shared" ref="J75:J110" si="6">IF(COUNTA(A75:H75)=0,"",IF(OR(ISERROR(A75),ISERROR(B75),ISERROR(C75),ISERROR(D75),ISERROR(E75),ISERROR(F75),ISERROR(G75),ISERROR(H75)),"REVISAR DATO",IF(LEN(TRIM(A75&amp;""))=0,"FALTA ID",IF(A75&amp;""&lt;&gt;TRIM(A75&amp;""),"REVISAR ID",IF(COUNTIF($A$11:$A$110,A75)&gt;1,"ID REPETIDO",IF(NOT(ISNUMBER(C75)),"FALTA VALOR",IF(OR(C75&lt;=0,C75&gt;999999999999),"REVISAR VALOR",IF(D75="","FALTA CONTACTO",IF(OR(AND(E75&lt;&gt;"",D75=""),AND(F75&lt;&gt;"",E75=""),AND(G75&lt;&gt;"",F75=""),AND(H75&lt;&gt;"",G75="")),"REVISAR ORDEN",IF(OR(AND(D75&lt;&gt;"",COUNTIF($N$7:$N$14,D75)=0),AND(E75&lt;&gt;"",COUNTIF($N$7:$N$14,E75)=0),AND(F75&lt;&gt;"",COUNTIF($N$7:$N$14,F75)=0),AND(G75&lt;&gt;"",COUNTIF($N$7:$N$14,G75)=0),AND(H75&lt;&gt;"",COUNTIF($N$7:$N$14,H75)=0)),"CANAL NO VÁLIDO",IF(AND(COUNTA(B75)&gt;0,OR(NOT(ISNUMBER(B75)),B75&lt;1,B75&gt;2958465)),"REVISAR FECHA",IF(COUNTIF($O$7:$O$14,"REVISAR")&gt;0,"REVISAR CATÁLOGO","LISTO"))))))))))))</f>
        <v/>
      </c>
      <c r="K75" s="5"/>
    </row>
    <row r="76" spans="1:11" ht="24" customHeight="1">
      <c r="A76" s="5"/>
      <c r="B76" s="7"/>
      <c r="C76" s="8"/>
      <c r="D76" s="5"/>
      <c r="E76" s="5"/>
      <c r="F76" s="5"/>
      <c r="G76" s="5"/>
      <c r="H76" s="5"/>
      <c r="I76" s="6">
        <f t="shared" si="5"/>
        <v>0</v>
      </c>
      <c r="J76" s="6" t="str">
        <f t="shared" si="6"/>
        <v/>
      </c>
      <c r="K76" s="5"/>
    </row>
    <row r="77" spans="1:11" ht="24" customHeight="1">
      <c r="A77" s="5"/>
      <c r="B77" s="7"/>
      <c r="C77" s="8"/>
      <c r="D77" s="5"/>
      <c r="E77" s="5"/>
      <c r="F77" s="5"/>
      <c r="G77" s="5"/>
      <c r="H77" s="5"/>
      <c r="I77" s="6">
        <f t="shared" si="5"/>
        <v>0</v>
      </c>
      <c r="J77" s="6" t="str">
        <f t="shared" si="6"/>
        <v/>
      </c>
      <c r="K77" s="5"/>
    </row>
    <row r="78" spans="1:11" ht="24" customHeight="1">
      <c r="A78" s="5"/>
      <c r="B78" s="7"/>
      <c r="C78" s="8"/>
      <c r="D78" s="5"/>
      <c r="E78" s="5"/>
      <c r="F78" s="5"/>
      <c r="G78" s="5"/>
      <c r="H78" s="5"/>
      <c r="I78" s="6">
        <f t="shared" si="5"/>
        <v>0</v>
      </c>
      <c r="J78" s="6" t="str">
        <f t="shared" si="6"/>
        <v/>
      </c>
      <c r="K78" s="5"/>
    </row>
    <row r="79" spans="1:11" ht="24" customHeight="1">
      <c r="A79" s="5"/>
      <c r="B79" s="7"/>
      <c r="C79" s="8"/>
      <c r="D79" s="5"/>
      <c r="E79" s="5"/>
      <c r="F79" s="5"/>
      <c r="G79" s="5"/>
      <c r="H79" s="5"/>
      <c r="I79" s="6">
        <f t="shared" si="5"/>
        <v>0</v>
      </c>
      <c r="J79" s="6" t="str">
        <f t="shared" si="6"/>
        <v/>
      </c>
      <c r="K79" s="5"/>
    </row>
    <row r="80" spans="1:11" ht="24" customHeight="1">
      <c r="A80" s="5"/>
      <c r="B80" s="7"/>
      <c r="C80" s="8"/>
      <c r="D80" s="5"/>
      <c r="E80" s="5"/>
      <c r="F80" s="5"/>
      <c r="G80" s="5"/>
      <c r="H80" s="5"/>
      <c r="I80" s="6">
        <f t="shared" si="5"/>
        <v>0</v>
      </c>
      <c r="J80" s="6" t="str">
        <f t="shared" si="6"/>
        <v/>
      </c>
      <c r="K80" s="5"/>
    </row>
    <row r="81" spans="1:11" ht="24" customHeight="1">
      <c r="A81" s="5"/>
      <c r="B81" s="7"/>
      <c r="C81" s="8"/>
      <c r="D81" s="5"/>
      <c r="E81" s="5"/>
      <c r="F81" s="5"/>
      <c r="G81" s="5"/>
      <c r="H81" s="5"/>
      <c r="I81" s="6">
        <f t="shared" si="5"/>
        <v>0</v>
      </c>
      <c r="J81" s="6" t="str">
        <f t="shared" si="6"/>
        <v/>
      </c>
      <c r="K81" s="5"/>
    </row>
    <row r="82" spans="1:11" ht="24" customHeight="1">
      <c r="A82" s="5"/>
      <c r="B82" s="7"/>
      <c r="C82" s="8"/>
      <c r="D82" s="5"/>
      <c r="E82" s="5"/>
      <c r="F82" s="5"/>
      <c r="G82" s="5"/>
      <c r="H82" s="5"/>
      <c r="I82" s="6">
        <f t="shared" si="5"/>
        <v>0</v>
      </c>
      <c r="J82" s="6" t="str">
        <f t="shared" si="6"/>
        <v/>
      </c>
      <c r="K82" s="5"/>
    </row>
    <row r="83" spans="1:11" ht="24" customHeight="1">
      <c r="A83" s="5"/>
      <c r="B83" s="7"/>
      <c r="C83" s="8"/>
      <c r="D83" s="5"/>
      <c r="E83" s="5"/>
      <c r="F83" s="5"/>
      <c r="G83" s="5"/>
      <c r="H83" s="5"/>
      <c r="I83" s="6">
        <f t="shared" si="5"/>
        <v>0</v>
      </c>
      <c r="J83" s="6" t="str">
        <f t="shared" si="6"/>
        <v/>
      </c>
      <c r="K83" s="5"/>
    </row>
    <row r="84" spans="1:11" ht="24" customHeight="1">
      <c r="A84" s="5"/>
      <c r="B84" s="7"/>
      <c r="C84" s="8"/>
      <c r="D84" s="5"/>
      <c r="E84" s="5"/>
      <c r="F84" s="5"/>
      <c r="G84" s="5"/>
      <c r="H84" s="5"/>
      <c r="I84" s="6">
        <f t="shared" si="5"/>
        <v>0</v>
      </c>
      <c r="J84" s="6" t="str">
        <f t="shared" si="6"/>
        <v/>
      </c>
      <c r="K84" s="5"/>
    </row>
    <row r="85" spans="1:11" ht="24" customHeight="1">
      <c r="A85" s="5"/>
      <c r="B85" s="7"/>
      <c r="C85" s="8"/>
      <c r="D85" s="5"/>
      <c r="E85" s="5"/>
      <c r="F85" s="5"/>
      <c r="G85" s="5"/>
      <c r="H85" s="5"/>
      <c r="I85" s="6">
        <f t="shared" si="5"/>
        <v>0</v>
      </c>
      <c r="J85" s="6" t="str">
        <f t="shared" si="6"/>
        <v/>
      </c>
      <c r="K85" s="5"/>
    </row>
    <row r="86" spans="1:11" ht="24" customHeight="1">
      <c r="A86" s="5"/>
      <c r="B86" s="7"/>
      <c r="C86" s="8"/>
      <c r="D86" s="5"/>
      <c r="E86" s="5"/>
      <c r="F86" s="5"/>
      <c r="G86" s="5"/>
      <c r="H86" s="5"/>
      <c r="I86" s="6">
        <f t="shared" si="5"/>
        <v>0</v>
      </c>
      <c r="J86" s="6" t="str">
        <f t="shared" si="6"/>
        <v/>
      </c>
      <c r="K86" s="5"/>
    </row>
    <row r="87" spans="1:11" ht="24" customHeight="1">
      <c r="A87" s="5"/>
      <c r="B87" s="7"/>
      <c r="C87" s="8"/>
      <c r="D87" s="5"/>
      <c r="E87" s="5"/>
      <c r="F87" s="5"/>
      <c r="G87" s="5"/>
      <c r="H87" s="5"/>
      <c r="I87" s="6">
        <f t="shared" si="5"/>
        <v>0</v>
      </c>
      <c r="J87" s="6" t="str">
        <f t="shared" si="6"/>
        <v/>
      </c>
      <c r="K87" s="5"/>
    </row>
    <row r="88" spans="1:11" ht="24" customHeight="1">
      <c r="A88" s="5"/>
      <c r="B88" s="7"/>
      <c r="C88" s="8"/>
      <c r="D88" s="5"/>
      <c r="E88" s="5"/>
      <c r="F88" s="5"/>
      <c r="G88" s="5"/>
      <c r="H88" s="5"/>
      <c r="I88" s="6">
        <f t="shared" si="5"/>
        <v>0</v>
      </c>
      <c r="J88" s="6" t="str">
        <f t="shared" si="6"/>
        <v/>
      </c>
      <c r="K88" s="5"/>
    </row>
    <row r="89" spans="1:11" ht="24" customHeight="1">
      <c r="A89" s="5"/>
      <c r="B89" s="7"/>
      <c r="C89" s="8"/>
      <c r="D89" s="5"/>
      <c r="E89" s="5"/>
      <c r="F89" s="5"/>
      <c r="G89" s="5"/>
      <c r="H89" s="5"/>
      <c r="I89" s="6">
        <f t="shared" si="5"/>
        <v>0</v>
      </c>
      <c r="J89" s="6" t="str">
        <f t="shared" si="6"/>
        <v/>
      </c>
      <c r="K89" s="5"/>
    </row>
    <row r="90" spans="1:11" ht="24" customHeight="1">
      <c r="A90" s="5"/>
      <c r="B90" s="7"/>
      <c r="C90" s="8"/>
      <c r="D90" s="5"/>
      <c r="E90" s="5"/>
      <c r="F90" s="5"/>
      <c r="G90" s="5"/>
      <c r="H90" s="5"/>
      <c r="I90" s="6">
        <f t="shared" si="5"/>
        <v>0</v>
      </c>
      <c r="J90" s="6" t="str">
        <f t="shared" si="6"/>
        <v/>
      </c>
      <c r="K90" s="5"/>
    </row>
    <row r="91" spans="1:11" ht="24" customHeight="1">
      <c r="A91" s="5"/>
      <c r="B91" s="7"/>
      <c r="C91" s="8"/>
      <c r="D91" s="5"/>
      <c r="E91" s="5"/>
      <c r="F91" s="5"/>
      <c r="G91" s="5"/>
      <c r="H91" s="5"/>
      <c r="I91" s="6">
        <f t="shared" si="5"/>
        <v>0</v>
      </c>
      <c r="J91" s="6" t="str">
        <f t="shared" si="6"/>
        <v/>
      </c>
      <c r="K91" s="5"/>
    </row>
    <row r="92" spans="1:11" ht="24" customHeight="1">
      <c r="A92" s="5"/>
      <c r="B92" s="7"/>
      <c r="C92" s="8"/>
      <c r="D92" s="5"/>
      <c r="E92" s="5"/>
      <c r="F92" s="5"/>
      <c r="G92" s="5"/>
      <c r="H92" s="5"/>
      <c r="I92" s="6">
        <f t="shared" si="5"/>
        <v>0</v>
      </c>
      <c r="J92" s="6" t="str">
        <f t="shared" si="6"/>
        <v/>
      </c>
      <c r="K92" s="5"/>
    </row>
    <row r="93" spans="1:11" ht="24" customHeight="1">
      <c r="A93" s="5"/>
      <c r="B93" s="7"/>
      <c r="C93" s="8"/>
      <c r="D93" s="5"/>
      <c r="E93" s="5"/>
      <c r="F93" s="5"/>
      <c r="G93" s="5"/>
      <c r="H93" s="5"/>
      <c r="I93" s="6">
        <f t="shared" si="5"/>
        <v>0</v>
      </c>
      <c r="J93" s="6" t="str">
        <f t="shared" si="6"/>
        <v/>
      </c>
      <c r="K93" s="5"/>
    </row>
    <row r="94" spans="1:11" ht="24" customHeight="1">
      <c r="A94" s="5"/>
      <c r="B94" s="7"/>
      <c r="C94" s="8"/>
      <c r="D94" s="5"/>
      <c r="E94" s="5"/>
      <c r="F94" s="5"/>
      <c r="G94" s="5"/>
      <c r="H94" s="5"/>
      <c r="I94" s="6">
        <f t="shared" si="5"/>
        <v>0</v>
      </c>
      <c r="J94" s="6" t="str">
        <f t="shared" si="6"/>
        <v/>
      </c>
      <c r="K94" s="5"/>
    </row>
    <row r="95" spans="1:11" ht="24" customHeight="1">
      <c r="A95" s="5"/>
      <c r="B95" s="7"/>
      <c r="C95" s="8"/>
      <c r="D95" s="5"/>
      <c r="E95" s="5"/>
      <c r="F95" s="5"/>
      <c r="G95" s="5"/>
      <c r="H95" s="5"/>
      <c r="I95" s="6">
        <f t="shared" si="5"/>
        <v>0</v>
      </c>
      <c r="J95" s="6" t="str">
        <f t="shared" si="6"/>
        <v/>
      </c>
      <c r="K95" s="5"/>
    </row>
    <row r="96" spans="1:11" ht="24" customHeight="1">
      <c r="A96" s="5"/>
      <c r="B96" s="7"/>
      <c r="C96" s="8"/>
      <c r="D96" s="5"/>
      <c r="E96" s="5"/>
      <c r="F96" s="5"/>
      <c r="G96" s="5"/>
      <c r="H96" s="5"/>
      <c r="I96" s="6">
        <f t="shared" si="5"/>
        <v>0</v>
      </c>
      <c r="J96" s="6" t="str">
        <f t="shared" si="6"/>
        <v/>
      </c>
      <c r="K96" s="5"/>
    </row>
    <row r="97" spans="1:11" ht="24" customHeight="1">
      <c r="A97" s="5"/>
      <c r="B97" s="7"/>
      <c r="C97" s="8"/>
      <c r="D97" s="5"/>
      <c r="E97" s="5"/>
      <c r="F97" s="5"/>
      <c r="G97" s="5"/>
      <c r="H97" s="5"/>
      <c r="I97" s="6">
        <f t="shared" si="5"/>
        <v>0</v>
      </c>
      <c r="J97" s="6" t="str">
        <f t="shared" si="6"/>
        <v/>
      </c>
      <c r="K97" s="5"/>
    </row>
    <row r="98" spans="1:11" ht="24" customHeight="1">
      <c r="A98" s="5"/>
      <c r="B98" s="7"/>
      <c r="C98" s="8"/>
      <c r="D98" s="5"/>
      <c r="E98" s="5"/>
      <c r="F98" s="5"/>
      <c r="G98" s="5"/>
      <c r="H98" s="5"/>
      <c r="I98" s="6">
        <f t="shared" si="5"/>
        <v>0</v>
      </c>
      <c r="J98" s="6" t="str">
        <f t="shared" si="6"/>
        <v/>
      </c>
      <c r="K98" s="5"/>
    </row>
    <row r="99" spans="1:11" ht="24" customHeight="1">
      <c r="A99" s="5"/>
      <c r="B99" s="7"/>
      <c r="C99" s="8"/>
      <c r="D99" s="5"/>
      <c r="E99" s="5"/>
      <c r="F99" s="5"/>
      <c r="G99" s="5"/>
      <c r="H99" s="5"/>
      <c r="I99" s="6">
        <f t="shared" si="5"/>
        <v>0</v>
      </c>
      <c r="J99" s="6" t="str">
        <f t="shared" si="6"/>
        <v/>
      </c>
      <c r="K99" s="5"/>
    </row>
    <row r="100" spans="1:11" ht="24" customHeight="1">
      <c r="A100" s="5"/>
      <c r="B100" s="7"/>
      <c r="C100" s="8"/>
      <c r="D100" s="5"/>
      <c r="E100" s="5"/>
      <c r="F100" s="5"/>
      <c r="G100" s="5"/>
      <c r="H100" s="5"/>
      <c r="I100" s="6">
        <f t="shared" si="5"/>
        <v>0</v>
      </c>
      <c r="J100" s="6" t="str">
        <f t="shared" si="6"/>
        <v/>
      </c>
      <c r="K100" s="5"/>
    </row>
    <row r="101" spans="1:11" ht="24" customHeight="1">
      <c r="A101" s="5"/>
      <c r="B101" s="7"/>
      <c r="C101" s="8"/>
      <c r="D101" s="5"/>
      <c r="E101" s="5"/>
      <c r="F101" s="5"/>
      <c r="G101" s="5"/>
      <c r="H101" s="5"/>
      <c r="I101" s="6">
        <f t="shared" si="5"/>
        <v>0</v>
      </c>
      <c r="J101" s="6" t="str">
        <f t="shared" si="6"/>
        <v/>
      </c>
      <c r="K101" s="5"/>
    </row>
    <row r="102" spans="1:11" ht="24" customHeight="1">
      <c r="A102" s="5"/>
      <c r="B102" s="7"/>
      <c r="C102" s="8"/>
      <c r="D102" s="5"/>
      <c r="E102" s="5"/>
      <c r="F102" s="5"/>
      <c r="G102" s="5"/>
      <c r="H102" s="5"/>
      <c r="I102" s="6">
        <f t="shared" si="5"/>
        <v>0</v>
      </c>
      <c r="J102" s="6" t="str">
        <f t="shared" si="6"/>
        <v/>
      </c>
      <c r="K102" s="5"/>
    </row>
    <row r="103" spans="1:11" ht="24" customHeight="1">
      <c r="A103" s="5"/>
      <c r="B103" s="7"/>
      <c r="C103" s="8"/>
      <c r="D103" s="5"/>
      <c r="E103" s="5"/>
      <c r="F103" s="5"/>
      <c r="G103" s="5"/>
      <c r="H103" s="5"/>
      <c r="I103" s="6">
        <f t="shared" si="5"/>
        <v>0</v>
      </c>
      <c r="J103" s="6" t="str">
        <f t="shared" si="6"/>
        <v/>
      </c>
      <c r="K103" s="5"/>
    </row>
    <row r="104" spans="1:11" ht="24" customHeight="1">
      <c r="A104" s="5"/>
      <c r="B104" s="7"/>
      <c r="C104" s="8"/>
      <c r="D104" s="5"/>
      <c r="E104" s="5"/>
      <c r="F104" s="5"/>
      <c r="G104" s="5"/>
      <c r="H104" s="5"/>
      <c r="I104" s="6">
        <f t="shared" si="5"/>
        <v>0</v>
      </c>
      <c r="J104" s="6" t="str">
        <f t="shared" si="6"/>
        <v/>
      </c>
      <c r="K104" s="5"/>
    </row>
    <row r="105" spans="1:11" ht="24" customHeight="1">
      <c r="A105" s="5"/>
      <c r="B105" s="7"/>
      <c r="C105" s="8"/>
      <c r="D105" s="5"/>
      <c r="E105" s="5"/>
      <c r="F105" s="5"/>
      <c r="G105" s="5"/>
      <c r="H105" s="5"/>
      <c r="I105" s="6">
        <f t="shared" si="5"/>
        <v>0</v>
      </c>
      <c r="J105" s="6" t="str">
        <f t="shared" si="6"/>
        <v/>
      </c>
      <c r="K105" s="5"/>
    </row>
    <row r="106" spans="1:11" ht="24" customHeight="1">
      <c r="A106" s="5"/>
      <c r="B106" s="7"/>
      <c r="C106" s="8"/>
      <c r="D106" s="5"/>
      <c r="E106" s="5"/>
      <c r="F106" s="5"/>
      <c r="G106" s="5"/>
      <c r="H106" s="5"/>
      <c r="I106" s="6">
        <f t="shared" si="5"/>
        <v>0</v>
      </c>
      <c r="J106" s="6" t="str">
        <f t="shared" si="6"/>
        <v/>
      </c>
      <c r="K106" s="5"/>
    </row>
    <row r="107" spans="1:11" ht="24" customHeight="1">
      <c r="A107" s="5"/>
      <c r="B107" s="7"/>
      <c r="C107" s="8"/>
      <c r="D107" s="5"/>
      <c r="E107" s="5"/>
      <c r="F107" s="5"/>
      <c r="G107" s="5"/>
      <c r="H107" s="5"/>
      <c r="I107" s="6">
        <f t="shared" ref="I107:I138" si="7">IF(J107="LISTO",COUNTA(D107:H107),0)</f>
        <v>0</v>
      </c>
      <c r="J107" s="6" t="str">
        <f t="shared" si="6"/>
        <v/>
      </c>
      <c r="K107" s="5"/>
    </row>
    <row r="108" spans="1:11" ht="24" customHeight="1">
      <c r="A108" s="5"/>
      <c r="B108" s="7"/>
      <c r="C108" s="8"/>
      <c r="D108" s="5"/>
      <c r="E108" s="5"/>
      <c r="F108" s="5"/>
      <c r="G108" s="5"/>
      <c r="H108" s="5"/>
      <c r="I108" s="6">
        <f t="shared" si="7"/>
        <v>0</v>
      </c>
      <c r="J108" s="6" t="str">
        <f t="shared" si="6"/>
        <v/>
      </c>
      <c r="K108" s="5"/>
    </row>
    <row r="109" spans="1:11" ht="24" customHeight="1">
      <c r="A109" s="5"/>
      <c r="B109" s="7"/>
      <c r="C109" s="8"/>
      <c r="D109" s="5"/>
      <c r="E109" s="5"/>
      <c r="F109" s="5"/>
      <c r="G109" s="5"/>
      <c r="H109" s="5"/>
      <c r="I109" s="6">
        <f t="shared" si="7"/>
        <v>0</v>
      </c>
      <c r="J109" s="6" t="str">
        <f t="shared" si="6"/>
        <v/>
      </c>
      <c r="K109" s="5"/>
    </row>
    <row r="110" spans="1:11" ht="24" customHeight="1">
      <c r="A110" s="5"/>
      <c r="B110" s="7"/>
      <c r="C110" s="8"/>
      <c r="D110" s="5"/>
      <c r="E110" s="5"/>
      <c r="F110" s="5"/>
      <c r="G110" s="5"/>
      <c r="H110" s="5"/>
      <c r="I110" s="6">
        <f t="shared" si="7"/>
        <v>0</v>
      </c>
      <c r="J110" s="6" t="str">
        <f t="shared" si="6"/>
        <v/>
      </c>
      <c r="K110" s="5"/>
    </row>
  </sheetData>
  <mergeCells count="8">
    <mergeCell ref="M4:O5"/>
    <mergeCell ref="M16:O17"/>
    <mergeCell ref="M19:O20"/>
    <mergeCell ref="A1:K2"/>
    <mergeCell ref="A3:K3"/>
    <mergeCell ref="A5:K5"/>
    <mergeCell ref="A6:K6"/>
    <mergeCell ref="A10:K10"/>
  </mergeCells>
  <conditionalFormatting sqref="J11:J110">
    <cfRule type="expression" dxfId="4" priority="1">
      <formula>AND($J11&lt;&gt;"",$J11&lt;&gt;"LISTO")</formula>
    </cfRule>
    <cfRule type="expression" dxfId="3" priority="2">
      <formula>$J11="LISTO"</formula>
    </cfRule>
  </conditionalFormatting>
  <conditionalFormatting sqref="O7:O14">
    <cfRule type="expression" dxfId="2" priority="3">
      <formula>O7="REVISAR"</formula>
    </cfRule>
  </conditionalFormatting>
  <dataValidations count="1">
    <dataValidation type="list" sqref="D11:H110" xr:uid="{00000000-0002-0000-0200-000000000000}">
      <formula1>$N$7:$N$14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44"/>
  <sheetViews>
    <sheetView workbookViewId="0">
      <pane ySplit="4" topLeftCell="A5" activePane="bottomLeft" state="frozen"/>
      <selection pane="bottomLeft"/>
    </sheetView>
  </sheetViews>
  <sheetFormatPr baseColWidth="10" defaultColWidth="8.796875" defaultRowHeight="13.8"/>
  <cols>
    <col min="1" max="1" width="4" customWidth="1"/>
    <col min="2" max="2" width="24" customWidth="1"/>
    <col min="3" max="6" width="19" customWidth="1"/>
    <col min="7" max="7" width="4" customWidth="1"/>
    <col min="8" max="15" width="17" customWidth="1"/>
    <col min="16" max="16" width="4" customWidth="1"/>
  </cols>
  <sheetData>
    <row r="2" spans="2:15" ht="28.05" customHeight="1">
      <c r="B2" s="15" t="s">
        <v>192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2:15" ht="28.05" customHeight="1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2:15" ht="25.95" customHeight="1">
      <c r="B4" s="16" t="s">
        <v>193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6" spans="2:15" ht="24" customHeight="1">
      <c r="B6" s="24" t="s">
        <v>194</v>
      </c>
      <c r="C6" s="24"/>
      <c r="D6" s="24"/>
      <c r="E6" s="24" t="s">
        <v>195</v>
      </c>
      <c r="F6" s="24"/>
      <c r="G6" s="24"/>
      <c r="H6" s="24" t="s">
        <v>196</v>
      </c>
      <c r="I6" s="24"/>
      <c r="J6" s="24"/>
      <c r="K6" s="24" t="s">
        <v>197</v>
      </c>
      <c r="L6" s="24"/>
      <c r="M6" s="24"/>
    </row>
    <row r="7" spans="2:15" ht="24" customHeight="1">
      <c r="B7" s="25">
        <f>COUNTIF('03 Recorridos'!$J$11:$J$110,"LISTO")</f>
        <v>16</v>
      </c>
      <c r="C7" s="25"/>
      <c r="D7" s="25"/>
      <c r="E7" s="26">
        <f>SUMIF('03 Recorridos'!$J$11:$J$110,"LISTO",'03 Recorridos'!$C$11:$C$110)</f>
        <v>3328000</v>
      </c>
      <c r="F7" s="26"/>
      <c r="G7" s="26"/>
      <c r="H7" s="25">
        <f>COUNTIF('03 Recorridos'!$J$11:$J$110,"REVISAR DATO")+COUNTIF('03 Recorridos'!$J$11:$J$110,"FALTA ID")+COUNTIF('03 Recorridos'!$J$11:$J$110,"REVISAR ID")+COUNTIF('03 Recorridos'!$J$11:$J$110,"ID REPETIDO")+COUNTIF('03 Recorridos'!$J$11:$J$110,"FALTA VALOR")+COUNTIF('03 Recorridos'!$J$11:$J$110,"REVISAR VALOR")+COUNTIF('03 Recorridos'!$J$11:$J$110,"FALTA CONTACTO")+COUNTIF('03 Recorridos'!$J$11:$J$110,"REVISAR ORDEN")+COUNTIF('03 Recorridos'!$J$11:$J$110,"CANAL NO VÁLIDO")+COUNTIF('03 Recorridos'!$J$11:$J$110,"REVISAR FECHA")+COUNTIF('03 Recorridos'!$J$11:$J$110,"REVISAR CATÁLOGO")</f>
        <v>0</v>
      </c>
      <c r="I7" s="25"/>
      <c r="J7" s="25"/>
      <c r="K7" s="25">
        <f>COUNTIF('03 Recorridos'!$O$7:$O$14,"REVISAR")</f>
        <v>0</v>
      </c>
      <c r="L7" s="25"/>
      <c r="M7" s="25"/>
    </row>
    <row r="8" spans="2:15" ht="24" customHeight="1">
      <c r="B8" s="25"/>
      <c r="C8" s="25"/>
      <c r="D8" s="25"/>
      <c r="E8" s="26"/>
      <c r="F8" s="26"/>
      <c r="G8" s="26"/>
      <c r="H8" s="25"/>
      <c r="I8" s="25"/>
      <c r="J8" s="25"/>
      <c r="K8" s="25"/>
      <c r="L8" s="25"/>
      <c r="M8" s="25"/>
    </row>
    <row r="10" spans="2:15" ht="25.95" customHeight="1">
      <c r="B10" s="17" t="s">
        <v>198</v>
      </c>
      <c r="C10" s="17"/>
      <c r="D10" s="17"/>
      <c r="E10" s="17"/>
      <c r="F10" s="17"/>
    </row>
    <row r="11" spans="2:15" ht="31.95" customHeight="1">
      <c r="B11" s="10" t="s">
        <v>199</v>
      </c>
      <c r="C11" s="10" t="s">
        <v>200</v>
      </c>
      <c r="D11" s="10" t="s">
        <v>201</v>
      </c>
      <c r="E11" s="10" t="s">
        <v>34</v>
      </c>
      <c r="F11" s="10" t="s">
        <v>36</v>
      </c>
    </row>
    <row r="12" spans="2:15" ht="27" customHeight="1">
      <c r="B12" s="11" t="str">
        <f>'03 Recorridos'!N7</f>
        <v>Instagram</v>
      </c>
      <c r="C12" s="12">
        <f>SUMIF('05 Motor'!$B$7:$B$506,$B12,'05 Motor'!$G$7:$G$506)</f>
        <v>884000</v>
      </c>
      <c r="D12" s="12">
        <f>SUMIF('05 Motor'!$B$7:$B$506,$B12,'05 Motor'!$H$7:$H$506)</f>
        <v>0</v>
      </c>
      <c r="E12" s="12">
        <f>SUMIF('05 Motor'!$B$7:$B$506,$B12,'05 Motor'!$I$7:$I$506)</f>
        <v>412666.66666666669</v>
      </c>
      <c r="F12" s="12">
        <f>SUMIF('05 Motor'!$B$7:$B$506,$B12,'05 Motor'!$J$7:$J$506)</f>
        <v>438500</v>
      </c>
    </row>
    <row r="13" spans="2:15" ht="27" customHeight="1">
      <c r="B13" s="11" t="str">
        <f>'03 Recorridos'!N8</f>
        <v>Google orgánico</v>
      </c>
      <c r="C13" s="12">
        <f>SUMIF('05 Motor'!$B$7:$B$506,$B13,'05 Motor'!$G$7:$G$506)</f>
        <v>254000</v>
      </c>
      <c r="D13" s="12">
        <f>SUMIF('05 Motor'!$B$7:$B$506,$B13,'05 Motor'!$H$7:$H$506)</f>
        <v>98000</v>
      </c>
      <c r="E13" s="12">
        <f>SUMIF('05 Motor'!$B$7:$B$506,$B13,'05 Motor'!$I$7:$I$506)</f>
        <v>539166.66666666674</v>
      </c>
      <c r="F13" s="12">
        <f>SUMIF('05 Motor'!$B$7:$B$506,$B13,'05 Motor'!$J$7:$J$506)</f>
        <v>347333.33333333337</v>
      </c>
    </row>
    <row r="14" spans="2:15" ht="27" customHeight="1">
      <c r="B14" s="11" t="str">
        <f>'03 Recorridos'!N9</f>
        <v>Google Ads</v>
      </c>
      <c r="C14" s="12">
        <f>SUMIF('05 Motor'!$B$7:$B$506,$B14,'05 Motor'!$G$7:$G$506)</f>
        <v>795000</v>
      </c>
      <c r="D14" s="12">
        <f>SUMIF('05 Motor'!$B$7:$B$506,$B14,'05 Motor'!$H$7:$H$506)</f>
        <v>0</v>
      </c>
      <c r="E14" s="12">
        <f>SUMIF('05 Motor'!$B$7:$B$506,$B14,'05 Motor'!$I$7:$I$506)</f>
        <v>420666.66666666669</v>
      </c>
      <c r="F14" s="12">
        <f>SUMIF('05 Motor'!$B$7:$B$506,$B14,'05 Motor'!$J$7:$J$506)</f>
        <v>394333.33333333331</v>
      </c>
    </row>
    <row r="15" spans="2:15" ht="27" customHeight="1">
      <c r="B15" s="11" t="str">
        <f>'03 Recorridos'!N10</f>
        <v>Email</v>
      </c>
      <c r="C15" s="12">
        <f>SUMIF('05 Motor'!$B$7:$B$506,$B15,'05 Motor'!$G$7:$G$506)</f>
        <v>0</v>
      </c>
      <c r="D15" s="12">
        <f>SUMIF('05 Motor'!$B$7:$B$506,$B15,'05 Motor'!$H$7:$H$506)</f>
        <v>1900000</v>
      </c>
      <c r="E15" s="12">
        <f>SUMIF('05 Motor'!$B$7:$B$506,$B15,'05 Motor'!$I$7:$I$506)</f>
        <v>819833.33333333337</v>
      </c>
      <c r="F15" s="12">
        <f>SUMIF('05 Motor'!$B$7:$B$506,$B15,'05 Motor'!$J$7:$J$506)</f>
        <v>884333.33333333337</v>
      </c>
    </row>
    <row r="16" spans="2:15" ht="27" customHeight="1">
      <c r="B16" s="11" t="str">
        <f>'03 Recorridos'!N11</f>
        <v>Facebook Ads</v>
      </c>
      <c r="C16" s="12">
        <f>SUMIF('05 Motor'!$B$7:$B$506,$B16,'05 Motor'!$G$7:$G$506)</f>
        <v>790000</v>
      </c>
      <c r="D16" s="12">
        <f>SUMIF('05 Motor'!$B$7:$B$506,$B16,'05 Motor'!$H$7:$H$506)</f>
        <v>0</v>
      </c>
      <c r="E16" s="12">
        <f>SUMIF('05 Motor'!$B$7:$B$506,$B16,'05 Motor'!$I$7:$I$506)</f>
        <v>268333.33333333337</v>
      </c>
      <c r="F16" s="12">
        <f>SUMIF('05 Motor'!$B$7:$B$506,$B16,'05 Motor'!$J$7:$J$506)</f>
        <v>339500</v>
      </c>
    </row>
    <row r="17" spans="2:15" ht="27" customHeight="1">
      <c r="B17" s="11" t="str">
        <f>'03 Recorridos'!N12</f>
        <v>WhatsApp</v>
      </c>
      <c r="C17" s="12">
        <f>SUMIF('05 Motor'!$B$7:$B$506,$B17,'05 Motor'!$G$7:$G$506)</f>
        <v>0</v>
      </c>
      <c r="D17" s="12">
        <f>SUMIF('05 Motor'!$B$7:$B$506,$B17,'05 Motor'!$H$7:$H$506)</f>
        <v>420000</v>
      </c>
      <c r="E17" s="12">
        <f>SUMIF('05 Motor'!$B$7:$B$506,$B17,'05 Motor'!$I$7:$I$506)</f>
        <v>295833.33333333337</v>
      </c>
      <c r="F17" s="12">
        <f>SUMIF('05 Motor'!$B$7:$B$506,$B17,'05 Motor'!$J$7:$J$506)</f>
        <v>252500</v>
      </c>
    </row>
    <row r="18" spans="2:15" ht="27" customHeight="1">
      <c r="B18" s="11" t="str">
        <f>'03 Recorridos'!N13</f>
        <v>Directo</v>
      </c>
      <c r="C18" s="12">
        <f>SUMIF('05 Motor'!$B$7:$B$506,$B18,'05 Motor'!$G$7:$G$506)</f>
        <v>135000</v>
      </c>
      <c r="D18" s="12">
        <f>SUMIF('05 Motor'!$B$7:$B$506,$B18,'05 Motor'!$H$7:$H$506)</f>
        <v>910000</v>
      </c>
      <c r="E18" s="12">
        <f>SUMIF('05 Motor'!$B$7:$B$506,$B18,'05 Motor'!$I$7:$I$506)</f>
        <v>371500</v>
      </c>
      <c r="F18" s="12">
        <f>SUMIF('05 Motor'!$B$7:$B$506,$B18,'05 Motor'!$J$7:$J$506)</f>
        <v>457500</v>
      </c>
    </row>
    <row r="19" spans="2:15" ht="27" customHeight="1">
      <c r="B19" s="11" t="str">
        <f>'03 Recorridos'!N14</f>
        <v>Referidos</v>
      </c>
      <c r="C19" s="12">
        <f>SUMIF('05 Motor'!$B$7:$B$506,$B19,'05 Motor'!$G$7:$G$506)</f>
        <v>470000</v>
      </c>
      <c r="D19" s="12">
        <f>SUMIF('05 Motor'!$B$7:$B$506,$B19,'05 Motor'!$H$7:$H$506)</f>
        <v>0</v>
      </c>
      <c r="E19" s="12">
        <f>SUMIF('05 Motor'!$B$7:$B$506,$B19,'05 Motor'!$I$7:$I$506)</f>
        <v>200000</v>
      </c>
      <c r="F19" s="12">
        <f>SUMIF('05 Motor'!$B$7:$B$506,$B19,'05 Motor'!$J$7:$J$506)</f>
        <v>214000</v>
      </c>
    </row>
    <row r="20" spans="2:15" ht="30" customHeight="1">
      <c r="B20" s="1" t="s">
        <v>202</v>
      </c>
      <c r="C20" s="13">
        <f>SUM(C12:C19)</f>
        <v>3328000</v>
      </c>
      <c r="D20" s="13">
        <f>SUM(D12:D19)</f>
        <v>3328000</v>
      </c>
      <c r="E20" s="13">
        <f>SUM(E12:E19)</f>
        <v>3328000.0000000005</v>
      </c>
      <c r="F20" s="13">
        <f>SUM(F12:F19)</f>
        <v>3328000</v>
      </c>
    </row>
    <row r="22" spans="2:15" ht="28.05" customHeight="1">
      <c r="B22" s="27" t="s">
        <v>203</v>
      </c>
      <c r="C22" s="27"/>
      <c r="D22" s="27"/>
      <c r="E22" s="27"/>
      <c r="F22" s="27"/>
    </row>
    <row r="24" spans="2:15" ht="25.95" customHeight="1">
      <c r="B24" s="17" t="s">
        <v>204</v>
      </c>
      <c r="C24" s="17"/>
      <c r="D24" s="17"/>
      <c r="E24" s="17"/>
      <c r="F24" s="17"/>
    </row>
    <row r="25" spans="2:15" ht="31.95" customHeight="1">
      <c r="B25" s="9" t="s">
        <v>199</v>
      </c>
      <c r="C25" s="9" t="s">
        <v>200</v>
      </c>
      <c r="D25" s="9" t="s">
        <v>201</v>
      </c>
      <c r="E25" s="9" t="s">
        <v>34</v>
      </c>
      <c r="F25" s="9" t="s">
        <v>36</v>
      </c>
    </row>
    <row r="26" spans="2:15" ht="25.05" customHeight="1">
      <c r="B26" s="11" t="str">
        <f t="shared" ref="B26:B33" si="0">B12</f>
        <v>Instagram</v>
      </c>
      <c r="C26" s="14">
        <f t="shared" ref="C26:F33" si="1">IF(C$20=0,0,C12/C$20)</f>
        <v>0.265625</v>
      </c>
      <c r="D26" s="14">
        <f t="shared" si="1"/>
        <v>0</v>
      </c>
      <c r="E26" s="14">
        <f t="shared" si="1"/>
        <v>0.12399839743589743</v>
      </c>
      <c r="F26" s="14">
        <f t="shared" si="1"/>
        <v>0.13176081730769232</v>
      </c>
    </row>
    <row r="27" spans="2:15" ht="25.05" customHeight="1">
      <c r="B27" s="11" t="str">
        <f t="shared" si="0"/>
        <v>Google orgánico</v>
      </c>
      <c r="C27" s="14">
        <f t="shared" si="1"/>
        <v>7.6322115384615391E-2</v>
      </c>
      <c r="D27" s="14">
        <f t="shared" si="1"/>
        <v>2.9447115384615384E-2</v>
      </c>
      <c r="E27" s="14">
        <f t="shared" si="1"/>
        <v>0.16200921474358976</v>
      </c>
      <c r="F27" s="14">
        <f t="shared" si="1"/>
        <v>0.1043669871794872</v>
      </c>
    </row>
    <row r="28" spans="2:15" ht="25.05" customHeight="1">
      <c r="B28" s="11" t="str">
        <f t="shared" si="0"/>
        <v>Google Ads</v>
      </c>
      <c r="C28" s="14">
        <f t="shared" si="1"/>
        <v>0.23888221153846154</v>
      </c>
      <c r="D28" s="14">
        <f t="shared" si="1"/>
        <v>0</v>
      </c>
      <c r="E28" s="14">
        <f t="shared" si="1"/>
        <v>0.12640224358974358</v>
      </c>
      <c r="F28" s="14">
        <f t="shared" si="1"/>
        <v>0.11848958333333333</v>
      </c>
    </row>
    <row r="29" spans="2:15" ht="25.05" customHeight="1">
      <c r="B29" s="11" t="str">
        <f t="shared" si="0"/>
        <v>Email</v>
      </c>
      <c r="C29" s="14">
        <f t="shared" si="1"/>
        <v>0</v>
      </c>
      <c r="D29" s="14">
        <f t="shared" si="1"/>
        <v>0.57091346153846156</v>
      </c>
      <c r="E29" s="14">
        <f t="shared" si="1"/>
        <v>0.24634415064102561</v>
      </c>
      <c r="F29" s="14">
        <f t="shared" si="1"/>
        <v>0.26572516025641024</v>
      </c>
    </row>
    <row r="30" spans="2:15" ht="25.05" customHeight="1">
      <c r="B30" s="11" t="str">
        <f t="shared" si="0"/>
        <v>Facebook Ads</v>
      </c>
      <c r="C30" s="14">
        <f t="shared" si="1"/>
        <v>0.23737980769230768</v>
      </c>
      <c r="D30" s="14">
        <f t="shared" si="1"/>
        <v>0</v>
      </c>
      <c r="E30" s="14">
        <f t="shared" si="1"/>
        <v>8.0629006410256415E-2</v>
      </c>
      <c r="F30" s="14">
        <f t="shared" si="1"/>
        <v>0.10201322115384616</v>
      </c>
    </row>
    <row r="31" spans="2:15" ht="25.05" customHeight="1">
      <c r="B31" s="11" t="str">
        <f t="shared" si="0"/>
        <v>WhatsApp</v>
      </c>
      <c r="C31" s="14">
        <f t="shared" si="1"/>
        <v>0</v>
      </c>
      <c r="D31" s="14">
        <f t="shared" si="1"/>
        <v>0.12620192307692307</v>
      </c>
      <c r="E31" s="14">
        <f t="shared" si="1"/>
        <v>8.8892227564102561E-2</v>
      </c>
      <c r="F31" s="14">
        <f t="shared" si="1"/>
        <v>7.5871394230769232E-2</v>
      </c>
    </row>
    <row r="32" spans="2:15" ht="27" customHeight="1">
      <c r="B32" s="11" t="str">
        <f t="shared" si="0"/>
        <v>Directo</v>
      </c>
      <c r="C32" s="14">
        <f t="shared" si="1"/>
        <v>4.0564903846153848E-2</v>
      </c>
      <c r="D32" s="14">
        <f t="shared" si="1"/>
        <v>0.2734375</v>
      </c>
      <c r="E32" s="14">
        <f t="shared" si="1"/>
        <v>0.11162860576923075</v>
      </c>
      <c r="F32" s="14">
        <f t="shared" si="1"/>
        <v>0.13746995192307693</v>
      </c>
      <c r="H32" s="28" t="s">
        <v>205</v>
      </c>
      <c r="I32" s="28"/>
      <c r="J32" s="28"/>
      <c r="K32" s="28"/>
      <c r="L32" s="28"/>
      <c r="M32" s="28"/>
      <c r="N32" s="28"/>
      <c r="O32" s="28"/>
    </row>
    <row r="33" spans="2:15" ht="27" customHeight="1">
      <c r="B33" s="11" t="str">
        <f t="shared" si="0"/>
        <v>Referidos</v>
      </c>
      <c r="C33" s="14">
        <f t="shared" si="1"/>
        <v>0.14122596153846154</v>
      </c>
      <c r="D33" s="14">
        <f t="shared" si="1"/>
        <v>0</v>
      </c>
      <c r="E33" s="14">
        <f t="shared" si="1"/>
        <v>6.0096153846153841E-2</v>
      </c>
      <c r="F33" s="14">
        <f t="shared" si="1"/>
        <v>6.4302884615384609E-2</v>
      </c>
      <c r="H33" s="28"/>
      <c r="I33" s="28"/>
      <c r="J33" s="28"/>
      <c r="K33" s="28"/>
      <c r="L33" s="28"/>
      <c r="M33" s="28"/>
      <c r="N33" s="28"/>
      <c r="O33" s="28"/>
    </row>
    <row r="35" spans="2:15" ht="25.95" customHeight="1">
      <c r="H35" s="29" t="s">
        <v>206</v>
      </c>
      <c r="I35" s="29"/>
      <c r="J35" s="29"/>
      <c r="K35" s="29"/>
      <c r="L35" s="29"/>
      <c r="M35" s="29"/>
      <c r="N35" s="29"/>
      <c r="O35" s="29"/>
    </row>
    <row r="36" spans="2:15" ht="25.95" customHeight="1">
      <c r="B36" s="17" t="s">
        <v>207</v>
      </c>
      <c r="C36" s="17"/>
      <c r="D36" s="17"/>
      <c r="E36" s="17"/>
      <c r="F36" s="17"/>
      <c r="H36" s="29"/>
      <c r="I36" s="29"/>
      <c r="J36" s="29"/>
      <c r="K36" s="29"/>
      <c r="L36" s="29"/>
      <c r="M36" s="29"/>
      <c r="N36" s="29"/>
      <c r="O36" s="29"/>
    </row>
    <row r="37" spans="2:15" ht="25.95" customHeight="1">
      <c r="B37" s="1" t="s">
        <v>208</v>
      </c>
      <c r="C37" s="1" t="s">
        <v>209</v>
      </c>
      <c r="D37" s="1" t="s">
        <v>210</v>
      </c>
      <c r="E37" s="1" t="s">
        <v>211</v>
      </c>
      <c r="F37" s="1" t="s">
        <v>212</v>
      </c>
      <c r="H37" s="29"/>
      <c r="I37" s="29"/>
      <c r="J37" s="29"/>
      <c r="K37" s="29"/>
      <c r="L37" s="29"/>
      <c r="M37" s="29"/>
      <c r="N37" s="29"/>
      <c r="O37" s="29"/>
    </row>
    <row r="38" spans="2:15" ht="25.95" customHeight="1">
      <c r="B38" s="3" t="s">
        <v>81</v>
      </c>
      <c r="C38" s="12">
        <f>C20</f>
        <v>3328000</v>
      </c>
      <c r="D38" s="12">
        <f>$E$7</f>
        <v>3328000</v>
      </c>
      <c r="E38" s="12">
        <f>C38-D38</f>
        <v>0</v>
      </c>
      <c r="F38" s="3" t="str">
        <f>IF($B$7=0,"SIN DATOS",IF(OR($H$7&gt;0,$K$7&gt;0,ABS(E38)&gt;=0.01),"REVISAR","CUADRA"))</f>
        <v>CUADRA</v>
      </c>
    </row>
    <row r="39" spans="2:15" ht="25.95" customHeight="1">
      <c r="B39" s="3" t="s">
        <v>84</v>
      </c>
      <c r="C39" s="12">
        <f>D20</f>
        <v>3328000</v>
      </c>
      <c r="D39" s="12">
        <f>$E$7</f>
        <v>3328000</v>
      </c>
      <c r="E39" s="12">
        <f>C39-D39</f>
        <v>0</v>
      </c>
      <c r="F39" s="3" t="str">
        <f>IF($B$7=0,"SIN DATOS",IF(OR($H$7&gt;0,$K$7&gt;0,ABS(E39)&gt;=0.01),"REVISAR","CUADRA"))</f>
        <v>CUADRA</v>
      </c>
    </row>
    <row r="40" spans="2:15" ht="25.95" customHeight="1">
      <c r="B40" s="3" t="s">
        <v>87</v>
      </c>
      <c r="C40" s="12">
        <f>E20</f>
        <v>3328000.0000000005</v>
      </c>
      <c r="D40" s="12">
        <f>$E$7</f>
        <v>3328000</v>
      </c>
      <c r="E40" s="12">
        <f>C40-D40</f>
        <v>0</v>
      </c>
      <c r="F40" s="3" t="str">
        <f>IF($B$7=0,"SIN DATOS",IF(OR($H$7&gt;0,$K$7&gt;0,ABS(E40)&gt;=0.01),"REVISAR","CUADRA"))</f>
        <v>CUADRA</v>
      </c>
    </row>
    <row r="41" spans="2:15" ht="25.95" customHeight="1">
      <c r="B41" s="3" t="s">
        <v>213</v>
      </c>
      <c r="C41" s="12">
        <f>F20</f>
        <v>3328000</v>
      </c>
      <c r="D41" s="12">
        <f>$E$7</f>
        <v>3328000</v>
      </c>
      <c r="E41" s="12">
        <f>C41-D41</f>
        <v>0</v>
      </c>
      <c r="F41" s="3" t="str">
        <f>IF($B$7=0,"SIN DATOS",IF(OR($H$7&gt;0,$K$7&gt;0,ABS(E41)&gt;=0.01),"REVISAR","CUADRA"))</f>
        <v>CUADRA</v>
      </c>
    </row>
    <row r="43" spans="2:15" ht="27" customHeight="1">
      <c r="B43" s="28" t="s">
        <v>214</v>
      </c>
      <c r="C43" s="28"/>
      <c r="D43" s="28"/>
      <c r="E43" s="28"/>
      <c r="F43" s="28"/>
    </row>
    <row r="44" spans="2:15" ht="27" customHeight="1">
      <c r="B44" s="28"/>
      <c r="C44" s="28"/>
      <c r="D44" s="28"/>
      <c r="E44" s="28"/>
      <c r="F44" s="28"/>
    </row>
  </sheetData>
  <mergeCells count="17">
    <mergeCell ref="H35:O37"/>
    <mergeCell ref="H32:O33"/>
    <mergeCell ref="B10:F10"/>
    <mergeCell ref="B22:F22"/>
    <mergeCell ref="B24:F24"/>
    <mergeCell ref="B36:F36"/>
    <mergeCell ref="B43:F44"/>
    <mergeCell ref="B2:O3"/>
    <mergeCell ref="B4:O4"/>
    <mergeCell ref="B6:D6"/>
    <mergeCell ref="B7:D8"/>
    <mergeCell ref="E6:G6"/>
    <mergeCell ref="E7:G8"/>
    <mergeCell ref="H6:J6"/>
    <mergeCell ref="H7:J8"/>
    <mergeCell ref="K6:M6"/>
    <mergeCell ref="K7:M8"/>
  </mergeCells>
  <conditionalFormatting sqref="C26:F33">
    <cfRule type="dataBar" priority="1">
      <dataBar>
        <cfvo type="min"/>
        <cfvo type="max"/>
        <color rgb="FF6B99BA"/>
      </dataBar>
    </cfRule>
    <cfRule type="dataBar" priority="4">
      <dataBar>
        <cfvo type="min"/>
        <cfvo type="max"/>
        <color rgb="FF6B99BA"/>
      </dataBar>
      <extLst>
        <ext xmlns:x14="http://schemas.microsoft.com/office/spreadsheetml/2009/9/main" uri="{B025F937-C7B1-47D3-B67F-A62EFF666E3E}">
          <x14:id>{1E11D9D0-00BA-3110-271D-72EE10F80E81}</x14:id>
        </ext>
      </extLst>
    </cfRule>
  </conditionalFormatting>
  <conditionalFormatting sqref="F38:F41">
    <cfRule type="expression" dxfId="1" priority="2">
      <formula>$F38="REVISAR"</formula>
    </cfRule>
    <cfRule type="expression" dxfId="0" priority="3">
      <formula>$F38="CUADRA"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E11D9D0-00BA-3110-271D-72EE10F80E81}">
            <x14:dataBar>
              <x14:cfvo type="min"/>
              <x14:cfvo type="max"/>
              <x14:negativeFillColor auto="1"/>
              <x14:axisColor auto="1"/>
            </x14:dataBar>
          </x14:cfRule>
          <xm:sqref>C26:F33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06"/>
  <sheetViews>
    <sheetView workbookViewId="0">
      <pane ySplit="6" topLeftCell="A474" activePane="bottomLeft" state="frozen"/>
      <selection pane="bottomLeft" activeCell="L490" sqref="L490"/>
    </sheetView>
  </sheetViews>
  <sheetFormatPr baseColWidth="10" defaultColWidth="8.796875" defaultRowHeight="13.8"/>
  <cols>
    <col min="1" max="1" width="15" style="30" customWidth="1"/>
    <col min="2" max="2" width="22" style="30" customWidth="1"/>
    <col min="3" max="3" width="15" style="30" customWidth="1"/>
    <col min="4" max="4" width="20" style="30" customWidth="1"/>
    <col min="5" max="5" width="14" style="30" customWidth="1"/>
    <col min="6" max="6" width="20" style="30" customWidth="1"/>
    <col min="7" max="10" width="19" style="30" customWidth="1"/>
    <col min="11" max="11" width="5" style="30" customWidth="1"/>
    <col min="12" max="12" width="29.5" style="30" customWidth="1"/>
    <col min="13" max="13" width="29.69921875" style="30" customWidth="1"/>
    <col min="14" max="16384" width="8.796875" style="30"/>
  </cols>
  <sheetData>
    <row r="1" spans="1:13">
      <c r="A1" s="52" t="s">
        <v>215</v>
      </c>
      <c r="B1" s="52"/>
      <c r="C1" s="52"/>
      <c r="D1" s="52"/>
      <c r="E1" s="52"/>
      <c r="F1" s="52"/>
      <c r="G1" s="52"/>
      <c r="H1" s="52"/>
      <c r="I1" s="52"/>
      <c r="J1" s="52"/>
    </row>
    <row r="2" spans="1:13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3">
      <c r="A3" s="53" t="s">
        <v>216</v>
      </c>
      <c r="B3" s="53"/>
      <c r="C3" s="53"/>
      <c r="D3" s="53"/>
      <c r="E3" s="53"/>
      <c r="F3" s="53"/>
      <c r="G3" s="53"/>
      <c r="H3" s="53"/>
      <c r="I3" s="53"/>
      <c r="J3" s="53"/>
    </row>
    <row r="4" spans="1:13">
      <c r="A4" s="54"/>
      <c r="B4" s="54"/>
      <c r="C4" s="54"/>
      <c r="D4" s="54"/>
      <c r="E4" s="54"/>
      <c r="F4" s="54"/>
      <c r="G4" s="54"/>
      <c r="H4" s="54"/>
      <c r="I4" s="54"/>
      <c r="J4" s="54"/>
    </row>
    <row r="5" spans="1:13" ht="14.4" thickBo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3" ht="23.4" customHeight="1">
      <c r="A6" s="55" t="s">
        <v>145</v>
      </c>
      <c r="B6" s="55" t="s">
        <v>217</v>
      </c>
      <c r="C6" s="55" t="s">
        <v>218</v>
      </c>
      <c r="D6" s="55" t="s">
        <v>219</v>
      </c>
      <c r="E6" s="55" t="s">
        <v>75</v>
      </c>
      <c r="F6" s="55" t="s">
        <v>220</v>
      </c>
      <c r="G6" s="55" t="s">
        <v>81</v>
      </c>
      <c r="H6" s="55" t="s">
        <v>84</v>
      </c>
      <c r="I6" s="55" t="s">
        <v>87</v>
      </c>
      <c r="J6" s="55" t="s">
        <v>221</v>
      </c>
      <c r="L6" s="39" t="s">
        <v>222</v>
      </c>
      <c r="M6" s="40"/>
    </row>
    <row r="7" spans="1:13" ht="23.4" customHeight="1">
      <c r="A7" s="56" t="str">
        <f>IF('03 Recorridos'!A11="","",'03 Recorridos'!A11)</f>
        <v>CL-001</v>
      </c>
      <c r="B7" s="56" t="str">
        <f>IF('03 Recorridos'!D11="","",'03 Recorridos'!D11)</f>
        <v>Instagram</v>
      </c>
      <c r="C7" s="56">
        <v>1</v>
      </c>
      <c r="D7" s="57">
        <f>IF(ISNUMBER('03 Recorridos'!C11),'03 Recorridos'!C11,0)</f>
        <v>120000</v>
      </c>
      <c r="E7" s="56">
        <f>'03 Recorridos'!I11</f>
        <v>3</v>
      </c>
      <c r="F7" s="56" t="str">
        <f>'03 Recorridos'!J11</f>
        <v>LISTO</v>
      </c>
      <c r="G7" s="58">
        <f t="shared" ref="G7:G70" si="0">IF(AND($F7="LISTO",$B7&lt;&gt;"",$C7=1),$D7,0)</f>
        <v>120000</v>
      </c>
      <c r="H7" s="58">
        <f t="shared" ref="H7:H70" si="1">IF(AND($F7="LISTO",$B7&lt;&gt;"",$C7=$E7),$D7,0)</f>
        <v>0</v>
      </c>
      <c r="I7" s="58">
        <f t="shared" ref="I7:I70" si="2">IF(AND($F7="LISTO",$B7&lt;&gt;"",$E7&gt;0),$D7/$E7,0)</f>
        <v>40000</v>
      </c>
      <c r="J7" s="58">
        <f t="shared" ref="J7:J70" si="3">IF(OR($F7&lt;&gt;"LISTO",$B7=""),0,IF($E7=1,$D7,IF($E7=2,$D7/2,IF($C7=1,$D7*40%,IF($C7=$E7,$D7*40%,$D7*20%/($E7-2))))))</f>
        <v>48000</v>
      </c>
      <c r="L7" s="41"/>
      <c r="M7" s="42"/>
    </row>
    <row r="8" spans="1:13" ht="23.4" customHeight="1" thickBot="1">
      <c r="A8" s="56" t="str">
        <f>IF('03 Recorridos'!A11="","",'03 Recorridos'!A11)</f>
        <v>CL-001</v>
      </c>
      <c r="B8" s="56" t="str">
        <f>IF('03 Recorridos'!E11="","",'03 Recorridos'!E11)</f>
        <v>Google orgánico</v>
      </c>
      <c r="C8" s="56">
        <v>2</v>
      </c>
      <c r="D8" s="57">
        <f>IF(ISNUMBER('03 Recorridos'!C11),'03 Recorridos'!C11,0)</f>
        <v>120000</v>
      </c>
      <c r="E8" s="56">
        <f>'03 Recorridos'!I11</f>
        <v>3</v>
      </c>
      <c r="F8" s="56" t="str">
        <f>'03 Recorridos'!J11</f>
        <v>LISTO</v>
      </c>
      <c r="G8" s="58">
        <f t="shared" si="0"/>
        <v>0</v>
      </c>
      <c r="H8" s="58">
        <f t="shared" si="1"/>
        <v>0</v>
      </c>
      <c r="I8" s="58">
        <f t="shared" si="2"/>
        <v>40000</v>
      </c>
      <c r="J8" s="58">
        <f t="shared" si="3"/>
        <v>24000</v>
      </c>
      <c r="L8" s="43"/>
      <c r="M8" s="44"/>
    </row>
    <row r="9" spans="1:13" ht="17.399999999999999" thickBot="1">
      <c r="A9" s="56" t="str">
        <f>IF('03 Recorridos'!A11="","",'03 Recorridos'!A11)</f>
        <v>CL-001</v>
      </c>
      <c r="B9" s="56" t="str">
        <f>IF('03 Recorridos'!F11="","",'03 Recorridos'!F11)</f>
        <v>Email</v>
      </c>
      <c r="C9" s="56">
        <v>3</v>
      </c>
      <c r="D9" s="57">
        <f>IF(ISNUMBER('03 Recorridos'!C11),'03 Recorridos'!C11,0)</f>
        <v>120000</v>
      </c>
      <c r="E9" s="56">
        <f>'03 Recorridos'!I11</f>
        <v>3</v>
      </c>
      <c r="F9" s="56" t="str">
        <f>'03 Recorridos'!J11</f>
        <v>LISTO</v>
      </c>
      <c r="G9" s="58">
        <f t="shared" si="0"/>
        <v>0</v>
      </c>
      <c r="H9" s="58">
        <f t="shared" si="1"/>
        <v>120000</v>
      </c>
      <c r="I9" s="58">
        <f t="shared" si="2"/>
        <v>40000</v>
      </c>
      <c r="J9" s="58">
        <f t="shared" si="3"/>
        <v>48000</v>
      </c>
      <c r="L9" s="45" t="s">
        <v>223</v>
      </c>
      <c r="M9" s="46"/>
    </row>
    <row r="10" spans="1:13">
      <c r="A10" s="56" t="str">
        <f>IF('03 Recorridos'!A11="","",'03 Recorridos'!A11)</f>
        <v>CL-001</v>
      </c>
      <c r="B10" s="56" t="str">
        <f>IF('03 Recorridos'!G11="","",'03 Recorridos'!G11)</f>
        <v/>
      </c>
      <c r="C10" s="56">
        <v>4</v>
      </c>
      <c r="D10" s="57">
        <f>IF(ISNUMBER('03 Recorridos'!C11),'03 Recorridos'!C11,0)</f>
        <v>120000</v>
      </c>
      <c r="E10" s="56">
        <f>'03 Recorridos'!I11</f>
        <v>3</v>
      </c>
      <c r="F10" s="56" t="str">
        <f>'03 Recorridos'!J11</f>
        <v>LISTO</v>
      </c>
      <c r="G10" s="58">
        <f t="shared" si="0"/>
        <v>0</v>
      </c>
      <c r="H10" s="58">
        <f t="shared" si="1"/>
        <v>0</v>
      </c>
      <c r="I10" s="58">
        <f t="shared" si="2"/>
        <v>0</v>
      </c>
      <c r="J10" s="58">
        <f t="shared" si="3"/>
        <v>0</v>
      </c>
    </row>
    <row r="11" spans="1:13">
      <c r="A11" s="56" t="str">
        <f>IF('03 Recorridos'!A11="","",'03 Recorridos'!A11)</f>
        <v>CL-001</v>
      </c>
      <c r="B11" s="56" t="str">
        <f>IF('03 Recorridos'!H11="","",'03 Recorridos'!H11)</f>
        <v/>
      </c>
      <c r="C11" s="56">
        <v>5</v>
      </c>
      <c r="D11" s="57">
        <f>IF(ISNUMBER('03 Recorridos'!C11),'03 Recorridos'!C11,0)</f>
        <v>120000</v>
      </c>
      <c r="E11" s="56">
        <f>'03 Recorridos'!I11</f>
        <v>3</v>
      </c>
      <c r="F11" s="56" t="str">
        <f>'03 Recorridos'!J11</f>
        <v>LISTO</v>
      </c>
      <c r="G11" s="58">
        <f t="shared" si="0"/>
        <v>0</v>
      </c>
      <c r="H11" s="58">
        <f t="shared" si="1"/>
        <v>0</v>
      </c>
      <c r="I11" s="58">
        <f t="shared" si="2"/>
        <v>0</v>
      </c>
      <c r="J11" s="58">
        <f t="shared" si="3"/>
        <v>0</v>
      </c>
    </row>
    <row r="12" spans="1:13">
      <c r="A12" s="56" t="str">
        <f>IF('03 Recorridos'!A12="","",'03 Recorridos'!A12)</f>
        <v>CL-002</v>
      </c>
      <c r="B12" s="56" t="str">
        <f>IF('03 Recorridos'!D12="","",'03 Recorridos'!D12)</f>
        <v>Google Ads</v>
      </c>
      <c r="C12" s="56">
        <v>1</v>
      </c>
      <c r="D12" s="57">
        <f>IF(ISNUMBER('03 Recorridos'!C12),'03 Recorridos'!C12,0)</f>
        <v>190000</v>
      </c>
      <c r="E12" s="56">
        <f>'03 Recorridos'!I12</f>
        <v>3</v>
      </c>
      <c r="F12" s="56" t="str">
        <f>'03 Recorridos'!J12</f>
        <v>LISTO</v>
      </c>
      <c r="G12" s="58">
        <f t="shared" si="0"/>
        <v>190000</v>
      </c>
      <c r="H12" s="58">
        <f t="shared" si="1"/>
        <v>0</v>
      </c>
      <c r="I12" s="58">
        <f t="shared" si="2"/>
        <v>63333.333333333336</v>
      </c>
      <c r="J12" s="58">
        <f t="shared" si="3"/>
        <v>76000</v>
      </c>
    </row>
    <row r="13" spans="1:13">
      <c r="A13" s="56" t="str">
        <f>IF('03 Recorridos'!A12="","",'03 Recorridos'!A12)</f>
        <v>CL-002</v>
      </c>
      <c r="B13" s="56" t="str">
        <f>IF('03 Recorridos'!E12="","",'03 Recorridos'!E12)</f>
        <v>Google orgánico</v>
      </c>
      <c r="C13" s="56">
        <v>2</v>
      </c>
      <c r="D13" s="57">
        <f>IF(ISNUMBER('03 Recorridos'!C12),'03 Recorridos'!C12,0)</f>
        <v>190000</v>
      </c>
      <c r="E13" s="56">
        <f>'03 Recorridos'!I12</f>
        <v>3</v>
      </c>
      <c r="F13" s="56" t="str">
        <f>'03 Recorridos'!J12</f>
        <v>LISTO</v>
      </c>
      <c r="G13" s="58">
        <f t="shared" si="0"/>
        <v>0</v>
      </c>
      <c r="H13" s="58">
        <f t="shared" si="1"/>
        <v>0</v>
      </c>
      <c r="I13" s="58">
        <f t="shared" si="2"/>
        <v>63333.333333333336</v>
      </c>
      <c r="J13" s="58">
        <f t="shared" si="3"/>
        <v>38000</v>
      </c>
    </row>
    <row r="14" spans="1:13">
      <c r="A14" s="56" t="str">
        <f>IF('03 Recorridos'!A12="","",'03 Recorridos'!A12)</f>
        <v>CL-002</v>
      </c>
      <c r="B14" s="56" t="str">
        <f>IF('03 Recorridos'!F12="","",'03 Recorridos'!F12)</f>
        <v>Email</v>
      </c>
      <c r="C14" s="56">
        <v>3</v>
      </c>
      <c r="D14" s="57">
        <f>IF(ISNUMBER('03 Recorridos'!C12),'03 Recorridos'!C12,0)</f>
        <v>190000</v>
      </c>
      <c r="E14" s="56">
        <f>'03 Recorridos'!I12</f>
        <v>3</v>
      </c>
      <c r="F14" s="56" t="str">
        <f>'03 Recorridos'!J12</f>
        <v>LISTO</v>
      </c>
      <c r="G14" s="58">
        <f t="shared" si="0"/>
        <v>0</v>
      </c>
      <c r="H14" s="58">
        <f t="shared" si="1"/>
        <v>190000</v>
      </c>
      <c r="I14" s="58">
        <f t="shared" si="2"/>
        <v>63333.333333333336</v>
      </c>
      <c r="J14" s="58">
        <f t="shared" si="3"/>
        <v>76000</v>
      </c>
    </row>
    <row r="15" spans="1:13">
      <c r="A15" s="56" t="str">
        <f>IF('03 Recorridos'!A12="","",'03 Recorridos'!A12)</f>
        <v>CL-002</v>
      </c>
      <c r="B15" s="56" t="str">
        <f>IF('03 Recorridos'!G12="","",'03 Recorridos'!G12)</f>
        <v/>
      </c>
      <c r="C15" s="56">
        <v>4</v>
      </c>
      <c r="D15" s="57">
        <f>IF(ISNUMBER('03 Recorridos'!C12),'03 Recorridos'!C12,0)</f>
        <v>190000</v>
      </c>
      <c r="E15" s="56">
        <f>'03 Recorridos'!I12</f>
        <v>3</v>
      </c>
      <c r="F15" s="56" t="str">
        <f>'03 Recorridos'!J12</f>
        <v>LISTO</v>
      </c>
      <c r="G15" s="58">
        <f t="shared" si="0"/>
        <v>0</v>
      </c>
      <c r="H15" s="58">
        <f t="shared" si="1"/>
        <v>0</v>
      </c>
      <c r="I15" s="58">
        <f t="shared" si="2"/>
        <v>0</v>
      </c>
      <c r="J15" s="58">
        <f t="shared" si="3"/>
        <v>0</v>
      </c>
    </row>
    <row r="16" spans="1:13">
      <c r="A16" s="56" t="str">
        <f>IF('03 Recorridos'!A12="","",'03 Recorridos'!A12)</f>
        <v>CL-002</v>
      </c>
      <c r="B16" s="56" t="str">
        <f>IF('03 Recorridos'!H12="","",'03 Recorridos'!H12)</f>
        <v/>
      </c>
      <c r="C16" s="56">
        <v>5</v>
      </c>
      <c r="D16" s="57">
        <f>IF(ISNUMBER('03 Recorridos'!C12),'03 Recorridos'!C12,0)</f>
        <v>190000</v>
      </c>
      <c r="E16" s="56">
        <f>'03 Recorridos'!I12</f>
        <v>3</v>
      </c>
      <c r="F16" s="56" t="str">
        <f>'03 Recorridos'!J12</f>
        <v>LISTO</v>
      </c>
      <c r="G16" s="58">
        <f t="shared" si="0"/>
        <v>0</v>
      </c>
      <c r="H16" s="58">
        <f t="shared" si="1"/>
        <v>0</v>
      </c>
      <c r="I16" s="58">
        <f t="shared" si="2"/>
        <v>0</v>
      </c>
      <c r="J16" s="58">
        <f t="shared" si="3"/>
        <v>0</v>
      </c>
    </row>
    <row r="17" spans="1:10">
      <c r="A17" s="56" t="str">
        <f>IF('03 Recorridos'!A13="","",'03 Recorridos'!A13)</f>
        <v>CL-003</v>
      </c>
      <c r="B17" s="56" t="str">
        <f>IF('03 Recorridos'!D13="","",'03 Recorridos'!D13)</f>
        <v>Instagram</v>
      </c>
      <c r="C17" s="56">
        <v>1</v>
      </c>
      <c r="D17" s="57">
        <f>IF(ISNUMBER('03 Recorridos'!C13),'03 Recorridos'!C13,0)</f>
        <v>89000</v>
      </c>
      <c r="E17" s="56">
        <f>'03 Recorridos'!I13</f>
        <v>2</v>
      </c>
      <c r="F17" s="56" t="str">
        <f>'03 Recorridos'!J13</f>
        <v>LISTO</v>
      </c>
      <c r="G17" s="58">
        <f t="shared" si="0"/>
        <v>89000</v>
      </c>
      <c r="H17" s="58">
        <f t="shared" si="1"/>
        <v>0</v>
      </c>
      <c r="I17" s="58">
        <f t="shared" si="2"/>
        <v>44500</v>
      </c>
      <c r="J17" s="58">
        <f t="shared" si="3"/>
        <v>44500</v>
      </c>
    </row>
    <row r="18" spans="1:10">
      <c r="A18" s="56" t="str">
        <f>IF('03 Recorridos'!A13="","",'03 Recorridos'!A13)</f>
        <v>CL-003</v>
      </c>
      <c r="B18" s="56" t="str">
        <f>IF('03 Recorridos'!E13="","",'03 Recorridos'!E13)</f>
        <v>WhatsApp</v>
      </c>
      <c r="C18" s="56">
        <v>2</v>
      </c>
      <c r="D18" s="57">
        <f>IF(ISNUMBER('03 Recorridos'!C13),'03 Recorridos'!C13,0)</f>
        <v>89000</v>
      </c>
      <c r="E18" s="56">
        <f>'03 Recorridos'!I13</f>
        <v>2</v>
      </c>
      <c r="F18" s="56" t="str">
        <f>'03 Recorridos'!J13</f>
        <v>LISTO</v>
      </c>
      <c r="G18" s="58">
        <f t="shared" si="0"/>
        <v>0</v>
      </c>
      <c r="H18" s="58">
        <f t="shared" si="1"/>
        <v>89000</v>
      </c>
      <c r="I18" s="58">
        <f t="shared" si="2"/>
        <v>44500</v>
      </c>
      <c r="J18" s="58">
        <f t="shared" si="3"/>
        <v>44500</v>
      </c>
    </row>
    <row r="19" spans="1:10">
      <c r="A19" s="56" t="str">
        <f>IF('03 Recorridos'!A13="","",'03 Recorridos'!A13)</f>
        <v>CL-003</v>
      </c>
      <c r="B19" s="56" t="str">
        <f>IF('03 Recorridos'!F13="","",'03 Recorridos'!F13)</f>
        <v/>
      </c>
      <c r="C19" s="56">
        <v>3</v>
      </c>
      <c r="D19" s="57">
        <f>IF(ISNUMBER('03 Recorridos'!C13),'03 Recorridos'!C13,0)</f>
        <v>89000</v>
      </c>
      <c r="E19" s="56">
        <f>'03 Recorridos'!I13</f>
        <v>2</v>
      </c>
      <c r="F19" s="56" t="str">
        <f>'03 Recorridos'!J13</f>
        <v>LISTO</v>
      </c>
      <c r="G19" s="58">
        <f t="shared" si="0"/>
        <v>0</v>
      </c>
      <c r="H19" s="58">
        <f t="shared" si="1"/>
        <v>0</v>
      </c>
      <c r="I19" s="58">
        <f t="shared" si="2"/>
        <v>0</v>
      </c>
      <c r="J19" s="58">
        <f t="shared" si="3"/>
        <v>0</v>
      </c>
    </row>
    <row r="20" spans="1:10">
      <c r="A20" s="56" t="str">
        <f>IF('03 Recorridos'!A13="","",'03 Recorridos'!A13)</f>
        <v>CL-003</v>
      </c>
      <c r="B20" s="56" t="str">
        <f>IF('03 Recorridos'!G13="","",'03 Recorridos'!G13)</f>
        <v/>
      </c>
      <c r="C20" s="56">
        <v>4</v>
      </c>
      <c r="D20" s="57">
        <f>IF(ISNUMBER('03 Recorridos'!C13),'03 Recorridos'!C13,0)</f>
        <v>89000</v>
      </c>
      <c r="E20" s="56">
        <f>'03 Recorridos'!I13</f>
        <v>2</v>
      </c>
      <c r="F20" s="56" t="str">
        <f>'03 Recorridos'!J13</f>
        <v>LISTO</v>
      </c>
      <c r="G20" s="58">
        <f t="shared" si="0"/>
        <v>0</v>
      </c>
      <c r="H20" s="58">
        <f t="shared" si="1"/>
        <v>0</v>
      </c>
      <c r="I20" s="58">
        <f t="shared" si="2"/>
        <v>0</v>
      </c>
      <c r="J20" s="58">
        <f t="shared" si="3"/>
        <v>0</v>
      </c>
    </row>
    <row r="21" spans="1:10">
      <c r="A21" s="56" t="str">
        <f>IF('03 Recorridos'!A13="","",'03 Recorridos'!A13)</f>
        <v>CL-003</v>
      </c>
      <c r="B21" s="56" t="str">
        <f>IF('03 Recorridos'!H13="","",'03 Recorridos'!H13)</f>
        <v/>
      </c>
      <c r="C21" s="56">
        <v>5</v>
      </c>
      <c r="D21" s="57">
        <f>IF(ISNUMBER('03 Recorridos'!C13),'03 Recorridos'!C13,0)</f>
        <v>89000</v>
      </c>
      <c r="E21" s="56">
        <f>'03 Recorridos'!I13</f>
        <v>2</v>
      </c>
      <c r="F21" s="56" t="str">
        <f>'03 Recorridos'!J13</f>
        <v>LISTO</v>
      </c>
      <c r="G21" s="58">
        <f t="shared" si="0"/>
        <v>0</v>
      </c>
      <c r="H21" s="58">
        <f t="shared" si="1"/>
        <v>0</v>
      </c>
      <c r="I21" s="58">
        <f t="shared" si="2"/>
        <v>0</v>
      </c>
      <c r="J21" s="58">
        <f t="shared" si="3"/>
        <v>0</v>
      </c>
    </row>
    <row r="22" spans="1:10">
      <c r="A22" s="56" t="str">
        <f>IF('03 Recorridos'!A14="","",'03 Recorridos'!A14)</f>
        <v>CL-004</v>
      </c>
      <c r="B22" s="56" t="str">
        <f>IF('03 Recorridos'!D14="","",'03 Recorridos'!D14)</f>
        <v>Referidos</v>
      </c>
      <c r="C22" s="56">
        <v>1</v>
      </c>
      <c r="D22" s="57">
        <f>IF(ISNUMBER('03 Recorridos'!C14),'03 Recorridos'!C14,0)</f>
        <v>260000</v>
      </c>
      <c r="E22" s="56">
        <f>'03 Recorridos'!I14</f>
        <v>2</v>
      </c>
      <c r="F22" s="56" t="str">
        <f>'03 Recorridos'!J14</f>
        <v>LISTO</v>
      </c>
      <c r="G22" s="58">
        <f t="shared" si="0"/>
        <v>260000</v>
      </c>
      <c r="H22" s="58">
        <f t="shared" si="1"/>
        <v>0</v>
      </c>
      <c r="I22" s="58">
        <f t="shared" si="2"/>
        <v>130000</v>
      </c>
      <c r="J22" s="58">
        <f t="shared" si="3"/>
        <v>130000</v>
      </c>
    </row>
    <row r="23" spans="1:10">
      <c r="A23" s="56" t="str">
        <f>IF('03 Recorridos'!A14="","",'03 Recorridos'!A14)</f>
        <v>CL-004</v>
      </c>
      <c r="B23" s="56" t="str">
        <f>IF('03 Recorridos'!E14="","",'03 Recorridos'!E14)</f>
        <v>Directo</v>
      </c>
      <c r="C23" s="56">
        <v>2</v>
      </c>
      <c r="D23" s="57">
        <f>IF(ISNUMBER('03 Recorridos'!C14),'03 Recorridos'!C14,0)</f>
        <v>260000</v>
      </c>
      <c r="E23" s="56">
        <f>'03 Recorridos'!I14</f>
        <v>2</v>
      </c>
      <c r="F23" s="56" t="str">
        <f>'03 Recorridos'!J14</f>
        <v>LISTO</v>
      </c>
      <c r="G23" s="58">
        <f t="shared" si="0"/>
        <v>0</v>
      </c>
      <c r="H23" s="58">
        <f t="shared" si="1"/>
        <v>260000</v>
      </c>
      <c r="I23" s="58">
        <f t="shared" si="2"/>
        <v>130000</v>
      </c>
      <c r="J23" s="58">
        <f t="shared" si="3"/>
        <v>130000</v>
      </c>
    </row>
    <row r="24" spans="1:10">
      <c r="A24" s="56" t="str">
        <f>IF('03 Recorridos'!A14="","",'03 Recorridos'!A14)</f>
        <v>CL-004</v>
      </c>
      <c r="B24" s="56" t="str">
        <f>IF('03 Recorridos'!F14="","",'03 Recorridos'!F14)</f>
        <v/>
      </c>
      <c r="C24" s="56">
        <v>3</v>
      </c>
      <c r="D24" s="57">
        <f>IF(ISNUMBER('03 Recorridos'!C14),'03 Recorridos'!C14,0)</f>
        <v>260000</v>
      </c>
      <c r="E24" s="56">
        <f>'03 Recorridos'!I14</f>
        <v>2</v>
      </c>
      <c r="F24" s="56" t="str">
        <f>'03 Recorridos'!J14</f>
        <v>LISTO</v>
      </c>
      <c r="G24" s="58">
        <f t="shared" si="0"/>
        <v>0</v>
      </c>
      <c r="H24" s="58">
        <f t="shared" si="1"/>
        <v>0</v>
      </c>
      <c r="I24" s="58">
        <f t="shared" si="2"/>
        <v>0</v>
      </c>
      <c r="J24" s="58">
        <f t="shared" si="3"/>
        <v>0</v>
      </c>
    </row>
    <row r="25" spans="1:10">
      <c r="A25" s="56" t="str">
        <f>IF('03 Recorridos'!A14="","",'03 Recorridos'!A14)</f>
        <v>CL-004</v>
      </c>
      <c r="B25" s="56" t="str">
        <f>IF('03 Recorridos'!G14="","",'03 Recorridos'!G14)</f>
        <v/>
      </c>
      <c r="C25" s="56">
        <v>4</v>
      </c>
      <c r="D25" s="57">
        <f>IF(ISNUMBER('03 Recorridos'!C14),'03 Recorridos'!C14,0)</f>
        <v>260000</v>
      </c>
      <c r="E25" s="56">
        <f>'03 Recorridos'!I14</f>
        <v>2</v>
      </c>
      <c r="F25" s="56" t="str">
        <f>'03 Recorridos'!J14</f>
        <v>LISTO</v>
      </c>
      <c r="G25" s="58">
        <f t="shared" si="0"/>
        <v>0</v>
      </c>
      <c r="H25" s="58">
        <f t="shared" si="1"/>
        <v>0</v>
      </c>
      <c r="I25" s="58">
        <f t="shared" si="2"/>
        <v>0</v>
      </c>
      <c r="J25" s="58">
        <f t="shared" si="3"/>
        <v>0</v>
      </c>
    </row>
    <row r="26" spans="1:10">
      <c r="A26" s="56" t="str">
        <f>IF('03 Recorridos'!A14="","",'03 Recorridos'!A14)</f>
        <v>CL-004</v>
      </c>
      <c r="B26" s="56" t="str">
        <f>IF('03 Recorridos'!H14="","",'03 Recorridos'!H14)</f>
        <v/>
      </c>
      <c r="C26" s="56">
        <v>5</v>
      </c>
      <c r="D26" s="57">
        <f>IF(ISNUMBER('03 Recorridos'!C14),'03 Recorridos'!C14,0)</f>
        <v>260000</v>
      </c>
      <c r="E26" s="56">
        <f>'03 Recorridos'!I14</f>
        <v>2</v>
      </c>
      <c r="F26" s="56" t="str">
        <f>'03 Recorridos'!J14</f>
        <v>LISTO</v>
      </c>
      <c r="G26" s="58">
        <f t="shared" si="0"/>
        <v>0</v>
      </c>
      <c r="H26" s="58">
        <f t="shared" si="1"/>
        <v>0</v>
      </c>
      <c r="I26" s="58">
        <f t="shared" si="2"/>
        <v>0</v>
      </c>
      <c r="J26" s="58">
        <f t="shared" si="3"/>
        <v>0</v>
      </c>
    </row>
    <row r="27" spans="1:10">
      <c r="A27" s="56" t="str">
        <f>IF('03 Recorridos'!A15="","",'03 Recorridos'!A15)</f>
        <v>CL-005</v>
      </c>
      <c r="B27" s="56" t="str">
        <f>IF('03 Recorridos'!D15="","",'03 Recorridos'!D15)</f>
        <v>Facebook Ads</v>
      </c>
      <c r="C27" s="56">
        <v>1</v>
      </c>
      <c r="D27" s="57">
        <f>IF(ISNUMBER('03 Recorridos'!C15),'03 Recorridos'!C15,0)</f>
        <v>145000</v>
      </c>
      <c r="E27" s="56">
        <f>'03 Recorridos'!I15</f>
        <v>3</v>
      </c>
      <c r="F27" s="56" t="str">
        <f>'03 Recorridos'!J15</f>
        <v>LISTO</v>
      </c>
      <c r="G27" s="58">
        <f t="shared" si="0"/>
        <v>145000</v>
      </c>
      <c r="H27" s="58">
        <f t="shared" si="1"/>
        <v>0</v>
      </c>
      <c r="I27" s="58">
        <f t="shared" si="2"/>
        <v>48333.333333333336</v>
      </c>
      <c r="J27" s="58">
        <f t="shared" si="3"/>
        <v>58000</v>
      </c>
    </row>
    <row r="28" spans="1:10">
      <c r="A28" s="56" t="str">
        <f>IF('03 Recorridos'!A15="","",'03 Recorridos'!A15)</f>
        <v>CL-005</v>
      </c>
      <c r="B28" s="56" t="str">
        <f>IF('03 Recorridos'!E15="","",'03 Recorridos'!E15)</f>
        <v>Google orgánico</v>
      </c>
      <c r="C28" s="56">
        <v>2</v>
      </c>
      <c r="D28" s="57">
        <f>IF(ISNUMBER('03 Recorridos'!C15),'03 Recorridos'!C15,0)</f>
        <v>145000</v>
      </c>
      <c r="E28" s="56">
        <f>'03 Recorridos'!I15</f>
        <v>3</v>
      </c>
      <c r="F28" s="56" t="str">
        <f>'03 Recorridos'!J15</f>
        <v>LISTO</v>
      </c>
      <c r="G28" s="58">
        <f t="shared" si="0"/>
        <v>0</v>
      </c>
      <c r="H28" s="58">
        <f t="shared" si="1"/>
        <v>0</v>
      </c>
      <c r="I28" s="58">
        <f t="shared" si="2"/>
        <v>48333.333333333336</v>
      </c>
      <c r="J28" s="58">
        <f t="shared" si="3"/>
        <v>29000</v>
      </c>
    </row>
    <row r="29" spans="1:10">
      <c r="A29" s="56" t="str">
        <f>IF('03 Recorridos'!A15="","",'03 Recorridos'!A15)</f>
        <v>CL-005</v>
      </c>
      <c r="B29" s="56" t="str">
        <f>IF('03 Recorridos'!F15="","",'03 Recorridos'!F15)</f>
        <v>Email</v>
      </c>
      <c r="C29" s="56">
        <v>3</v>
      </c>
      <c r="D29" s="57">
        <f>IF(ISNUMBER('03 Recorridos'!C15),'03 Recorridos'!C15,0)</f>
        <v>145000</v>
      </c>
      <c r="E29" s="56">
        <f>'03 Recorridos'!I15</f>
        <v>3</v>
      </c>
      <c r="F29" s="56" t="str">
        <f>'03 Recorridos'!J15</f>
        <v>LISTO</v>
      </c>
      <c r="G29" s="58">
        <f t="shared" si="0"/>
        <v>0</v>
      </c>
      <c r="H29" s="58">
        <f t="shared" si="1"/>
        <v>145000</v>
      </c>
      <c r="I29" s="58">
        <f t="shared" si="2"/>
        <v>48333.333333333336</v>
      </c>
      <c r="J29" s="58">
        <f t="shared" si="3"/>
        <v>58000</v>
      </c>
    </row>
    <row r="30" spans="1:10">
      <c r="A30" s="56" t="str">
        <f>IF('03 Recorridos'!A15="","",'03 Recorridos'!A15)</f>
        <v>CL-005</v>
      </c>
      <c r="B30" s="56" t="str">
        <f>IF('03 Recorridos'!G15="","",'03 Recorridos'!G15)</f>
        <v/>
      </c>
      <c r="C30" s="56">
        <v>4</v>
      </c>
      <c r="D30" s="57">
        <f>IF(ISNUMBER('03 Recorridos'!C15),'03 Recorridos'!C15,0)</f>
        <v>145000</v>
      </c>
      <c r="E30" s="56">
        <f>'03 Recorridos'!I15</f>
        <v>3</v>
      </c>
      <c r="F30" s="56" t="str">
        <f>'03 Recorridos'!J15</f>
        <v>LISTO</v>
      </c>
      <c r="G30" s="58">
        <f t="shared" si="0"/>
        <v>0</v>
      </c>
      <c r="H30" s="58">
        <f t="shared" si="1"/>
        <v>0</v>
      </c>
      <c r="I30" s="58">
        <f t="shared" si="2"/>
        <v>0</v>
      </c>
      <c r="J30" s="58">
        <f t="shared" si="3"/>
        <v>0</v>
      </c>
    </row>
    <row r="31" spans="1:10">
      <c r="A31" s="56" t="str">
        <f>IF('03 Recorridos'!A15="","",'03 Recorridos'!A15)</f>
        <v>CL-005</v>
      </c>
      <c r="B31" s="56" t="str">
        <f>IF('03 Recorridos'!H15="","",'03 Recorridos'!H15)</f>
        <v/>
      </c>
      <c r="C31" s="56">
        <v>5</v>
      </c>
      <c r="D31" s="57">
        <f>IF(ISNUMBER('03 Recorridos'!C15),'03 Recorridos'!C15,0)</f>
        <v>145000</v>
      </c>
      <c r="E31" s="56">
        <f>'03 Recorridos'!I15</f>
        <v>3</v>
      </c>
      <c r="F31" s="56" t="str">
        <f>'03 Recorridos'!J15</f>
        <v>LISTO</v>
      </c>
      <c r="G31" s="58">
        <f t="shared" si="0"/>
        <v>0</v>
      </c>
      <c r="H31" s="58">
        <f t="shared" si="1"/>
        <v>0</v>
      </c>
      <c r="I31" s="58">
        <f t="shared" si="2"/>
        <v>0</v>
      </c>
      <c r="J31" s="58">
        <f t="shared" si="3"/>
        <v>0</v>
      </c>
    </row>
    <row r="32" spans="1:10">
      <c r="A32" s="56" t="str">
        <f>IF('03 Recorridos'!A16="","",'03 Recorridos'!A16)</f>
        <v>CL-006</v>
      </c>
      <c r="B32" s="56" t="str">
        <f>IF('03 Recorridos'!D16="","",'03 Recorridos'!D16)</f>
        <v>Google Ads</v>
      </c>
      <c r="C32" s="56">
        <v>1</v>
      </c>
      <c r="D32" s="57">
        <f>IF(ISNUMBER('03 Recorridos'!C16),'03 Recorridos'!C16,0)</f>
        <v>330000</v>
      </c>
      <c r="E32" s="56">
        <f>'03 Recorridos'!I16</f>
        <v>3</v>
      </c>
      <c r="F32" s="56" t="str">
        <f>'03 Recorridos'!J16</f>
        <v>LISTO</v>
      </c>
      <c r="G32" s="58">
        <f t="shared" si="0"/>
        <v>330000</v>
      </c>
      <c r="H32" s="58">
        <f t="shared" si="1"/>
        <v>0</v>
      </c>
      <c r="I32" s="58">
        <f t="shared" si="2"/>
        <v>110000</v>
      </c>
      <c r="J32" s="58">
        <f t="shared" si="3"/>
        <v>132000</v>
      </c>
    </row>
    <row r="33" spans="1:10">
      <c r="A33" s="56" t="str">
        <f>IF('03 Recorridos'!A16="","",'03 Recorridos'!A16)</f>
        <v>CL-006</v>
      </c>
      <c r="B33" s="56" t="str">
        <f>IF('03 Recorridos'!E16="","",'03 Recorridos'!E16)</f>
        <v>Email</v>
      </c>
      <c r="C33" s="56">
        <v>2</v>
      </c>
      <c r="D33" s="57">
        <f>IF(ISNUMBER('03 Recorridos'!C16),'03 Recorridos'!C16,0)</f>
        <v>330000</v>
      </c>
      <c r="E33" s="56">
        <f>'03 Recorridos'!I16</f>
        <v>3</v>
      </c>
      <c r="F33" s="56" t="str">
        <f>'03 Recorridos'!J16</f>
        <v>LISTO</v>
      </c>
      <c r="G33" s="58">
        <f t="shared" si="0"/>
        <v>0</v>
      </c>
      <c r="H33" s="58">
        <f t="shared" si="1"/>
        <v>0</v>
      </c>
      <c r="I33" s="58">
        <f t="shared" si="2"/>
        <v>110000</v>
      </c>
      <c r="J33" s="58">
        <f t="shared" si="3"/>
        <v>66000</v>
      </c>
    </row>
    <row r="34" spans="1:10">
      <c r="A34" s="56" t="str">
        <f>IF('03 Recorridos'!A16="","",'03 Recorridos'!A16)</f>
        <v>CL-006</v>
      </c>
      <c r="B34" s="56" t="str">
        <f>IF('03 Recorridos'!F16="","",'03 Recorridos'!F16)</f>
        <v>Directo</v>
      </c>
      <c r="C34" s="56">
        <v>3</v>
      </c>
      <c r="D34" s="57">
        <f>IF(ISNUMBER('03 Recorridos'!C16),'03 Recorridos'!C16,0)</f>
        <v>330000</v>
      </c>
      <c r="E34" s="56">
        <f>'03 Recorridos'!I16</f>
        <v>3</v>
      </c>
      <c r="F34" s="56" t="str">
        <f>'03 Recorridos'!J16</f>
        <v>LISTO</v>
      </c>
      <c r="G34" s="58">
        <f t="shared" si="0"/>
        <v>0</v>
      </c>
      <c r="H34" s="58">
        <f t="shared" si="1"/>
        <v>330000</v>
      </c>
      <c r="I34" s="58">
        <f t="shared" si="2"/>
        <v>110000</v>
      </c>
      <c r="J34" s="58">
        <f t="shared" si="3"/>
        <v>132000</v>
      </c>
    </row>
    <row r="35" spans="1:10">
      <c r="A35" s="56" t="str">
        <f>IF('03 Recorridos'!A16="","",'03 Recorridos'!A16)</f>
        <v>CL-006</v>
      </c>
      <c r="B35" s="56" t="str">
        <f>IF('03 Recorridos'!G16="","",'03 Recorridos'!G16)</f>
        <v/>
      </c>
      <c r="C35" s="56">
        <v>4</v>
      </c>
      <c r="D35" s="57">
        <f>IF(ISNUMBER('03 Recorridos'!C16),'03 Recorridos'!C16,0)</f>
        <v>330000</v>
      </c>
      <c r="E35" s="56">
        <f>'03 Recorridos'!I16</f>
        <v>3</v>
      </c>
      <c r="F35" s="56" t="str">
        <f>'03 Recorridos'!J16</f>
        <v>LISTO</v>
      </c>
      <c r="G35" s="58">
        <f t="shared" si="0"/>
        <v>0</v>
      </c>
      <c r="H35" s="58">
        <f t="shared" si="1"/>
        <v>0</v>
      </c>
      <c r="I35" s="58">
        <f t="shared" si="2"/>
        <v>0</v>
      </c>
      <c r="J35" s="58">
        <f t="shared" si="3"/>
        <v>0</v>
      </c>
    </row>
    <row r="36" spans="1:10">
      <c r="A36" s="56" t="str">
        <f>IF('03 Recorridos'!A16="","",'03 Recorridos'!A16)</f>
        <v>CL-006</v>
      </c>
      <c r="B36" s="56" t="str">
        <f>IF('03 Recorridos'!H16="","",'03 Recorridos'!H16)</f>
        <v/>
      </c>
      <c r="C36" s="56">
        <v>5</v>
      </c>
      <c r="D36" s="57">
        <f>IF(ISNUMBER('03 Recorridos'!C16),'03 Recorridos'!C16,0)</f>
        <v>330000</v>
      </c>
      <c r="E36" s="56">
        <f>'03 Recorridos'!I16</f>
        <v>3</v>
      </c>
      <c r="F36" s="56" t="str">
        <f>'03 Recorridos'!J16</f>
        <v>LISTO</v>
      </c>
      <c r="G36" s="58">
        <f t="shared" si="0"/>
        <v>0</v>
      </c>
      <c r="H36" s="58">
        <f t="shared" si="1"/>
        <v>0</v>
      </c>
      <c r="I36" s="58">
        <f t="shared" si="2"/>
        <v>0</v>
      </c>
      <c r="J36" s="58">
        <f t="shared" si="3"/>
        <v>0</v>
      </c>
    </row>
    <row r="37" spans="1:10">
      <c r="A37" s="56" t="str">
        <f>IF('03 Recorridos'!A17="","",'03 Recorridos'!A17)</f>
        <v>CL-007</v>
      </c>
      <c r="B37" s="56" t="str">
        <f>IF('03 Recorridos'!D17="","",'03 Recorridos'!D17)</f>
        <v>Instagram</v>
      </c>
      <c r="C37" s="56">
        <v>1</v>
      </c>
      <c r="D37" s="57">
        <f>IF(ISNUMBER('03 Recorridos'!C17),'03 Recorridos'!C17,0)</f>
        <v>175000</v>
      </c>
      <c r="E37" s="56">
        <f>'03 Recorridos'!I17</f>
        <v>3</v>
      </c>
      <c r="F37" s="56" t="str">
        <f>'03 Recorridos'!J17</f>
        <v>LISTO</v>
      </c>
      <c r="G37" s="58">
        <f t="shared" si="0"/>
        <v>175000</v>
      </c>
      <c r="H37" s="58">
        <f t="shared" si="1"/>
        <v>0</v>
      </c>
      <c r="I37" s="58">
        <f t="shared" si="2"/>
        <v>58333.333333333336</v>
      </c>
      <c r="J37" s="58">
        <f t="shared" si="3"/>
        <v>70000</v>
      </c>
    </row>
    <row r="38" spans="1:10">
      <c r="A38" s="56" t="str">
        <f>IF('03 Recorridos'!A17="","",'03 Recorridos'!A17)</f>
        <v>CL-007</v>
      </c>
      <c r="B38" s="56" t="str">
        <f>IF('03 Recorridos'!E17="","",'03 Recorridos'!E17)</f>
        <v>Instagram</v>
      </c>
      <c r="C38" s="56">
        <v>2</v>
      </c>
      <c r="D38" s="57">
        <f>IF(ISNUMBER('03 Recorridos'!C17),'03 Recorridos'!C17,0)</f>
        <v>175000</v>
      </c>
      <c r="E38" s="56">
        <f>'03 Recorridos'!I17</f>
        <v>3</v>
      </c>
      <c r="F38" s="56" t="str">
        <f>'03 Recorridos'!J17</f>
        <v>LISTO</v>
      </c>
      <c r="G38" s="58">
        <f t="shared" si="0"/>
        <v>0</v>
      </c>
      <c r="H38" s="58">
        <f t="shared" si="1"/>
        <v>0</v>
      </c>
      <c r="I38" s="58">
        <f t="shared" si="2"/>
        <v>58333.333333333336</v>
      </c>
      <c r="J38" s="58">
        <f t="shared" si="3"/>
        <v>35000</v>
      </c>
    </row>
    <row r="39" spans="1:10">
      <c r="A39" s="56" t="str">
        <f>IF('03 Recorridos'!A17="","",'03 Recorridos'!A17)</f>
        <v>CL-007</v>
      </c>
      <c r="B39" s="56" t="str">
        <f>IF('03 Recorridos'!F17="","",'03 Recorridos'!F17)</f>
        <v>WhatsApp</v>
      </c>
      <c r="C39" s="56">
        <v>3</v>
      </c>
      <c r="D39" s="57">
        <f>IF(ISNUMBER('03 Recorridos'!C17),'03 Recorridos'!C17,0)</f>
        <v>175000</v>
      </c>
      <c r="E39" s="56">
        <f>'03 Recorridos'!I17</f>
        <v>3</v>
      </c>
      <c r="F39" s="56" t="str">
        <f>'03 Recorridos'!J17</f>
        <v>LISTO</v>
      </c>
      <c r="G39" s="58">
        <f t="shared" si="0"/>
        <v>0</v>
      </c>
      <c r="H39" s="58">
        <f t="shared" si="1"/>
        <v>175000</v>
      </c>
      <c r="I39" s="58">
        <f t="shared" si="2"/>
        <v>58333.333333333336</v>
      </c>
      <c r="J39" s="58">
        <f t="shared" si="3"/>
        <v>70000</v>
      </c>
    </row>
    <row r="40" spans="1:10">
      <c r="A40" s="56" t="str">
        <f>IF('03 Recorridos'!A17="","",'03 Recorridos'!A17)</f>
        <v>CL-007</v>
      </c>
      <c r="B40" s="56" t="str">
        <f>IF('03 Recorridos'!G17="","",'03 Recorridos'!G17)</f>
        <v/>
      </c>
      <c r="C40" s="56">
        <v>4</v>
      </c>
      <c r="D40" s="57">
        <f>IF(ISNUMBER('03 Recorridos'!C17),'03 Recorridos'!C17,0)</f>
        <v>175000</v>
      </c>
      <c r="E40" s="56">
        <f>'03 Recorridos'!I17</f>
        <v>3</v>
      </c>
      <c r="F40" s="56" t="str">
        <f>'03 Recorridos'!J17</f>
        <v>LISTO</v>
      </c>
      <c r="G40" s="58">
        <f t="shared" si="0"/>
        <v>0</v>
      </c>
      <c r="H40" s="58">
        <f t="shared" si="1"/>
        <v>0</v>
      </c>
      <c r="I40" s="58">
        <f t="shared" si="2"/>
        <v>0</v>
      </c>
      <c r="J40" s="58">
        <f t="shared" si="3"/>
        <v>0</v>
      </c>
    </row>
    <row r="41" spans="1:10">
      <c r="A41" s="56" t="str">
        <f>IF('03 Recorridos'!A17="","",'03 Recorridos'!A17)</f>
        <v>CL-007</v>
      </c>
      <c r="B41" s="56" t="str">
        <f>IF('03 Recorridos'!H17="","",'03 Recorridos'!H17)</f>
        <v/>
      </c>
      <c r="C41" s="56">
        <v>5</v>
      </c>
      <c r="D41" s="57">
        <f>IF(ISNUMBER('03 Recorridos'!C17),'03 Recorridos'!C17,0)</f>
        <v>175000</v>
      </c>
      <c r="E41" s="56">
        <f>'03 Recorridos'!I17</f>
        <v>3</v>
      </c>
      <c r="F41" s="56" t="str">
        <f>'03 Recorridos'!J17</f>
        <v>LISTO</v>
      </c>
      <c r="G41" s="58">
        <f t="shared" si="0"/>
        <v>0</v>
      </c>
      <c r="H41" s="58">
        <f t="shared" si="1"/>
        <v>0</v>
      </c>
      <c r="I41" s="58">
        <f t="shared" si="2"/>
        <v>0</v>
      </c>
      <c r="J41" s="58">
        <f t="shared" si="3"/>
        <v>0</v>
      </c>
    </row>
    <row r="42" spans="1:10">
      <c r="A42" s="56" t="str">
        <f>IF('03 Recorridos'!A18="","",'03 Recorridos'!A18)</f>
        <v>CL-008</v>
      </c>
      <c r="B42" s="56" t="str">
        <f>IF('03 Recorridos'!D18="","",'03 Recorridos'!D18)</f>
        <v>Google orgánico</v>
      </c>
      <c r="C42" s="56">
        <v>1</v>
      </c>
      <c r="D42" s="57">
        <f>IF(ISNUMBER('03 Recorridos'!C18),'03 Recorridos'!C18,0)</f>
        <v>98000</v>
      </c>
      <c r="E42" s="56">
        <f>'03 Recorridos'!I18</f>
        <v>1</v>
      </c>
      <c r="F42" s="56" t="str">
        <f>'03 Recorridos'!J18</f>
        <v>LISTO</v>
      </c>
      <c r="G42" s="58">
        <f t="shared" si="0"/>
        <v>98000</v>
      </c>
      <c r="H42" s="58">
        <f t="shared" si="1"/>
        <v>98000</v>
      </c>
      <c r="I42" s="58">
        <f t="shared" si="2"/>
        <v>98000</v>
      </c>
      <c r="J42" s="58">
        <f t="shared" si="3"/>
        <v>98000</v>
      </c>
    </row>
    <row r="43" spans="1:10">
      <c r="A43" s="56" t="str">
        <f>IF('03 Recorridos'!A18="","",'03 Recorridos'!A18)</f>
        <v>CL-008</v>
      </c>
      <c r="B43" s="56" t="str">
        <f>IF('03 Recorridos'!E18="","",'03 Recorridos'!E18)</f>
        <v/>
      </c>
      <c r="C43" s="56">
        <v>2</v>
      </c>
      <c r="D43" s="57">
        <f>IF(ISNUMBER('03 Recorridos'!C18),'03 Recorridos'!C18,0)</f>
        <v>98000</v>
      </c>
      <c r="E43" s="56">
        <f>'03 Recorridos'!I18</f>
        <v>1</v>
      </c>
      <c r="F43" s="56" t="str">
        <f>'03 Recorridos'!J18</f>
        <v>LISTO</v>
      </c>
      <c r="G43" s="58">
        <f t="shared" si="0"/>
        <v>0</v>
      </c>
      <c r="H43" s="58">
        <f t="shared" si="1"/>
        <v>0</v>
      </c>
      <c r="I43" s="58">
        <f t="shared" si="2"/>
        <v>0</v>
      </c>
      <c r="J43" s="58">
        <f t="shared" si="3"/>
        <v>0</v>
      </c>
    </row>
    <row r="44" spans="1:10">
      <c r="A44" s="56" t="str">
        <f>IF('03 Recorridos'!A18="","",'03 Recorridos'!A18)</f>
        <v>CL-008</v>
      </c>
      <c r="B44" s="56" t="str">
        <f>IF('03 Recorridos'!F18="","",'03 Recorridos'!F18)</f>
        <v/>
      </c>
      <c r="C44" s="56">
        <v>3</v>
      </c>
      <c r="D44" s="57">
        <f>IF(ISNUMBER('03 Recorridos'!C18),'03 Recorridos'!C18,0)</f>
        <v>98000</v>
      </c>
      <c r="E44" s="56">
        <f>'03 Recorridos'!I18</f>
        <v>1</v>
      </c>
      <c r="F44" s="56" t="str">
        <f>'03 Recorridos'!J18</f>
        <v>LISTO</v>
      </c>
      <c r="G44" s="58">
        <f t="shared" si="0"/>
        <v>0</v>
      </c>
      <c r="H44" s="58">
        <f t="shared" si="1"/>
        <v>0</v>
      </c>
      <c r="I44" s="58">
        <f t="shared" si="2"/>
        <v>0</v>
      </c>
      <c r="J44" s="58">
        <f t="shared" si="3"/>
        <v>0</v>
      </c>
    </row>
    <row r="45" spans="1:10">
      <c r="A45" s="56" t="str">
        <f>IF('03 Recorridos'!A18="","",'03 Recorridos'!A18)</f>
        <v>CL-008</v>
      </c>
      <c r="B45" s="56" t="str">
        <f>IF('03 Recorridos'!G18="","",'03 Recorridos'!G18)</f>
        <v/>
      </c>
      <c r="C45" s="56">
        <v>4</v>
      </c>
      <c r="D45" s="57">
        <f>IF(ISNUMBER('03 Recorridos'!C18),'03 Recorridos'!C18,0)</f>
        <v>98000</v>
      </c>
      <c r="E45" s="56">
        <f>'03 Recorridos'!I18</f>
        <v>1</v>
      </c>
      <c r="F45" s="56" t="str">
        <f>'03 Recorridos'!J18</f>
        <v>LISTO</v>
      </c>
      <c r="G45" s="58">
        <f t="shared" si="0"/>
        <v>0</v>
      </c>
      <c r="H45" s="58">
        <f t="shared" si="1"/>
        <v>0</v>
      </c>
      <c r="I45" s="58">
        <f t="shared" si="2"/>
        <v>0</v>
      </c>
      <c r="J45" s="58">
        <f t="shared" si="3"/>
        <v>0</v>
      </c>
    </row>
    <row r="46" spans="1:10">
      <c r="A46" s="56" t="str">
        <f>IF('03 Recorridos'!A18="","",'03 Recorridos'!A18)</f>
        <v>CL-008</v>
      </c>
      <c r="B46" s="56" t="str">
        <f>IF('03 Recorridos'!H18="","",'03 Recorridos'!H18)</f>
        <v/>
      </c>
      <c r="C46" s="56">
        <v>5</v>
      </c>
      <c r="D46" s="57">
        <f>IF(ISNUMBER('03 Recorridos'!C18),'03 Recorridos'!C18,0)</f>
        <v>98000</v>
      </c>
      <c r="E46" s="56">
        <f>'03 Recorridos'!I18</f>
        <v>1</v>
      </c>
      <c r="F46" s="56" t="str">
        <f>'03 Recorridos'!J18</f>
        <v>LISTO</v>
      </c>
      <c r="G46" s="58">
        <f t="shared" si="0"/>
        <v>0</v>
      </c>
      <c r="H46" s="58">
        <f t="shared" si="1"/>
        <v>0</v>
      </c>
      <c r="I46" s="58">
        <f t="shared" si="2"/>
        <v>0</v>
      </c>
      <c r="J46" s="58">
        <f t="shared" si="3"/>
        <v>0</v>
      </c>
    </row>
    <row r="47" spans="1:10">
      <c r="A47" s="56" t="str">
        <f>IF('03 Recorridos'!A19="","",'03 Recorridos'!A19)</f>
        <v>CL-009</v>
      </c>
      <c r="B47" s="56" t="str">
        <f>IF('03 Recorridos'!D19="","",'03 Recorridos'!D19)</f>
        <v>Facebook Ads</v>
      </c>
      <c r="C47" s="56">
        <v>1</v>
      </c>
      <c r="D47" s="57">
        <f>IF(ISNUMBER('03 Recorridos'!C19),'03 Recorridos'!C19,0)</f>
        <v>410000</v>
      </c>
      <c r="E47" s="56">
        <f>'03 Recorridos'!I19</f>
        <v>4</v>
      </c>
      <c r="F47" s="56" t="str">
        <f>'03 Recorridos'!J19</f>
        <v>LISTO</v>
      </c>
      <c r="G47" s="58">
        <f t="shared" si="0"/>
        <v>410000</v>
      </c>
      <c r="H47" s="58">
        <f t="shared" si="1"/>
        <v>0</v>
      </c>
      <c r="I47" s="58">
        <f t="shared" si="2"/>
        <v>102500</v>
      </c>
      <c r="J47" s="58">
        <f t="shared" si="3"/>
        <v>164000</v>
      </c>
    </row>
    <row r="48" spans="1:10">
      <c r="A48" s="56" t="str">
        <f>IF('03 Recorridos'!A19="","",'03 Recorridos'!A19)</f>
        <v>CL-009</v>
      </c>
      <c r="B48" s="56" t="str">
        <f>IF('03 Recorridos'!E19="","",'03 Recorridos'!E19)</f>
        <v>Instagram</v>
      </c>
      <c r="C48" s="56">
        <v>2</v>
      </c>
      <c r="D48" s="57">
        <f>IF(ISNUMBER('03 Recorridos'!C19),'03 Recorridos'!C19,0)</f>
        <v>410000</v>
      </c>
      <c r="E48" s="56">
        <f>'03 Recorridos'!I19</f>
        <v>4</v>
      </c>
      <c r="F48" s="56" t="str">
        <f>'03 Recorridos'!J19</f>
        <v>LISTO</v>
      </c>
      <c r="G48" s="58">
        <f t="shared" si="0"/>
        <v>0</v>
      </c>
      <c r="H48" s="58">
        <f t="shared" si="1"/>
        <v>0</v>
      </c>
      <c r="I48" s="58">
        <f t="shared" si="2"/>
        <v>102500</v>
      </c>
      <c r="J48" s="58">
        <f t="shared" si="3"/>
        <v>41000</v>
      </c>
    </row>
    <row r="49" spans="1:10">
      <c r="A49" s="56" t="str">
        <f>IF('03 Recorridos'!A19="","",'03 Recorridos'!A19)</f>
        <v>CL-009</v>
      </c>
      <c r="B49" s="56" t="str">
        <f>IF('03 Recorridos'!F19="","",'03 Recorridos'!F19)</f>
        <v>Google orgánico</v>
      </c>
      <c r="C49" s="56">
        <v>3</v>
      </c>
      <c r="D49" s="57">
        <f>IF(ISNUMBER('03 Recorridos'!C19),'03 Recorridos'!C19,0)</f>
        <v>410000</v>
      </c>
      <c r="E49" s="56">
        <f>'03 Recorridos'!I19</f>
        <v>4</v>
      </c>
      <c r="F49" s="56" t="str">
        <f>'03 Recorridos'!J19</f>
        <v>LISTO</v>
      </c>
      <c r="G49" s="58">
        <f t="shared" si="0"/>
        <v>0</v>
      </c>
      <c r="H49" s="58">
        <f t="shared" si="1"/>
        <v>0</v>
      </c>
      <c r="I49" s="58">
        <f t="shared" si="2"/>
        <v>102500</v>
      </c>
      <c r="J49" s="58">
        <f t="shared" si="3"/>
        <v>41000</v>
      </c>
    </row>
    <row r="50" spans="1:10">
      <c r="A50" s="56" t="str">
        <f>IF('03 Recorridos'!A19="","",'03 Recorridos'!A19)</f>
        <v>CL-009</v>
      </c>
      <c r="B50" s="56" t="str">
        <f>IF('03 Recorridos'!G19="","",'03 Recorridos'!G19)</f>
        <v>Email</v>
      </c>
      <c r="C50" s="56">
        <v>4</v>
      </c>
      <c r="D50" s="57">
        <f>IF(ISNUMBER('03 Recorridos'!C19),'03 Recorridos'!C19,0)</f>
        <v>410000</v>
      </c>
      <c r="E50" s="56">
        <f>'03 Recorridos'!I19</f>
        <v>4</v>
      </c>
      <c r="F50" s="56" t="str">
        <f>'03 Recorridos'!J19</f>
        <v>LISTO</v>
      </c>
      <c r="G50" s="58">
        <f t="shared" si="0"/>
        <v>0</v>
      </c>
      <c r="H50" s="58">
        <f t="shared" si="1"/>
        <v>410000</v>
      </c>
      <c r="I50" s="58">
        <f t="shared" si="2"/>
        <v>102500</v>
      </c>
      <c r="J50" s="58">
        <f t="shared" si="3"/>
        <v>164000</v>
      </c>
    </row>
    <row r="51" spans="1:10">
      <c r="A51" s="56" t="str">
        <f>IF('03 Recorridos'!A19="","",'03 Recorridos'!A19)</f>
        <v>CL-009</v>
      </c>
      <c r="B51" s="56" t="str">
        <f>IF('03 Recorridos'!H19="","",'03 Recorridos'!H19)</f>
        <v/>
      </c>
      <c r="C51" s="56">
        <v>5</v>
      </c>
      <c r="D51" s="57">
        <f>IF(ISNUMBER('03 Recorridos'!C19),'03 Recorridos'!C19,0)</f>
        <v>410000</v>
      </c>
      <c r="E51" s="56">
        <f>'03 Recorridos'!I19</f>
        <v>4</v>
      </c>
      <c r="F51" s="56" t="str">
        <f>'03 Recorridos'!J19</f>
        <v>LISTO</v>
      </c>
      <c r="G51" s="58">
        <f t="shared" si="0"/>
        <v>0</v>
      </c>
      <c r="H51" s="58">
        <f t="shared" si="1"/>
        <v>0</v>
      </c>
      <c r="I51" s="58">
        <f t="shared" si="2"/>
        <v>0</v>
      </c>
      <c r="J51" s="58">
        <f t="shared" si="3"/>
        <v>0</v>
      </c>
    </row>
    <row r="52" spans="1:10">
      <c r="A52" s="56" t="str">
        <f>IF('03 Recorridos'!A20="","",'03 Recorridos'!A20)</f>
        <v>CL-010</v>
      </c>
      <c r="B52" s="56" t="str">
        <f>IF('03 Recorridos'!D20="","",'03 Recorridos'!D20)</f>
        <v>Referidos</v>
      </c>
      <c r="C52" s="56">
        <v>1</v>
      </c>
      <c r="D52" s="57">
        <f>IF(ISNUMBER('03 Recorridos'!C20),'03 Recorridos'!C20,0)</f>
        <v>210000</v>
      </c>
      <c r="E52" s="56">
        <f>'03 Recorridos'!I20</f>
        <v>3</v>
      </c>
      <c r="F52" s="56" t="str">
        <f>'03 Recorridos'!J20</f>
        <v>LISTO</v>
      </c>
      <c r="G52" s="58">
        <f t="shared" si="0"/>
        <v>210000</v>
      </c>
      <c r="H52" s="58">
        <f t="shared" si="1"/>
        <v>0</v>
      </c>
      <c r="I52" s="58">
        <f t="shared" si="2"/>
        <v>70000</v>
      </c>
      <c r="J52" s="58">
        <f t="shared" si="3"/>
        <v>84000</v>
      </c>
    </row>
    <row r="53" spans="1:10">
      <c r="A53" s="56" t="str">
        <f>IF('03 Recorridos'!A20="","",'03 Recorridos'!A20)</f>
        <v>CL-010</v>
      </c>
      <c r="B53" s="56" t="str">
        <f>IF('03 Recorridos'!E20="","",'03 Recorridos'!E20)</f>
        <v>WhatsApp</v>
      </c>
      <c r="C53" s="56">
        <v>2</v>
      </c>
      <c r="D53" s="57">
        <f>IF(ISNUMBER('03 Recorridos'!C20),'03 Recorridos'!C20,0)</f>
        <v>210000</v>
      </c>
      <c r="E53" s="56">
        <f>'03 Recorridos'!I20</f>
        <v>3</v>
      </c>
      <c r="F53" s="56" t="str">
        <f>'03 Recorridos'!J20</f>
        <v>LISTO</v>
      </c>
      <c r="G53" s="58">
        <f t="shared" si="0"/>
        <v>0</v>
      </c>
      <c r="H53" s="58">
        <f t="shared" si="1"/>
        <v>0</v>
      </c>
      <c r="I53" s="58">
        <f t="shared" si="2"/>
        <v>70000</v>
      </c>
      <c r="J53" s="58">
        <f t="shared" si="3"/>
        <v>42000</v>
      </c>
    </row>
    <row r="54" spans="1:10">
      <c r="A54" s="56" t="str">
        <f>IF('03 Recorridos'!A20="","",'03 Recorridos'!A20)</f>
        <v>CL-010</v>
      </c>
      <c r="B54" s="56" t="str">
        <f>IF('03 Recorridos'!F20="","",'03 Recorridos'!F20)</f>
        <v>Email</v>
      </c>
      <c r="C54" s="56">
        <v>3</v>
      </c>
      <c r="D54" s="57">
        <f>IF(ISNUMBER('03 Recorridos'!C20),'03 Recorridos'!C20,0)</f>
        <v>210000</v>
      </c>
      <c r="E54" s="56">
        <f>'03 Recorridos'!I20</f>
        <v>3</v>
      </c>
      <c r="F54" s="56" t="str">
        <f>'03 Recorridos'!J20</f>
        <v>LISTO</v>
      </c>
      <c r="G54" s="58">
        <f t="shared" si="0"/>
        <v>0</v>
      </c>
      <c r="H54" s="58">
        <f t="shared" si="1"/>
        <v>210000</v>
      </c>
      <c r="I54" s="58">
        <f t="shared" si="2"/>
        <v>70000</v>
      </c>
      <c r="J54" s="58">
        <f t="shared" si="3"/>
        <v>84000</v>
      </c>
    </row>
    <row r="55" spans="1:10">
      <c r="A55" s="56" t="str">
        <f>IF('03 Recorridos'!A20="","",'03 Recorridos'!A20)</f>
        <v>CL-010</v>
      </c>
      <c r="B55" s="56" t="str">
        <f>IF('03 Recorridos'!G20="","",'03 Recorridos'!G20)</f>
        <v/>
      </c>
      <c r="C55" s="56">
        <v>4</v>
      </c>
      <c r="D55" s="57">
        <f>IF(ISNUMBER('03 Recorridos'!C20),'03 Recorridos'!C20,0)</f>
        <v>210000</v>
      </c>
      <c r="E55" s="56">
        <f>'03 Recorridos'!I20</f>
        <v>3</v>
      </c>
      <c r="F55" s="56" t="str">
        <f>'03 Recorridos'!J20</f>
        <v>LISTO</v>
      </c>
      <c r="G55" s="58">
        <f t="shared" si="0"/>
        <v>0</v>
      </c>
      <c r="H55" s="58">
        <f t="shared" si="1"/>
        <v>0</v>
      </c>
      <c r="I55" s="58">
        <f t="shared" si="2"/>
        <v>0</v>
      </c>
      <c r="J55" s="58">
        <f t="shared" si="3"/>
        <v>0</v>
      </c>
    </row>
    <row r="56" spans="1:10">
      <c r="A56" s="56" t="str">
        <f>IF('03 Recorridos'!A20="","",'03 Recorridos'!A20)</f>
        <v>CL-010</v>
      </c>
      <c r="B56" s="56" t="str">
        <f>IF('03 Recorridos'!H20="","",'03 Recorridos'!H20)</f>
        <v/>
      </c>
      <c r="C56" s="56">
        <v>5</v>
      </c>
      <c r="D56" s="57">
        <f>IF(ISNUMBER('03 Recorridos'!C20),'03 Recorridos'!C20,0)</f>
        <v>210000</v>
      </c>
      <c r="E56" s="56">
        <f>'03 Recorridos'!I20</f>
        <v>3</v>
      </c>
      <c r="F56" s="56" t="str">
        <f>'03 Recorridos'!J20</f>
        <v>LISTO</v>
      </c>
      <c r="G56" s="58">
        <f t="shared" si="0"/>
        <v>0</v>
      </c>
      <c r="H56" s="58">
        <f t="shared" si="1"/>
        <v>0</v>
      </c>
      <c r="I56" s="58">
        <f t="shared" si="2"/>
        <v>0</v>
      </c>
      <c r="J56" s="58">
        <f t="shared" si="3"/>
        <v>0</v>
      </c>
    </row>
    <row r="57" spans="1:10">
      <c r="A57" s="56" t="str">
        <f>IF('03 Recorridos'!A21="","",'03 Recorridos'!A21)</f>
        <v>CL-011</v>
      </c>
      <c r="B57" s="56" t="str">
        <f>IF('03 Recorridos'!D21="","",'03 Recorridos'!D21)</f>
        <v>Google Ads</v>
      </c>
      <c r="C57" s="56">
        <v>1</v>
      </c>
      <c r="D57" s="57">
        <f>IF(ISNUMBER('03 Recorridos'!C21),'03 Recorridos'!C21,0)</f>
        <v>275000</v>
      </c>
      <c r="E57" s="56">
        <f>'03 Recorridos'!I21</f>
        <v>3</v>
      </c>
      <c r="F57" s="56" t="str">
        <f>'03 Recorridos'!J21</f>
        <v>LISTO</v>
      </c>
      <c r="G57" s="58">
        <f t="shared" si="0"/>
        <v>275000</v>
      </c>
      <c r="H57" s="58">
        <f t="shared" si="1"/>
        <v>0</v>
      </c>
      <c r="I57" s="58">
        <f t="shared" si="2"/>
        <v>91666.666666666672</v>
      </c>
      <c r="J57" s="58">
        <f t="shared" si="3"/>
        <v>110000</v>
      </c>
    </row>
    <row r="58" spans="1:10">
      <c r="A58" s="56" t="str">
        <f>IF('03 Recorridos'!A21="","",'03 Recorridos'!A21)</f>
        <v>CL-011</v>
      </c>
      <c r="B58" s="56" t="str">
        <f>IF('03 Recorridos'!E21="","",'03 Recorridos'!E21)</f>
        <v>Google Ads</v>
      </c>
      <c r="C58" s="56">
        <v>2</v>
      </c>
      <c r="D58" s="57">
        <f>IF(ISNUMBER('03 Recorridos'!C21),'03 Recorridos'!C21,0)</f>
        <v>275000</v>
      </c>
      <c r="E58" s="56">
        <f>'03 Recorridos'!I21</f>
        <v>3</v>
      </c>
      <c r="F58" s="56" t="str">
        <f>'03 Recorridos'!J21</f>
        <v>LISTO</v>
      </c>
      <c r="G58" s="58">
        <f t="shared" si="0"/>
        <v>0</v>
      </c>
      <c r="H58" s="58">
        <f t="shared" si="1"/>
        <v>0</v>
      </c>
      <c r="I58" s="58">
        <f t="shared" si="2"/>
        <v>91666.666666666672</v>
      </c>
      <c r="J58" s="58">
        <f t="shared" si="3"/>
        <v>55000</v>
      </c>
    </row>
    <row r="59" spans="1:10">
      <c r="A59" s="56" t="str">
        <f>IF('03 Recorridos'!A21="","",'03 Recorridos'!A21)</f>
        <v>CL-011</v>
      </c>
      <c r="B59" s="56" t="str">
        <f>IF('03 Recorridos'!F21="","",'03 Recorridos'!F21)</f>
        <v>Email</v>
      </c>
      <c r="C59" s="56">
        <v>3</v>
      </c>
      <c r="D59" s="57">
        <f>IF(ISNUMBER('03 Recorridos'!C21),'03 Recorridos'!C21,0)</f>
        <v>275000</v>
      </c>
      <c r="E59" s="56">
        <f>'03 Recorridos'!I21</f>
        <v>3</v>
      </c>
      <c r="F59" s="56" t="str">
        <f>'03 Recorridos'!J21</f>
        <v>LISTO</v>
      </c>
      <c r="G59" s="58">
        <f t="shared" si="0"/>
        <v>0</v>
      </c>
      <c r="H59" s="58">
        <f t="shared" si="1"/>
        <v>275000</v>
      </c>
      <c r="I59" s="58">
        <f t="shared" si="2"/>
        <v>91666.666666666672</v>
      </c>
      <c r="J59" s="58">
        <f t="shared" si="3"/>
        <v>110000</v>
      </c>
    </row>
    <row r="60" spans="1:10">
      <c r="A60" s="56" t="str">
        <f>IF('03 Recorridos'!A21="","",'03 Recorridos'!A21)</f>
        <v>CL-011</v>
      </c>
      <c r="B60" s="56" t="str">
        <f>IF('03 Recorridos'!G21="","",'03 Recorridos'!G21)</f>
        <v/>
      </c>
      <c r="C60" s="56">
        <v>4</v>
      </c>
      <c r="D60" s="57">
        <f>IF(ISNUMBER('03 Recorridos'!C21),'03 Recorridos'!C21,0)</f>
        <v>275000</v>
      </c>
      <c r="E60" s="56">
        <f>'03 Recorridos'!I21</f>
        <v>3</v>
      </c>
      <c r="F60" s="56" t="str">
        <f>'03 Recorridos'!J21</f>
        <v>LISTO</v>
      </c>
      <c r="G60" s="58">
        <f t="shared" si="0"/>
        <v>0</v>
      </c>
      <c r="H60" s="58">
        <f t="shared" si="1"/>
        <v>0</v>
      </c>
      <c r="I60" s="58">
        <f t="shared" si="2"/>
        <v>0</v>
      </c>
      <c r="J60" s="58">
        <f t="shared" si="3"/>
        <v>0</v>
      </c>
    </row>
    <row r="61" spans="1:10">
      <c r="A61" s="56" t="str">
        <f>IF('03 Recorridos'!A21="","",'03 Recorridos'!A21)</f>
        <v>CL-011</v>
      </c>
      <c r="B61" s="56" t="str">
        <f>IF('03 Recorridos'!H21="","",'03 Recorridos'!H21)</f>
        <v/>
      </c>
      <c r="C61" s="56">
        <v>5</v>
      </c>
      <c r="D61" s="57">
        <f>IF(ISNUMBER('03 Recorridos'!C21),'03 Recorridos'!C21,0)</f>
        <v>275000</v>
      </c>
      <c r="E61" s="56">
        <f>'03 Recorridos'!I21</f>
        <v>3</v>
      </c>
      <c r="F61" s="56" t="str">
        <f>'03 Recorridos'!J21</f>
        <v>LISTO</v>
      </c>
      <c r="G61" s="58">
        <f t="shared" si="0"/>
        <v>0</v>
      </c>
      <c r="H61" s="58">
        <f t="shared" si="1"/>
        <v>0</v>
      </c>
      <c r="I61" s="58">
        <f t="shared" si="2"/>
        <v>0</v>
      </c>
      <c r="J61" s="58">
        <f t="shared" si="3"/>
        <v>0</v>
      </c>
    </row>
    <row r="62" spans="1:10">
      <c r="A62" s="56" t="str">
        <f>IF('03 Recorridos'!A22="","",'03 Recorridos'!A22)</f>
        <v>CL-012</v>
      </c>
      <c r="B62" s="56" t="str">
        <f>IF('03 Recorridos'!D22="","",'03 Recorridos'!D22)</f>
        <v>Directo</v>
      </c>
      <c r="C62" s="56">
        <v>1</v>
      </c>
      <c r="D62" s="57">
        <f>IF(ISNUMBER('03 Recorridos'!C22),'03 Recorridos'!C22,0)</f>
        <v>135000</v>
      </c>
      <c r="E62" s="56">
        <f>'03 Recorridos'!I22</f>
        <v>2</v>
      </c>
      <c r="F62" s="56" t="str">
        <f>'03 Recorridos'!J22</f>
        <v>LISTO</v>
      </c>
      <c r="G62" s="58">
        <f t="shared" si="0"/>
        <v>135000</v>
      </c>
      <c r="H62" s="58">
        <f t="shared" si="1"/>
        <v>0</v>
      </c>
      <c r="I62" s="58">
        <f t="shared" si="2"/>
        <v>67500</v>
      </c>
      <c r="J62" s="58">
        <f t="shared" si="3"/>
        <v>67500</v>
      </c>
    </row>
    <row r="63" spans="1:10">
      <c r="A63" s="56" t="str">
        <f>IF('03 Recorridos'!A22="","",'03 Recorridos'!A22)</f>
        <v>CL-012</v>
      </c>
      <c r="B63" s="56" t="str">
        <f>IF('03 Recorridos'!E22="","",'03 Recorridos'!E22)</f>
        <v>Email</v>
      </c>
      <c r="C63" s="56">
        <v>2</v>
      </c>
      <c r="D63" s="57">
        <f>IF(ISNUMBER('03 Recorridos'!C22),'03 Recorridos'!C22,0)</f>
        <v>135000</v>
      </c>
      <c r="E63" s="56">
        <f>'03 Recorridos'!I22</f>
        <v>2</v>
      </c>
      <c r="F63" s="56" t="str">
        <f>'03 Recorridos'!J22</f>
        <v>LISTO</v>
      </c>
      <c r="G63" s="58">
        <f t="shared" si="0"/>
        <v>0</v>
      </c>
      <c r="H63" s="58">
        <f t="shared" si="1"/>
        <v>135000</v>
      </c>
      <c r="I63" s="58">
        <f t="shared" si="2"/>
        <v>67500</v>
      </c>
      <c r="J63" s="58">
        <f t="shared" si="3"/>
        <v>67500</v>
      </c>
    </row>
    <row r="64" spans="1:10">
      <c r="A64" s="56" t="str">
        <f>IF('03 Recorridos'!A22="","",'03 Recorridos'!A22)</f>
        <v>CL-012</v>
      </c>
      <c r="B64" s="56" t="str">
        <f>IF('03 Recorridos'!F22="","",'03 Recorridos'!F22)</f>
        <v/>
      </c>
      <c r="C64" s="56">
        <v>3</v>
      </c>
      <c r="D64" s="57">
        <f>IF(ISNUMBER('03 Recorridos'!C22),'03 Recorridos'!C22,0)</f>
        <v>135000</v>
      </c>
      <c r="E64" s="56">
        <f>'03 Recorridos'!I22</f>
        <v>2</v>
      </c>
      <c r="F64" s="56" t="str">
        <f>'03 Recorridos'!J22</f>
        <v>LISTO</v>
      </c>
      <c r="G64" s="58">
        <f t="shared" si="0"/>
        <v>0</v>
      </c>
      <c r="H64" s="58">
        <f t="shared" si="1"/>
        <v>0</v>
      </c>
      <c r="I64" s="58">
        <f t="shared" si="2"/>
        <v>0</v>
      </c>
      <c r="J64" s="58">
        <f t="shared" si="3"/>
        <v>0</v>
      </c>
    </row>
    <row r="65" spans="1:10">
      <c r="A65" s="56" t="str">
        <f>IF('03 Recorridos'!A22="","",'03 Recorridos'!A22)</f>
        <v>CL-012</v>
      </c>
      <c r="B65" s="56" t="str">
        <f>IF('03 Recorridos'!G22="","",'03 Recorridos'!G22)</f>
        <v/>
      </c>
      <c r="C65" s="56">
        <v>4</v>
      </c>
      <c r="D65" s="57">
        <f>IF(ISNUMBER('03 Recorridos'!C22),'03 Recorridos'!C22,0)</f>
        <v>135000</v>
      </c>
      <c r="E65" s="56">
        <f>'03 Recorridos'!I22</f>
        <v>2</v>
      </c>
      <c r="F65" s="56" t="str">
        <f>'03 Recorridos'!J22</f>
        <v>LISTO</v>
      </c>
      <c r="G65" s="58">
        <f t="shared" si="0"/>
        <v>0</v>
      </c>
      <c r="H65" s="58">
        <f t="shared" si="1"/>
        <v>0</v>
      </c>
      <c r="I65" s="58">
        <f t="shared" si="2"/>
        <v>0</v>
      </c>
      <c r="J65" s="58">
        <f t="shared" si="3"/>
        <v>0</v>
      </c>
    </row>
    <row r="66" spans="1:10">
      <c r="A66" s="56" t="str">
        <f>IF('03 Recorridos'!A22="","",'03 Recorridos'!A22)</f>
        <v>CL-012</v>
      </c>
      <c r="B66" s="56" t="str">
        <f>IF('03 Recorridos'!H22="","",'03 Recorridos'!H22)</f>
        <v/>
      </c>
      <c r="C66" s="56">
        <v>5</v>
      </c>
      <c r="D66" s="57">
        <f>IF(ISNUMBER('03 Recorridos'!C22),'03 Recorridos'!C22,0)</f>
        <v>135000</v>
      </c>
      <c r="E66" s="56">
        <f>'03 Recorridos'!I22</f>
        <v>2</v>
      </c>
      <c r="F66" s="56" t="str">
        <f>'03 Recorridos'!J22</f>
        <v>LISTO</v>
      </c>
      <c r="G66" s="58">
        <f t="shared" si="0"/>
        <v>0</v>
      </c>
      <c r="H66" s="58">
        <f t="shared" si="1"/>
        <v>0</v>
      </c>
      <c r="I66" s="58">
        <f t="shared" si="2"/>
        <v>0</v>
      </c>
      <c r="J66" s="58">
        <f t="shared" si="3"/>
        <v>0</v>
      </c>
    </row>
    <row r="67" spans="1:10">
      <c r="A67" s="56" t="str">
        <f>IF('03 Recorridos'!A23="","",'03 Recorridos'!A23)</f>
        <v>CL-013</v>
      </c>
      <c r="B67" s="56" t="str">
        <f>IF('03 Recorridos'!D23="","",'03 Recorridos'!D23)</f>
        <v>Instagram</v>
      </c>
      <c r="C67" s="56">
        <v>1</v>
      </c>
      <c r="D67" s="57">
        <f>IF(ISNUMBER('03 Recorridos'!C23),'03 Recorridos'!C23,0)</f>
        <v>320000</v>
      </c>
      <c r="E67" s="56">
        <f>'03 Recorridos'!I23</f>
        <v>5</v>
      </c>
      <c r="F67" s="56" t="str">
        <f>'03 Recorridos'!J23</f>
        <v>LISTO</v>
      </c>
      <c r="G67" s="58">
        <f t="shared" si="0"/>
        <v>320000</v>
      </c>
      <c r="H67" s="58">
        <f t="shared" si="1"/>
        <v>0</v>
      </c>
      <c r="I67" s="58">
        <f t="shared" si="2"/>
        <v>64000</v>
      </c>
      <c r="J67" s="58">
        <f t="shared" si="3"/>
        <v>128000</v>
      </c>
    </row>
    <row r="68" spans="1:10">
      <c r="A68" s="56" t="str">
        <f>IF('03 Recorridos'!A23="","",'03 Recorridos'!A23)</f>
        <v>CL-013</v>
      </c>
      <c r="B68" s="56" t="str">
        <f>IF('03 Recorridos'!E23="","",'03 Recorridos'!E23)</f>
        <v>Google Ads</v>
      </c>
      <c r="C68" s="56">
        <v>2</v>
      </c>
      <c r="D68" s="57">
        <f>IF(ISNUMBER('03 Recorridos'!C23),'03 Recorridos'!C23,0)</f>
        <v>320000</v>
      </c>
      <c r="E68" s="56">
        <f>'03 Recorridos'!I23</f>
        <v>5</v>
      </c>
      <c r="F68" s="56" t="str">
        <f>'03 Recorridos'!J23</f>
        <v>LISTO</v>
      </c>
      <c r="G68" s="58">
        <f t="shared" si="0"/>
        <v>0</v>
      </c>
      <c r="H68" s="58">
        <f t="shared" si="1"/>
        <v>0</v>
      </c>
      <c r="I68" s="58">
        <f t="shared" si="2"/>
        <v>64000</v>
      </c>
      <c r="J68" s="58">
        <f t="shared" si="3"/>
        <v>21333.333333333332</v>
      </c>
    </row>
    <row r="69" spans="1:10">
      <c r="A69" s="56" t="str">
        <f>IF('03 Recorridos'!A23="","",'03 Recorridos'!A23)</f>
        <v>CL-013</v>
      </c>
      <c r="B69" s="56" t="str">
        <f>IF('03 Recorridos'!F23="","",'03 Recorridos'!F23)</f>
        <v>Google orgánico</v>
      </c>
      <c r="C69" s="56">
        <v>3</v>
      </c>
      <c r="D69" s="57">
        <f>IF(ISNUMBER('03 Recorridos'!C23),'03 Recorridos'!C23,0)</f>
        <v>320000</v>
      </c>
      <c r="E69" s="56">
        <f>'03 Recorridos'!I23</f>
        <v>5</v>
      </c>
      <c r="F69" s="56" t="str">
        <f>'03 Recorridos'!J23</f>
        <v>LISTO</v>
      </c>
      <c r="G69" s="58">
        <f t="shared" si="0"/>
        <v>0</v>
      </c>
      <c r="H69" s="58">
        <f t="shared" si="1"/>
        <v>0</v>
      </c>
      <c r="I69" s="58">
        <f t="shared" si="2"/>
        <v>64000</v>
      </c>
      <c r="J69" s="58">
        <f t="shared" si="3"/>
        <v>21333.333333333332</v>
      </c>
    </row>
    <row r="70" spans="1:10">
      <c r="A70" s="56" t="str">
        <f>IF('03 Recorridos'!A23="","",'03 Recorridos'!A23)</f>
        <v>CL-013</v>
      </c>
      <c r="B70" s="56" t="str">
        <f>IF('03 Recorridos'!G23="","",'03 Recorridos'!G23)</f>
        <v>Email</v>
      </c>
      <c r="C70" s="56">
        <v>4</v>
      </c>
      <c r="D70" s="57">
        <f>IF(ISNUMBER('03 Recorridos'!C23),'03 Recorridos'!C23,0)</f>
        <v>320000</v>
      </c>
      <c r="E70" s="56">
        <f>'03 Recorridos'!I23</f>
        <v>5</v>
      </c>
      <c r="F70" s="56" t="str">
        <f>'03 Recorridos'!J23</f>
        <v>LISTO</v>
      </c>
      <c r="G70" s="58">
        <f t="shared" si="0"/>
        <v>0</v>
      </c>
      <c r="H70" s="58">
        <f t="shared" si="1"/>
        <v>0</v>
      </c>
      <c r="I70" s="58">
        <f t="shared" si="2"/>
        <v>64000</v>
      </c>
      <c r="J70" s="58">
        <f t="shared" si="3"/>
        <v>21333.333333333332</v>
      </c>
    </row>
    <row r="71" spans="1:10">
      <c r="A71" s="56" t="str">
        <f>IF('03 Recorridos'!A23="","",'03 Recorridos'!A23)</f>
        <v>CL-013</v>
      </c>
      <c r="B71" s="56" t="str">
        <f>IF('03 Recorridos'!H23="","",'03 Recorridos'!H23)</f>
        <v>Directo</v>
      </c>
      <c r="C71" s="56">
        <v>5</v>
      </c>
      <c r="D71" s="57">
        <f>IF(ISNUMBER('03 Recorridos'!C23),'03 Recorridos'!C23,0)</f>
        <v>320000</v>
      </c>
      <c r="E71" s="56">
        <f>'03 Recorridos'!I23</f>
        <v>5</v>
      </c>
      <c r="F71" s="56" t="str">
        <f>'03 Recorridos'!J23</f>
        <v>LISTO</v>
      </c>
      <c r="G71" s="58">
        <f t="shared" ref="G71:G134" si="4">IF(AND($F71="LISTO",$B71&lt;&gt;"",$C71=1),$D71,0)</f>
        <v>0</v>
      </c>
      <c r="H71" s="58">
        <f t="shared" ref="H71:H134" si="5">IF(AND($F71="LISTO",$B71&lt;&gt;"",$C71=$E71),$D71,0)</f>
        <v>320000</v>
      </c>
      <c r="I71" s="58">
        <f t="shared" ref="I71:I134" si="6">IF(AND($F71="LISTO",$B71&lt;&gt;"",$E71&gt;0),$D71/$E71,0)</f>
        <v>64000</v>
      </c>
      <c r="J71" s="58">
        <f t="shared" ref="J71:J134" si="7">IF(OR($F71&lt;&gt;"LISTO",$B71=""),0,IF($E71=1,$D71,IF($E71=2,$D71/2,IF($C71=1,$D71*40%,IF($C71=$E71,$D71*40%,$D71*20%/($E71-2))))))</f>
        <v>128000</v>
      </c>
    </row>
    <row r="72" spans="1:10">
      <c r="A72" s="56" t="str">
        <f>IF('03 Recorridos'!A24="","",'03 Recorridos'!A24)</f>
        <v>CL-014</v>
      </c>
      <c r="B72" s="56" t="str">
        <f>IF('03 Recorridos'!D24="","",'03 Recorridos'!D24)</f>
        <v>Google orgánico</v>
      </c>
      <c r="C72" s="56">
        <v>1</v>
      </c>
      <c r="D72" s="57">
        <f>IF(ISNUMBER('03 Recorridos'!C24),'03 Recorridos'!C24,0)</f>
        <v>156000</v>
      </c>
      <c r="E72" s="56">
        <f>'03 Recorridos'!I24</f>
        <v>2</v>
      </c>
      <c r="F72" s="56" t="str">
        <f>'03 Recorridos'!J24</f>
        <v>LISTO</v>
      </c>
      <c r="G72" s="58">
        <f t="shared" si="4"/>
        <v>156000</v>
      </c>
      <c r="H72" s="58">
        <f t="shared" si="5"/>
        <v>0</v>
      </c>
      <c r="I72" s="58">
        <f t="shared" si="6"/>
        <v>78000</v>
      </c>
      <c r="J72" s="58">
        <f t="shared" si="7"/>
        <v>78000</v>
      </c>
    </row>
    <row r="73" spans="1:10">
      <c r="A73" s="56" t="str">
        <f>IF('03 Recorridos'!A24="","",'03 Recorridos'!A24)</f>
        <v>CL-014</v>
      </c>
      <c r="B73" s="56" t="str">
        <f>IF('03 Recorridos'!E24="","",'03 Recorridos'!E24)</f>
        <v>WhatsApp</v>
      </c>
      <c r="C73" s="56">
        <v>2</v>
      </c>
      <c r="D73" s="57">
        <f>IF(ISNUMBER('03 Recorridos'!C24),'03 Recorridos'!C24,0)</f>
        <v>156000</v>
      </c>
      <c r="E73" s="56">
        <f>'03 Recorridos'!I24</f>
        <v>2</v>
      </c>
      <c r="F73" s="56" t="str">
        <f>'03 Recorridos'!J24</f>
        <v>LISTO</v>
      </c>
      <c r="G73" s="58">
        <f t="shared" si="4"/>
        <v>0</v>
      </c>
      <c r="H73" s="58">
        <f t="shared" si="5"/>
        <v>156000</v>
      </c>
      <c r="I73" s="58">
        <f t="shared" si="6"/>
        <v>78000</v>
      </c>
      <c r="J73" s="58">
        <f t="shared" si="7"/>
        <v>78000</v>
      </c>
    </row>
    <row r="74" spans="1:10">
      <c r="A74" s="56" t="str">
        <f>IF('03 Recorridos'!A24="","",'03 Recorridos'!A24)</f>
        <v>CL-014</v>
      </c>
      <c r="B74" s="56" t="str">
        <f>IF('03 Recorridos'!F24="","",'03 Recorridos'!F24)</f>
        <v/>
      </c>
      <c r="C74" s="56">
        <v>3</v>
      </c>
      <c r="D74" s="57">
        <f>IF(ISNUMBER('03 Recorridos'!C24),'03 Recorridos'!C24,0)</f>
        <v>156000</v>
      </c>
      <c r="E74" s="56">
        <f>'03 Recorridos'!I24</f>
        <v>2</v>
      </c>
      <c r="F74" s="56" t="str">
        <f>'03 Recorridos'!J24</f>
        <v>LISTO</v>
      </c>
      <c r="G74" s="58">
        <f t="shared" si="4"/>
        <v>0</v>
      </c>
      <c r="H74" s="58">
        <f t="shared" si="5"/>
        <v>0</v>
      </c>
      <c r="I74" s="58">
        <f t="shared" si="6"/>
        <v>0</v>
      </c>
      <c r="J74" s="58">
        <f t="shared" si="7"/>
        <v>0</v>
      </c>
    </row>
    <row r="75" spans="1:10">
      <c r="A75" s="56" t="str">
        <f>IF('03 Recorridos'!A24="","",'03 Recorridos'!A24)</f>
        <v>CL-014</v>
      </c>
      <c r="B75" s="56" t="str">
        <f>IF('03 Recorridos'!G24="","",'03 Recorridos'!G24)</f>
        <v/>
      </c>
      <c r="C75" s="56">
        <v>4</v>
      </c>
      <c r="D75" s="57">
        <f>IF(ISNUMBER('03 Recorridos'!C24),'03 Recorridos'!C24,0)</f>
        <v>156000</v>
      </c>
      <c r="E75" s="56">
        <f>'03 Recorridos'!I24</f>
        <v>2</v>
      </c>
      <c r="F75" s="56" t="str">
        <f>'03 Recorridos'!J24</f>
        <v>LISTO</v>
      </c>
      <c r="G75" s="58">
        <f t="shared" si="4"/>
        <v>0</v>
      </c>
      <c r="H75" s="58">
        <f t="shared" si="5"/>
        <v>0</v>
      </c>
      <c r="I75" s="58">
        <f t="shared" si="6"/>
        <v>0</v>
      </c>
      <c r="J75" s="58">
        <f t="shared" si="7"/>
        <v>0</v>
      </c>
    </row>
    <row r="76" spans="1:10">
      <c r="A76" s="56" t="str">
        <f>IF('03 Recorridos'!A24="","",'03 Recorridos'!A24)</f>
        <v>CL-014</v>
      </c>
      <c r="B76" s="56" t="str">
        <f>IF('03 Recorridos'!H24="","",'03 Recorridos'!H24)</f>
        <v/>
      </c>
      <c r="C76" s="56">
        <v>5</v>
      </c>
      <c r="D76" s="57">
        <f>IF(ISNUMBER('03 Recorridos'!C24),'03 Recorridos'!C24,0)</f>
        <v>156000</v>
      </c>
      <c r="E76" s="56">
        <f>'03 Recorridos'!I24</f>
        <v>2</v>
      </c>
      <c r="F76" s="56" t="str">
        <f>'03 Recorridos'!J24</f>
        <v>LISTO</v>
      </c>
      <c r="G76" s="58">
        <f t="shared" si="4"/>
        <v>0</v>
      </c>
      <c r="H76" s="58">
        <f t="shared" si="5"/>
        <v>0</v>
      </c>
      <c r="I76" s="58">
        <f t="shared" si="6"/>
        <v>0</v>
      </c>
      <c r="J76" s="58">
        <f t="shared" si="7"/>
        <v>0</v>
      </c>
    </row>
    <row r="77" spans="1:10">
      <c r="A77" s="56" t="str">
        <f>IF('03 Recorridos'!A25="","",'03 Recorridos'!A25)</f>
        <v>CL-015</v>
      </c>
      <c r="B77" s="56" t="str">
        <f>IF('03 Recorridos'!D25="","",'03 Recorridos'!D25)</f>
        <v>Facebook Ads</v>
      </c>
      <c r="C77" s="56">
        <v>1</v>
      </c>
      <c r="D77" s="57">
        <f>IF(ISNUMBER('03 Recorridos'!C25),'03 Recorridos'!C25,0)</f>
        <v>235000</v>
      </c>
      <c r="E77" s="56">
        <f>'03 Recorridos'!I25</f>
        <v>2</v>
      </c>
      <c r="F77" s="56" t="str">
        <f>'03 Recorridos'!J25</f>
        <v>LISTO</v>
      </c>
      <c r="G77" s="58">
        <f t="shared" si="4"/>
        <v>235000</v>
      </c>
      <c r="H77" s="58">
        <f t="shared" si="5"/>
        <v>0</v>
      </c>
      <c r="I77" s="58">
        <f t="shared" si="6"/>
        <v>117500</v>
      </c>
      <c r="J77" s="58">
        <f t="shared" si="7"/>
        <v>117500</v>
      </c>
    </row>
    <row r="78" spans="1:10">
      <c r="A78" s="56" t="str">
        <f>IF('03 Recorridos'!A25="","",'03 Recorridos'!A25)</f>
        <v>CL-015</v>
      </c>
      <c r="B78" s="56" t="str">
        <f>IF('03 Recorridos'!E25="","",'03 Recorridos'!E25)</f>
        <v>Email</v>
      </c>
      <c r="C78" s="56">
        <v>2</v>
      </c>
      <c r="D78" s="57">
        <f>IF(ISNUMBER('03 Recorridos'!C25),'03 Recorridos'!C25,0)</f>
        <v>235000</v>
      </c>
      <c r="E78" s="56">
        <f>'03 Recorridos'!I25</f>
        <v>2</v>
      </c>
      <c r="F78" s="56" t="str">
        <f>'03 Recorridos'!J25</f>
        <v>LISTO</v>
      </c>
      <c r="G78" s="58">
        <f t="shared" si="4"/>
        <v>0</v>
      </c>
      <c r="H78" s="58">
        <f t="shared" si="5"/>
        <v>235000</v>
      </c>
      <c r="I78" s="58">
        <f t="shared" si="6"/>
        <v>117500</v>
      </c>
      <c r="J78" s="58">
        <f t="shared" si="7"/>
        <v>117500</v>
      </c>
    </row>
    <row r="79" spans="1:10">
      <c r="A79" s="56" t="str">
        <f>IF('03 Recorridos'!A25="","",'03 Recorridos'!A25)</f>
        <v>CL-015</v>
      </c>
      <c r="B79" s="56" t="str">
        <f>IF('03 Recorridos'!F25="","",'03 Recorridos'!F25)</f>
        <v/>
      </c>
      <c r="C79" s="56">
        <v>3</v>
      </c>
      <c r="D79" s="57">
        <f>IF(ISNUMBER('03 Recorridos'!C25),'03 Recorridos'!C25,0)</f>
        <v>235000</v>
      </c>
      <c r="E79" s="56">
        <f>'03 Recorridos'!I25</f>
        <v>2</v>
      </c>
      <c r="F79" s="56" t="str">
        <f>'03 Recorridos'!J25</f>
        <v>LISTO</v>
      </c>
      <c r="G79" s="58">
        <f t="shared" si="4"/>
        <v>0</v>
      </c>
      <c r="H79" s="58">
        <f t="shared" si="5"/>
        <v>0</v>
      </c>
      <c r="I79" s="58">
        <f t="shared" si="6"/>
        <v>0</v>
      </c>
      <c r="J79" s="58">
        <f t="shared" si="7"/>
        <v>0</v>
      </c>
    </row>
    <row r="80" spans="1:10">
      <c r="A80" s="56" t="str">
        <f>IF('03 Recorridos'!A25="","",'03 Recorridos'!A25)</f>
        <v>CL-015</v>
      </c>
      <c r="B80" s="56" t="str">
        <f>IF('03 Recorridos'!G25="","",'03 Recorridos'!G25)</f>
        <v/>
      </c>
      <c r="C80" s="56">
        <v>4</v>
      </c>
      <c r="D80" s="57">
        <f>IF(ISNUMBER('03 Recorridos'!C25),'03 Recorridos'!C25,0)</f>
        <v>235000</v>
      </c>
      <c r="E80" s="56">
        <f>'03 Recorridos'!I25</f>
        <v>2</v>
      </c>
      <c r="F80" s="56" t="str">
        <f>'03 Recorridos'!J25</f>
        <v>LISTO</v>
      </c>
      <c r="G80" s="58">
        <f t="shared" si="4"/>
        <v>0</v>
      </c>
      <c r="H80" s="58">
        <f t="shared" si="5"/>
        <v>0</v>
      </c>
      <c r="I80" s="58">
        <f t="shared" si="6"/>
        <v>0</v>
      </c>
      <c r="J80" s="58">
        <f t="shared" si="7"/>
        <v>0</v>
      </c>
    </row>
    <row r="81" spans="1:10">
      <c r="A81" s="56" t="str">
        <f>IF('03 Recorridos'!A25="","",'03 Recorridos'!A25)</f>
        <v>CL-015</v>
      </c>
      <c r="B81" s="56" t="str">
        <f>IF('03 Recorridos'!H25="","",'03 Recorridos'!H25)</f>
        <v/>
      </c>
      <c r="C81" s="56">
        <v>5</v>
      </c>
      <c r="D81" s="57">
        <f>IF(ISNUMBER('03 Recorridos'!C25),'03 Recorridos'!C25,0)</f>
        <v>235000</v>
      </c>
      <c r="E81" s="56">
        <f>'03 Recorridos'!I25</f>
        <v>2</v>
      </c>
      <c r="F81" s="56" t="str">
        <f>'03 Recorridos'!J25</f>
        <v>LISTO</v>
      </c>
      <c r="G81" s="58">
        <f t="shared" si="4"/>
        <v>0</v>
      </c>
      <c r="H81" s="58">
        <f t="shared" si="5"/>
        <v>0</v>
      </c>
      <c r="I81" s="58">
        <f t="shared" si="6"/>
        <v>0</v>
      </c>
      <c r="J81" s="58">
        <f t="shared" si="7"/>
        <v>0</v>
      </c>
    </row>
    <row r="82" spans="1:10">
      <c r="A82" s="56" t="str">
        <f>IF('03 Recorridos'!A26="","",'03 Recorridos'!A26)</f>
        <v>CL-016</v>
      </c>
      <c r="B82" s="56" t="str">
        <f>IF('03 Recorridos'!D26="","",'03 Recorridos'!D26)</f>
        <v>Instagram</v>
      </c>
      <c r="C82" s="56">
        <v>1</v>
      </c>
      <c r="D82" s="57">
        <f>IF(ISNUMBER('03 Recorridos'!C26),'03 Recorridos'!C26,0)</f>
        <v>180000</v>
      </c>
      <c r="E82" s="56">
        <f>'03 Recorridos'!I26</f>
        <v>4</v>
      </c>
      <c r="F82" s="56" t="str">
        <f>'03 Recorridos'!J26</f>
        <v>LISTO</v>
      </c>
      <c r="G82" s="58">
        <f t="shared" si="4"/>
        <v>180000</v>
      </c>
      <c r="H82" s="58">
        <f t="shared" si="5"/>
        <v>0</v>
      </c>
      <c r="I82" s="58">
        <f t="shared" si="6"/>
        <v>45000</v>
      </c>
      <c r="J82" s="58">
        <f t="shared" si="7"/>
        <v>72000</v>
      </c>
    </row>
    <row r="83" spans="1:10">
      <c r="A83" s="56" t="str">
        <f>IF('03 Recorridos'!A26="","",'03 Recorridos'!A26)</f>
        <v>CL-016</v>
      </c>
      <c r="B83" s="56" t="str">
        <f>IF('03 Recorridos'!E26="","",'03 Recorridos'!E26)</f>
        <v>Google orgánico</v>
      </c>
      <c r="C83" s="56">
        <v>2</v>
      </c>
      <c r="D83" s="57">
        <f>IF(ISNUMBER('03 Recorridos'!C26),'03 Recorridos'!C26,0)</f>
        <v>180000</v>
      </c>
      <c r="E83" s="56">
        <f>'03 Recorridos'!I26</f>
        <v>4</v>
      </c>
      <c r="F83" s="56" t="str">
        <f>'03 Recorridos'!J26</f>
        <v>LISTO</v>
      </c>
      <c r="G83" s="58">
        <f t="shared" si="4"/>
        <v>0</v>
      </c>
      <c r="H83" s="58">
        <f t="shared" si="5"/>
        <v>0</v>
      </c>
      <c r="I83" s="58">
        <f t="shared" si="6"/>
        <v>45000</v>
      </c>
      <c r="J83" s="58">
        <f t="shared" si="7"/>
        <v>18000</v>
      </c>
    </row>
    <row r="84" spans="1:10">
      <c r="A84" s="56" t="str">
        <f>IF('03 Recorridos'!A26="","",'03 Recorridos'!A26)</f>
        <v>CL-016</v>
      </c>
      <c r="B84" s="56" t="str">
        <f>IF('03 Recorridos'!F26="","",'03 Recorridos'!F26)</f>
        <v>WhatsApp</v>
      </c>
      <c r="C84" s="56">
        <v>3</v>
      </c>
      <c r="D84" s="57">
        <f>IF(ISNUMBER('03 Recorridos'!C26),'03 Recorridos'!C26,0)</f>
        <v>180000</v>
      </c>
      <c r="E84" s="56">
        <f>'03 Recorridos'!I26</f>
        <v>4</v>
      </c>
      <c r="F84" s="56" t="str">
        <f>'03 Recorridos'!J26</f>
        <v>LISTO</v>
      </c>
      <c r="G84" s="58">
        <f t="shared" si="4"/>
        <v>0</v>
      </c>
      <c r="H84" s="58">
        <f t="shared" si="5"/>
        <v>0</v>
      </c>
      <c r="I84" s="58">
        <f t="shared" si="6"/>
        <v>45000</v>
      </c>
      <c r="J84" s="58">
        <f t="shared" si="7"/>
        <v>18000</v>
      </c>
    </row>
    <row r="85" spans="1:10">
      <c r="A85" s="56" t="str">
        <f>IF('03 Recorridos'!A26="","",'03 Recorridos'!A26)</f>
        <v>CL-016</v>
      </c>
      <c r="B85" s="56" t="str">
        <f>IF('03 Recorridos'!G26="","",'03 Recorridos'!G26)</f>
        <v>Email</v>
      </c>
      <c r="C85" s="56">
        <v>4</v>
      </c>
      <c r="D85" s="57">
        <f>IF(ISNUMBER('03 Recorridos'!C26),'03 Recorridos'!C26,0)</f>
        <v>180000</v>
      </c>
      <c r="E85" s="56">
        <f>'03 Recorridos'!I26</f>
        <v>4</v>
      </c>
      <c r="F85" s="56" t="str">
        <f>'03 Recorridos'!J26</f>
        <v>LISTO</v>
      </c>
      <c r="G85" s="58">
        <f t="shared" si="4"/>
        <v>0</v>
      </c>
      <c r="H85" s="58">
        <f t="shared" si="5"/>
        <v>180000</v>
      </c>
      <c r="I85" s="58">
        <f t="shared" si="6"/>
        <v>45000</v>
      </c>
      <c r="J85" s="58">
        <f t="shared" si="7"/>
        <v>72000</v>
      </c>
    </row>
    <row r="86" spans="1:10">
      <c r="A86" s="56" t="str">
        <f>IF('03 Recorridos'!A26="","",'03 Recorridos'!A26)</f>
        <v>CL-016</v>
      </c>
      <c r="B86" s="56" t="str">
        <f>IF('03 Recorridos'!H26="","",'03 Recorridos'!H26)</f>
        <v/>
      </c>
      <c r="C86" s="56">
        <v>5</v>
      </c>
      <c r="D86" s="57">
        <f>IF(ISNUMBER('03 Recorridos'!C26),'03 Recorridos'!C26,0)</f>
        <v>180000</v>
      </c>
      <c r="E86" s="56">
        <f>'03 Recorridos'!I26</f>
        <v>4</v>
      </c>
      <c r="F86" s="56" t="str">
        <f>'03 Recorridos'!J26</f>
        <v>LISTO</v>
      </c>
      <c r="G86" s="58">
        <f t="shared" si="4"/>
        <v>0</v>
      </c>
      <c r="H86" s="58">
        <f t="shared" si="5"/>
        <v>0</v>
      </c>
      <c r="I86" s="58">
        <f t="shared" si="6"/>
        <v>0</v>
      </c>
      <c r="J86" s="58">
        <f t="shared" si="7"/>
        <v>0</v>
      </c>
    </row>
    <row r="87" spans="1:10">
      <c r="A87" s="56" t="str">
        <f>IF('03 Recorridos'!A27="","",'03 Recorridos'!A27)</f>
        <v/>
      </c>
      <c r="B87" s="56" t="str">
        <f>IF('03 Recorridos'!D27="","",'03 Recorridos'!D27)</f>
        <v/>
      </c>
      <c r="C87" s="56">
        <v>1</v>
      </c>
      <c r="D87" s="57">
        <f>IF(ISNUMBER('03 Recorridos'!C27),'03 Recorridos'!C27,0)</f>
        <v>0</v>
      </c>
      <c r="E87" s="56">
        <f>'03 Recorridos'!I27</f>
        <v>0</v>
      </c>
      <c r="F87" s="56" t="str">
        <f>'03 Recorridos'!J27</f>
        <v/>
      </c>
      <c r="G87" s="58">
        <f t="shared" si="4"/>
        <v>0</v>
      </c>
      <c r="H87" s="58">
        <f t="shared" si="5"/>
        <v>0</v>
      </c>
      <c r="I87" s="58">
        <f t="shared" si="6"/>
        <v>0</v>
      </c>
      <c r="J87" s="58">
        <f t="shared" si="7"/>
        <v>0</v>
      </c>
    </row>
    <row r="88" spans="1:10">
      <c r="A88" s="56" t="str">
        <f>IF('03 Recorridos'!A27="","",'03 Recorridos'!A27)</f>
        <v/>
      </c>
      <c r="B88" s="56" t="str">
        <f>IF('03 Recorridos'!E27="","",'03 Recorridos'!E27)</f>
        <v/>
      </c>
      <c r="C88" s="56">
        <v>2</v>
      </c>
      <c r="D88" s="57">
        <f>IF(ISNUMBER('03 Recorridos'!C27),'03 Recorridos'!C27,0)</f>
        <v>0</v>
      </c>
      <c r="E88" s="56">
        <f>'03 Recorridos'!I27</f>
        <v>0</v>
      </c>
      <c r="F88" s="56" t="str">
        <f>'03 Recorridos'!J27</f>
        <v/>
      </c>
      <c r="G88" s="58">
        <f t="shared" si="4"/>
        <v>0</v>
      </c>
      <c r="H88" s="58">
        <f t="shared" si="5"/>
        <v>0</v>
      </c>
      <c r="I88" s="58">
        <f t="shared" si="6"/>
        <v>0</v>
      </c>
      <c r="J88" s="58">
        <f t="shared" si="7"/>
        <v>0</v>
      </c>
    </row>
    <row r="89" spans="1:10">
      <c r="A89" s="56" t="str">
        <f>IF('03 Recorridos'!A27="","",'03 Recorridos'!A27)</f>
        <v/>
      </c>
      <c r="B89" s="56" t="str">
        <f>IF('03 Recorridos'!F27="","",'03 Recorridos'!F27)</f>
        <v/>
      </c>
      <c r="C89" s="56">
        <v>3</v>
      </c>
      <c r="D89" s="57">
        <f>IF(ISNUMBER('03 Recorridos'!C27),'03 Recorridos'!C27,0)</f>
        <v>0</v>
      </c>
      <c r="E89" s="56">
        <f>'03 Recorridos'!I27</f>
        <v>0</v>
      </c>
      <c r="F89" s="56" t="str">
        <f>'03 Recorridos'!J27</f>
        <v/>
      </c>
      <c r="G89" s="58">
        <f t="shared" si="4"/>
        <v>0</v>
      </c>
      <c r="H89" s="58">
        <f t="shared" si="5"/>
        <v>0</v>
      </c>
      <c r="I89" s="58">
        <f t="shared" si="6"/>
        <v>0</v>
      </c>
      <c r="J89" s="58">
        <f t="shared" si="7"/>
        <v>0</v>
      </c>
    </row>
    <row r="90" spans="1:10">
      <c r="A90" s="56" t="str">
        <f>IF('03 Recorridos'!A27="","",'03 Recorridos'!A27)</f>
        <v/>
      </c>
      <c r="B90" s="56" t="str">
        <f>IF('03 Recorridos'!G27="","",'03 Recorridos'!G27)</f>
        <v/>
      </c>
      <c r="C90" s="56">
        <v>4</v>
      </c>
      <c r="D90" s="57">
        <f>IF(ISNUMBER('03 Recorridos'!C27),'03 Recorridos'!C27,0)</f>
        <v>0</v>
      </c>
      <c r="E90" s="56">
        <f>'03 Recorridos'!I27</f>
        <v>0</v>
      </c>
      <c r="F90" s="56" t="str">
        <f>'03 Recorridos'!J27</f>
        <v/>
      </c>
      <c r="G90" s="58">
        <f t="shared" si="4"/>
        <v>0</v>
      </c>
      <c r="H90" s="58">
        <f t="shared" si="5"/>
        <v>0</v>
      </c>
      <c r="I90" s="58">
        <f t="shared" si="6"/>
        <v>0</v>
      </c>
      <c r="J90" s="58">
        <f t="shared" si="7"/>
        <v>0</v>
      </c>
    </row>
    <row r="91" spans="1:10">
      <c r="A91" s="56" t="str">
        <f>IF('03 Recorridos'!A27="","",'03 Recorridos'!A27)</f>
        <v/>
      </c>
      <c r="B91" s="56" t="str">
        <f>IF('03 Recorridos'!H27="","",'03 Recorridos'!H27)</f>
        <v/>
      </c>
      <c r="C91" s="56">
        <v>5</v>
      </c>
      <c r="D91" s="57">
        <f>IF(ISNUMBER('03 Recorridos'!C27),'03 Recorridos'!C27,0)</f>
        <v>0</v>
      </c>
      <c r="E91" s="56">
        <f>'03 Recorridos'!I27</f>
        <v>0</v>
      </c>
      <c r="F91" s="56" t="str">
        <f>'03 Recorridos'!J27</f>
        <v/>
      </c>
      <c r="G91" s="58">
        <f t="shared" si="4"/>
        <v>0</v>
      </c>
      <c r="H91" s="58">
        <f t="shared" si="5"/>
        <v>0</v>
      </c>
      <c r="I91" s="58">
        <f t="shared" si="6"/>
        <v>0</v>
      </c>
      <c r="J91" s="58">
        <f t="shared" si="7"/>
        <v>0</v>
      </c>
    </row>
    <row r="92" spans="1:10">
      <c r="A92" s="56" t="str">
        <f>IF('03 Recorridos'!A28="","",'03 Recorridos'!A28)</f>
        <v/>
      </c>
      <c r="B92" s="56" t="str">
        <f>IF('03 Recorridos'!D28="","",'03 Recorridos'!D28)</f>
        <v/>
      </c>
      <c r="C92" s="56">
        <v>1</v>
      </c>
      <c r="D92" s="57">
        <f>IF(ISNUMBER('03 Recorridos'!C28),'03 Recorridos'!C28,0)</f>
        <v>0</v>
      </c>
      <c r="E92" s="56">
        <f>'03 Recorridos'!I28</f>
        <v>0</v>
      </c>
      <c r="F92" s="56" t="str">
        <f>'03 Recorridos'!J28</f>
        <v/>
      </c>
      <c r="G92" s="58">
        <f t="shared" si="4"/>
        <v>0</v>
      </c>
      <c r="H92" s="58">
        <f t="shared" si="5"/>
        <v>0</v>
      </c>
      <c r="I92" s="58">
        <f t="shared" si="6"/>
        <v>0</v>
      </c>
      <c r="J92" s="58">
        <f t="shared" si="7"/>
        <v>0</v>
      </c>
    </row>
    <row r="93" spans="1:10">
      <c r="A93" s="56" t="str">
        <f>IF('03 Recorridos'!A28="","",'03 Recorridos'!A28)</f>
        <v/>
      </c>
      <c r="B93" s="56" t="str">
        <f>IF('03 Recorridos'!E28="","",'03 Recorridos'!E28)</f>
        <v/>
      </c>
      <c r="C93" s="56">
        <v>2</v>
      </c>
      <c r="D93" s="57">
        <f>IF(ISNUMBER('03 Recorridos'!C28),'03 Recorridos'!C28,0)</f>
        <v>0</v>
      </c>
      <c r="E93" s="56">
        <f>'03 Recorridos'!I28</f>
        <v>0</v>
      </c>
      <c r="F93" s="56" t="str">
        <f>'03 Recorridos'!J28</f>
        <v/>
      </c>
      <c r="G93" s="58">
        <f t="shared" si="4"/>
        <v>0</v>
      </c>
      <c r="H93" s="58">
        <f t="shared" si="5"/>
        <v>0</v>
      </c>
      <c r="I93" s="58">
        <f t="shared" si="6"/>
        <v>0</v>
      </c>
      <c r="J93" s="58">
        <f t="shared" si="7"/>
        <v>0</v>
      </c>
    </row>
    <row r="94" spans="1:10">
      <c r="A94" s="56" t="str">
        <f>IF('03 Recorridos'!A28="","",'03 Recorridos'!A28)</f>
        <v/>
      </c>
      <c r="B94" s="56" t="str">
        <f>IF('03 Recorridos'!F28="","",'03 Recorridos'!F28)</f>
        <v/>
      </c>
      <c r="C94" s="56">
        <v>3</v>
      </c>
      <c r="D94" s="57">
        <f>IF(ISNUMBER('03 Recorridos'!C28),'03 Recorridos'!C28,0)</f>
        <v>0</v>
      </c>
      <c r="E94" s="56">
        <f>'03 Recorridos'!I28</f>
        <v>0</v>
      </c>
      <c r="F94" s="56" t="str">
        <f>'03 Recorridos'!J28</f>
        <v/>
      </c>
      <c r="G94" s="58">
        <f t="shared" si="4"/>
        <v>0</v>
      </c>
      <c r="H94" s="58">
        <f t="shared" si="5"/>
        <v>0</v>
      </c>
      <c r="I94" s="58">
        <f t="shared" si="6"/>
        <v>0</v>
      </c>
      <c r="J94" s="58">
        <f t="shared" si="7"/>
        <v>0</v>
      </c>
    </row>
    <row r="95" spans="1:10">
      <c r="A95" s="56" t="str">
        <f>IF('03 Recorridos'!A28="","",'03 Recorridos'!A28)</f>
        <v/>
      </c>
      <c r="B95" s="56" t="str">
        <f>IF('03 Recorridos'!G28="","",'03 Recorridos'!G28)</f>
        <v/>
      </c>
      <c r="C95" s="56">
        <v>4</v>
      </c>
      <c r="D95" s="57">
        <f>IF(ISNUMBER('03 Recorridos'!C28),'03 Recorridos'!C28,0)</f>
        <v>0</v>
      </c>
      <c r="E95" s="56">
        <f>'03 Recorridos'!I28</f>
        <v>0</v>
      </c>
      <c r="F95" s="56" t="str">
        <f>'03 Recorridos'!J28</f>
        <v/>
      </c>
      <c r="G95" s="58">
        <f t="shared" si="4"/>
        <v>0</v>
      </c>
      <c r="H95" s="58">
        <f t="shared" si="5"/>
        <v>0</v>
      </c>
      <c r="I95" s="58">
        <f t="shared" si="6"/>
        <v>0</v>
      </c>
      <c r="J95" s="58">
        <f t="shared" si="7"/>
        <v>0</v>
      </c>
    </row>
    <row r="96" spans="1:10">
      <c r="A96" s="56" t="str">
        <f>IF('03 Recorridos'!A28="","",'03 Recorridos'!A28)</f>
        <v/>
      </c>
      <c r="B96" s="56" t="str">
        <f>IF('03 Recorridos'!H28="","",'03 Recorridos'!H28)</f>
        <v/>
      </c>
      <c r="C96" s="56">
        <v>5</v>
      </c>
      <c r="D96" s="57">
        <f>IF(ISNUMBER('03 Recorridos'!C28),'03 Recorridos'!C28,0)</f>
        <v>0</v>
      </c>
      <c r="E96" s="56">
        <f>'03 Recorridos'!I28</f>
        <v>0</v>
      </c>
      <c r="F96" s="56" t="str">
        <f>'03 Recorridos'!J28</f>
        <v/>
      </c>
      <c r="G96" s="58">
        <f t="shared" si="4"/>
        <v>0</v>
      </c>
      <c r="H96" s="58">
        <f t="shared" si="5"/>
        <v>0</v>
      </c>
      <c r="I96" s="58">
        <f t="shared" si="6"/>
        <v>0</v>
      </c>
      <c r="J96" s="58">
        <f t="shared" si="7"/>
        <v>0</v>
      </c>
    </row>
    <row r="97" spans="1:10">
      <c r="A97" s="56" t="str">
        <f>IF('03 Recorridos'!A29="","",'03 Recorridos'!A29)</f>
        <v/>
      </c>
      <c r="B97" s="56" t="str">
        <f>IF('03 Recorridos'!D29="","",'03 Recorridos'!D29)</f>
        <v/>
      </c>
      <c r="C97" s="56">
        <v>1</v>
      </c>
      <c r="D97" s="57">
        <f>IF(ISNUMBER('03 Recorridos'!C29),'03 Recorridos'!C29,0)</f>
        <v>0</v>
      </c>
      <c r="E97" s="56">
        <f>'03 Recorridos'!I29</f>
        <v>0</v>
      </c>
      <c r="F97" s="56" t="str">
        <f>'03 Recorridos'!J29</f>
        <v/>
      </c>
      <c r="G97" s="58">
        <f t="shared" si="4"/>
        <v>0</v>
      </c>
      <c r="H97" s="58">
        <f t="shared" si="5"/>
        <v>0</v>
      </c>
      <c r="I97" s="58">
        <f t="shared" si="6"/>
        <v>0</v>
      </c>
      <c r="J97" s="58">
        <f t="shared" si="7"/>
        <v>0</v>
      </c>
    </row>
    <row r="98" spans="1:10">
      <c r="A98" s="56" t="str">
        <f>IF('03 Recorridos'!A29="","",'03 Recorridos'!A29)</f>
        <v/>
      </c>
      <c r="B98" s="56" t="str">
        <f>IF('03 Recorridos'!E29="","",'03 Recorridos'!E29)</f>
        <v/>
      </c>
      <c r="C98" s="56">
        <v>2</v>
      </c>
      <c r="D98" s="57">
        <f>IF(ISNUMBER('03 Recorridos'!C29),'03 Recorridos'!C29,0)</f>
        <v>0</v>
      </c>
      <c r="E98" s="56">
        <f>'03 Recorridos'!I29</f>
        <v>0</v>
      </c>
      <c r="F98" s="56" t="str">
        <f>'03 Recorridos'!J29</f>
        <v/>
      </c>
      <c r="G98" s="58">
        <f t="shared" si="4"/>
        <v>0</v>
      </c>
      <c r="H98" s="58">
        <f t="shared" si="5"/>
        <v>0</v>
      </c>
      <c r="I98" s="58">
        <f t="shared" si="6"/>
        <v>0</v>
      </c>
      <c r="J98" s="58">
        <f t="shared" si="7"/>
        <v>0</v>
      </c>
    </row>
    <row r="99" spans="1:10">
      <c r="A99" s="56" t="str">
        <f>IF('03 Recorridos'!A29="","",'03 Recorridos'!A29)</f>
        <v/>
      </c>
      <c r="B99" s="56" t="str">
        <f>IF('03 Recorridos'!F29="","",'03 Recorridos'!F29)</f>
        <v/>
      </c>
      <c r="C99" s="56">
        <v>3</v>
      </c>
      <c r="D99" s="57">
        <f>IF(ISNUMBER('03 Recorridos'!C29),'03 Recorridos'!C29,0)</f>
        <v>0</v>
      </c>
      <c r="E99" s="56">
        <f>'03 Recorridos'!I29</f>
        <v>0</v>
      </c>
      <c r="F99" s="56" t="str">
        <f>'03 Recorridos'!J29</f>
        <v/>
      </c>
      <c r="G99" s="58">
        <f t="shared" si="4"/>
        <v>0</v>
      </c>
      <c r="H99" s="58">
        <f t="shared" si="5"/>
        <v>0</v>
      </c>
      <c r="I99" s="58">
        <f t="shared" si="6"/>
        <v>0</v>
      </c>
      <c r="J99" s="58">
        <f t="shared" si="7"/>
        <v>0</v>
      </c>
    </row>
    <row r="100" spans="1:10">
      <c r="A100" s="56" t="str">
        <f>IF('03 Recorridos'!A29="","",'03 Recorridos'!A29)</f>
        <v/>
      </c>
      <c r="B100" s="56" t="str">
        <f>IF('03 Recorridos'!G29="","",'03 Recorridos'!G29)</f>
        <v/>
      </c>
      <c r="C100" s="56">
        <v>4</v>
      </c>
      <c r="D100" s="57">
        <f>IF(ISNUMBER('03 Recorridos'!C29),'03 Recorridos'!C29,0)</f>
        <v>0</v>
      </c>
      <c r="E100" s="56">
        <f>'03 Recorridos'!I29</f>
        <v>0</v>
      </c>
      <c r="F100" s="56" t="str">
        <f>'03 Recorridos'!J29</f>
        <v/>
      </c>
      <c r="G100" s="58">
        <f t="shared" si="4"/>
        <v>0</v>
      </c>
      <c r="H100" s="58">
        <f t="shared" si="5"/>
        <v>0</v>
      </c>
      <c r="I100" s="58">
        <f t="shared" si="6"/>
        <v>0</v>
      </c>
      <c r="J100" s="58">
        <f t="shared" si="7"/>
        <v>0</v>
      </c>
    </row>
    <row r="101" spans="1:10">
      <c r="A101" s="56" t="str">
        <f>IF('03 Recorridos'!A29="","",'03 Recorridos'!A29)</f>
        <v/>
      </c>
      <c r="B101" s="56" t="str">
        <f>IF('03 Recorridos'!H29="","",'03 Recorridos'!H29)</f>
        <v/>
      </c>
      <c r="C101" s="56">
        <v>5</v>
      </c>
      <c r="D101" s="57">
        <f>IF(ISNUMBER('03 Recorridos'!C29),'03 Recorridos'!C29,0)</f>
        <v>0</v>
      </c>
      <c r="E101" s="56">
        <f>'03 Recorridos'!I29</f>
        <v>0</v>
      </c>
      <c r="F101" s="56" t="str">
        <f>'03 Recorridos'!J29</f>
        <v/>
      </c>
      <c r="G101" s="58">
        <f t="shared" si="4"/>
        <v>0</v>
      </c>
      <c r="H101" s="58">
        <f t="shared" si="5"/>
        <v>0</v>
      </c>
      <c r="I101" s="58">
        <f t="shared" si="6"/>
        <v>0</v>
      </c>
      <c r="J101" s="58">
        <f t="shared" si="7"/>
        <v>0</v>
      </c>
    </row>
    <row r="102" spans="1:10">
      <c r="A102" s="56" t="str">
        <f>IF('03 Recorridos'!A30="","",'03 Recorridos'!A30)</f>
        <v/>
      </c>
      <c r="B102" s="56" t="str">
        <f>IF('03 Recorridos'!D30="","",'03 Recorridos'!D30)</f>
        <v/>
      </c>
      <c r="C102" s="56">
        <v>1</v>
      </c>
      <c r="D102" s="57">
        <f>IF(ISNUMBER('03 Recorridos'!C30),'03 Recorridos'!C30,0)</f>
        <v>0</v>
      </c>
      <c r="E102" s="56">
        <f>'03 Recorridos'!I30</f>
        <v>0</v>
      </c>
      <c r="F102" s="56" t="str">
        <f>'03 Recorridos'!J30</f>
        <v/>
      </c>
      <c r="G102" s="58">
        <f t="shared" si="4"/>
        <v>0</v>
      </c>
      <c r="H102" s="58">
        <f t="shared" si="5"/>
        <v>0</v>
      </c>
      <c r="I102" s="58">
        <f t="shared" si="6"/>
        <v>0</v>
      </c>
      <c r="J102" s="58">
        <f t="shared" si="7"/>
        <v>0</v>
      </c>
    </row>
    <row r="103" spans="1:10">
      <c r="A103" s="56" t="str">
        <f>IF('03 Recorridos'!A30="","",'03 Recorridos'!A30)</f>
        <v/>
      </c>
      <c r="B103" s="56" t="str">
        <f>IF('03 Recorridos'!E30="","",'03 Recorridos'!E30)</f>
        <v/>
      </c>
      <c r="C103" s="56">
        <v>2</v>
      </c>
      <c r="D103" s="57">
        <f>IF(ISNUMBER('03 Recorridos'!C30),'03 Recorridos'!C30,0)</f>
        <v>0</v>
      </c>
      <c r="E103" s="56">
        <f>'03 Recorridos'!I30</f>
        <v>0</v>
      </c>
      <c r="F103" s="56" t="str">
        <f>'03 Recorridos'!J30</f>
        <v/>
      </c>
      <c r="G103" s="58">
        <f t="shared" si="4"/>
        <v>0</v>
      </c>
      <c r="H103" s="58">
        <f t="shared" si="5"/>
        <v>0</v>
      </c>
      <c r="I103" s="58">
        <f t="shared" si="6"/>
        <v>0</v>
      </c>
      <c r="J103" s="58">
        <f t="shared" si="7"/>
        <v>0</v>
      </c>
    </row>
    <row r="104" spans="1:10">
      <c r="A104" s="56" t="str">
        <f>IF('03 Recorridos'!A30="","",'03 Recorridos'!A30)</f>
        <v/>
      </c>
      <c r="B104" s="56" t="str">
        <f>IF('03 Recorridos'!F30="","",'03 Recorridos'!F30)</f>
        <v/>
      </c>
      <c r="C104" s="56">
        <v>3</v>
      </c>
      <c r="D104" s="57">
        <f>IF(ISNUMBER('03 Recorridos'!C30),'03 Recorridos'!C30,0)</f>
        <v>0</v>
      </c>
      <c r="E104" s="56">
        <f>'03 Recorridos'!I30</f>
        <v>0</v>
      </c>
      <c r="F104" s="56" t="str">
        <f>'03 Recorridos'!J30</f>
        <v/>
      </c>
      <c r="G104" s="58">
        <f t="shared" si="4"/>
        <v>0</v>
      </c>
      <c r="H104" s="58">
        <f t="shared" si="5"/>
        <v>0</v>
      </c>
      <c r="I104" s="58">
        <f t="shared" si="6"/>
        <v>0</v>
      </c>
      <c r="J104" s="58">
        <f t="shared" si="7"/>
        <v>0</v>
      </c>
    </row>
    <row r="105" spans="1:10">
      <c r="A105" s="56" t="str">
        <f>IF('03 Recorridos'!A30="","",'03 Recorridos'!A30)</f>
        <v/>
      </c>
      <c r="B105" s="56" t="str">
        <f>IF('03 Recorridos'!G30="","",'03 Recorridos'!G30)</f>
        <v/>
      </c>
      <c r="C105" s="56">
        <v>4</v>
      </c>
      <c r="D105" s="57">
        <f>IF(ISNUMBER('03 Recorridos'!C30),'03 Recorridos'!C30,0)</f>
        <v>0</v>
      </c>
      <c r="E105" s="56">
        <f>'03 Recorridos'!I30</f>
        <v>0</v>
      </c>
      <c r="F105" s="56" t="str">
        <f>'03 Recorridos'!J30</f>
        <v/>
      </c>
      <c r="G105" s="58">
        <f t="shared" si="4"/>
        <v>0</v>
      </c>
      <c r="H105" s="58">
        <f t="shared" si="5"/>
        <v>0</v>
      </c>
      <c r="I105" s="58">
        <f t="shared" si="6"/>
        <v>0</v>
      </c>
      <c r="J105" s="58">
        <f t="shared" si="7"/>
        <v>0</v>
      </c>
    </row>
    <row r="106" spans="1:10">
      <c r="A106" s="56" t="str">
        <f>IF('03 Recorridos'!A30="","",'03 Recorridos'!A30)</f>
        <v/>
      </c>
      <c r="B106" s="56" t="str">
        <f>IF('03 Recorridos'!H30="","",'03 Recorridos'!H30)</f>
        <v/>
      </c>
      <c r="C106" s="56">
        <v>5</v>
      </c>
      <c r="D106" s="57">
        <f>IF(ISNUMBER('03 Recorridos'!C30),'03 Recorridos'!C30,0)</f>
        <v>0</v>
      </c>
      <c r="E106" s="56">
        <f>'03 Recorridos'!I30</f>
        <v>0</v>
      </c>
      <c r="F106" s="56" t="str">
        <f>'03 Recorridos'!J30</f>
        <v/>
      </c>
      <c r="G106" s="58">
        <f t="shared" si="4"/>
        <v>0</v>
      </c>
      <c r="H106" s="58">
        <f t="shared" si="5"/>
        <v>0</v>
      </c>
      <c r="I106" s="58">
        <f t="shared" si="6"/>
        <v>0</v>
      </c>
      <c r="J106" s="58">
        <f t="shared" si="7"/>
        <v>0</v>
      </c>
    </row>
    <row r="107" spans="1:10">
      <c r="A107" s="56" t="str">
        <f>IF('03 Recorridos'!A31="","",'03 Recorridos'!A31)</f>
        <v/>
      </c>
      <c r="B107" s="56" t="str">
        <f>IF('03 Recorridos'!D31="","",'03 Recorridos'!D31)</f>
        <v/>
      </c>
      <c r="C107" s="56">
        <v>1</v>
      </c>
      <c r="D107" s="57">
        <f>IF(ISNUMBER('03 Recorridos'!C31),'03 Recorridos'!C31,0)</f>
        <v>0</v>
      </c>
      <c r="E107" s="56">
        <f>'03 Recorridos'!I31</f>
        <v>0</v>
      </c>
      <c r="F107" s="56" t="str">
        <f>'03 Recorridos'!J31</f>
        <v/>
      </c>
      <c r="G107" s="58">
        <f t="shared" si="4"/>
        <v>0</v>
      </c>
      <c r="H107" s="58">
        <f t="shared" si="5"/>
        <v>0</v>
      </c>
      <c r="I107" s="58">
        <f t="shared" si="6"/>
        <v>0</v>
      </c>
      <c r="J107" s="58">
        <f t="shared" si="7"/>
        <v>0</v>
      </c>
    </row>
    <row r="108" spans="1:10">
      <c r="A108" s="56" t="str">
        <f>IF('03 Recorridos'!A31="","",'03 Recorridos'!A31)</f>
        <v/>
      </c>
      <c r="B108" s="56" t="str">
        <f>IF('03 Recorridos'!E31="","",'03 Recorridos'!E31)</f>
        <v/>
      </c>
      <c r="C108" s="56">
        <v>2</v>
      </c>
      <c r="D108" s="57">
        <f>IF(ISNUMBER('03 Recorridos'!C31),'03 Recorridos'!C31,0)</f>
        <v>0</v>
      </c>
      <c r="E108" s="56">
        <f>'03 Recorridos'!I31</f>
        <v>0</v>
      </c>
      <c r="F108" s="56" t="str">
        <f>'03 Recorridos'!J31</f>
        <v/>
      </c>
      <c r="G108" s="58">
        <f t="shared" si="4"/>
        <v>0</v>
      </c>
      <c r="H108" s="58">
        <f t="shared" si="5"/>
        <v>0</v>
      </c>
      <c r="I108" s="58">
        <f t="shared" si="6"/>
        <v>0</v>
      </c>
      <c r="J108" s="58">
        <f t="shared" si="7"/>
        <v>0</v>
      </c>
    </row>
    <row r="109" spans="1:10">
      <c r="A109" s="56" t="str">
        <f>IF('03 Recorridos'!A31="","",'03 Recorridos'!A31)</f>
        <v/>
      </c>
      <c r="B109" s="56" t="str">
        <f>IF('03 Recorridos'!F31="","",'03 Recorridos'!F31)</f>
        <v/>
      </c>
      <c r="C109" s="56">
        <v>3</v>
      </c>
      <c r="D109" s="57">
        <f>IF(ISNUMBER('03 Recorridos'!C31),'03 Recorridos'!C31,0)</f>
        <v>0</v>
      </c>
      <c r="E109" s="56">
        <f>'03 Recorridos'!I31</f>
        <v>0</v>
      </c>
      <c r="F109" s="56" t="str">
        <f>'03 Recorridos'!J31</f>
        <v/>
      </c>
      <c r="G109" s="58">
        <f t="shared" si="4"/>
        <v>0</v>
      </c>
      <c r="H109" s="58">
        <f t="shared" si="5"/>
        <v>0</v>
      </c>
      <c r="I109" s="58">
        <f t="shared" si="6"/>
        <v>0</v>
      </c>
      <c r="J109" s="58">
        <f t="shared" si="7"/>
        <v>0</v>
      </c>
    </row>
    <row r="110" spans="1:10">
      <c r="A110" s="56" t="str">
        <f>IF('03 Recorridos'!A31="","",'03 Recorridos'!A31)</f>
        <v/>
      </c>
      <c r="B110" s="56" t="str">
        <f>IF('03 Recorridos'!G31="","",'03 Recorridos'!G31)</f>
        <v/>
      </c>
      <c r="C110" s="56">
        <v>4</v>
      </c>
      <c r="D110" s="57">
        <f>IF(ISNUMBER('03 Recorridos'!C31),'03 Recorridos'!C31,0)</f>
        <v>0</v>
      </c>
      <c r="E110" s="56">
        <f>'03 Recorridos'!I31</f>
        <v>0</v>
      </c>
      <c r="F110" s="56" t="str">
        <f>'03 Recorridos'!J31</f>
        <v/>
      </c>
      <c r="G110" s="58">
        <f t="shared" si="4"/>
        <v>0</v>
      </c>
      <c r="H110" s="58">
        <f t="shared" si="5"/>
        <v>0</v>
      </c>
      <c r="I110" s="58">
        <f t="shared" si="6"/>
        <v>0</v>
      </c>
      <c r="J110" s="58">
        <f t="shared" si="7"/>
        <v>0</v>
      </c>
    </row>
    <row r="111" spans="1:10">
      <c r="A111" s="56" t="str">
        <f>IF('03 Recorridos'!A31="","",'03 Recorridos'!A31)</f>
        <v/>
      </c>
      <c r="B111" s="56" t="str">
        <f>IF('03 Recorridos'!H31="","",'03 Recorridos'!H31)</f>
        <v/>
      </c>
      <c r="C111" s="56">
        <v>5</v>
      </c>
      <c r="D111" s="57">
        <f>IF(ISNUMBER('03 Recorridos'!C31),'03 Recorridos'!C31,0)</f>
        <v>0</v>
      </c>
      <c r="E111" s="56">
        <f>'03 Recorridos'!I31</f>
        <v>0</v>
      </c>
      <c r="F111" s="56" t="str">
        <f>'03 Recorridos'!J31</f>
        <v/>
      </c>
      <c r="G111" s="58">
        <f t="shared" si="4"/>
        <v>0</v>
      </c>
      <c r="H111" s="58">
        <f t="shared" si="5"/>
        <v>0</v>
      </c>
      <c r="I111" s="58">
        <f t="shared" si="6"/>
        <v>0</v>
      </c>
      <c r="J111" s="58">
        <f t="shared" si="7"/>
        <v>0</v>
      </c>
    </row>
    <row r="112" spans="1:10">
      <c r="A112" s="56" t="str">
        <f>IF('03 Recorridos'!A32="","",'03 Recorridos'!A32)</f>
        <v/>
      </c>
      <c r="B112" s="56" t="str">
        <f>IF('03 Recorridos'!D32="","",'03 Recorridos'!D32)</f>
        <v/>
      </c>
      <c r="C112" s="56">
        <v>1</v>
      </c>
      <c r="D112" s="57">
        <f>IF(ISNUMBER('03 Recorridos'!C32),'03 Recorridos'!C32,0)</f>
        <v>0</v>
      </c>
      <c r="E112" s="56">
        <f>'03 Recorridos'!I32</f>
        <v>0</v>
      </c>
      <c r="F112" s="56" t="str">
        <f>'03 Recorridos'!J32</f>
        <v/>
      </c>
      <c r="G112" s="58">
        <f t="shared" si="4"/>
        <v>0</v>
      </c>
      <c r="H112" s="58">
        <f t="shared" si="5"/>
        <v>0</v>
      </c>
      <c r="I112" s="58">
        <f t="shared" si="6"/>
        <v>0</v>
      </c>
      <c r="J112" s="58">
        <f t="shared" si="7"/>
        <v>0</v>
      </c>
    </row>
    <row r="113" spans="1:10">
      <c r="A113" s="56" t="str">
        <f>IF('03 Recorridos'!A32="","",'03 Recorridos'!A32)</f>
        <v/>
      </c>
      <c r="B113" s="56" t="str">
        <f>IF('03 Recorridos'!E32="","",'03 Recorridos'!E32)</f>
        <v/>
      </c>
      <c r="C113" s="56">
        <v>2</v>
      </c>
      <c r="D113" s="57">
        <f>IF(ISNUMBER('03 Recorridos'!C32),'03 Recorridos'!C32,0)</f>
        <v>0</v>
      </c>
      <c r="E113" s="56">
        <f>'03 Recorridos'!I32</f>
        <v>0</v>
      </c>
      <c r="F113" s="56" t="str">
        <f>'03 Recorridos'!J32</f>
        <v/>
      </c>
      <c r="G113" s="58">
        <f t="shared" si="4"/>
        <v>0</v>
      </c>
      <c r="H113" s="58">
        <f t="shared" si="5"/>
        <v>0</v>
      </c>
      <c r="I113" s="58">
        <f t="shared" si="6"/>
        <v>0</v>
      </c>
      <c r="J113" s="58">
        <f t="shared" si="7"/>
        <v>0</v>
      </c>
    </row>
    <row r="114" spans="1:10">
      <c r="A114" s="56" t="str">
        <f>IF('03 Recorridos'!A32="","",'03 Recorridos'!A32)</f>
        <v/>
      </c>
      <c r="B114" s="56" t="str">
        <f>IF('03 Recorridos'!F32="","",'03 Recorridos'!F32)</f>
        <v/>
      </c>
      <c r="C114" s="56">
        <v>3</v>
      </c>
      <c r="D114" s="57">
        <f>IF(ISNUMBER('03 Recorridos'!C32),'03 Recorridos'!C32,0)</f>
        <v>0</v>
      </c>
      <c r="E114" s="56">
        <f>'03 Recorridos'!I32</f>
        <v>0</v>
      </c>
      <c r="F114" s="56" t="str">
        <f>'03 Recorridos'!J32</f>
        <v/>
      </c>
      <c r="G114" s="58">
        <f t="shared" si="4"/>
        <v>0</v>
      </c>
      <c r="H114" s="58">
        <f t="shared" si="5"/>
        <v>0</v>
      </c>
      <c r="I114" s="58">
        <f t="shared" si="6"/>
        <v>0</v>
      </c>
      <c r="J114" s="58">
        <f t="shared" si="7"/>
        <v>0</v>
      </c>
    </row>
    <row r="115" spans="1:10">
      <c r="A115" s="56" t="str">
        <f>IF('03 Recorridos'!A32="","",'03 Recorridos'!A32)</f>
        <v/>
      </c>
      <c r="B115" s="56" t="str">
        <f>IF('03 Recorridos'!G32="","",'03 Recorridos'!G32)</f>
        <v/>
      </c>
      <c r="C115" s="56">
        <v>4</v>
      </c>
      <c r="D115" s="57">
        <f>IF(ISNUMBER('03 Recorridos'!C32),'03 Recorridos'!C32,0)</f>
        <v>0</v>
      </c>
      <c r="E115" s="56">
        <f>'03 Recorridos'!I32</f>
        <v>0</v>
      </c>
      <c r="F115" s="56" t="str">
        <f>'03 Recorridos'!J32</f>
        <v/>
      </c>
      <c r="G115" s="58">
        <f t="shared" si="4"/>
        <v>0</v>
      </c>
      <c r="H115" s="58">
        <f t="shared" si="5"/>
        <v>0</v>
      </c>
      <c r="I115" s="58">
        <f t="shared" si="6"/>
        <v>0</v>
      </c>
      <c r="J115" s="58">
        <f t="shared" si="7"/>
        <v>0</v>
      </c>
    </row>
    <row r="116" spans="1:10">
      <c r="A116" s="56" t="str">
        <f>IF('03 Recorridos'!A32="","",'03 Recorridos'!A32)</f>
        <v/>
      </c>
      <c r="B116" s="56" t="str">
        <f>IF('03 Recorridos'!H32="","",'03 Recorridos'!H32)</f>
        <v/>
      </c>
      <c r="C116" s="56">
        <v>5</v>
      </c>
      <c r="D116" s="57">
        <f>IF(ISNUMBER('03 Recorridos'!C32),'03 Recorridos'!C32,0)</f>
        <v>0</v>
      </c>
      <c r="E116" s="56">
        <f>'03 Recorridos'!I32</f>
        <v>0</v>
      </c>
      <c r="F116" s="56" t="str">
        <f>'03 Recorridos'!J32</f>
        <v/>
      </c>
      <c r="G116" s="58">
        <f t="shared" si="4"/>
        <v>0</v>
      </c>
      <c r="H116" s="58">
        <f t="shared" si="5"/>
        <v>0</v>
      </c>
      <c r="I116" s="58">
        <f t="shared" si="6"/>
        <v>0</v>
      </c>
      <c r="J116" s="58">
        <f t="shared" si="7"/>
        <v>0</v>
      </c>
    </row>
    <row r="117" spans="1:10">
      <c r="A117" s="56" t="str">
        <f>IF('03 Recorridos'!A33="","",'03 Recorridos'!A33)</f>
        <v/>
      </c>
      <c r="B117" s="56" t="str">
        <f>IF('03 Recorridos'!D33="","",'03 Recorridos'!D33)</f>
        <v/>
      </c>
      <c r="C117" s="56">
        <v>1</v>
      </c>
      <c r="D117" s="57">
        <f>IF(ISNUMBER('03 Recorridos'!C33),'03 Recorridos'!C33,0)</f>
        <v>0</v>
      </c>
      <c r="E117" s="56">
        <f>'03 Recorridos'!I33</f>
        <v>0</v>
      </c>
      <c r="F117" s="56" t="str">
        <f>'03 Recorridos'!J33</f>
        <v/>
      </c>
      <c r="G117" s="58">
        <f t="shared" si="4"/>
        <v>0</v>
      </c>
      <c r="H117" s="58">
        <f t="shared" si="5"/>
        <v>0</v>
      </c>
      <c r="I117" s="58">
        <f t="shared" si="6"/>
        <v>0</v>
      </c>
      <c r="J117" s="58">
        <f t="shared" si="7"/>
        <v>0</v>
      </c>
    </row>
    <row r="118" spans="1:10">
      <c r="A118" s="56" t="str">
        <f>IF('03 Recorridos'!A33="","",'03 Recorridos'!A33)</f>
        <v/>
      </c>
      <c r="B118" s="56" t="str">
        <f>IF('03 Recorridos'!E33="","",'03 Recorridos'!E33)</f>
        <v/>
      </c>
      <c r="C118" s="56">
        <v>2</v>
      </c>
      <c r="D118" s="57">
        <f>IF(ISNUMBER('03 Recorridos'!C33),'03 Recorridos'!C33,0)</f>
        <v>0</v>
      </c>
      <c r="E118" s="56">
        <f>'03 Recorridos'!I33</f>
        <v>0</v>
      </c>
      <c r="F118" s="56" t="str">
        <f>'03 Recorridos'!J33</f>
        <v/>
      </c>
      <c r="G118" s="58">
        <f t="shared" si="4"/>
        <v>0</v>
      </c>
      <c r="H118" s="58">
        <f t="shared" si="5"/>
        <v>0</v>
      </c>
      <c r="I118" s="58">
        <f t="shared" si="6"/>
        <v>0</v>
      </c>
      <c r="J118" s="58">
        <f t="shared" si="7"/>
        <v>0</v>
      </c>
    </row>
    <row r="119" spans="1:10">
      <c r="A119" s="56" t="str">
        <f>IF('03 Recorridos'!A33="","",'03 Recorridos'!A33)</f>
        <v/>
      </c>
      <c r="B119" s="56" t="str">
        <f>IF('03 Recorridos'!F33="","",'03 Recorridos'!F33)</f>
        <v/>
      </c>
      <c r="C119" s="56">
        <v>3</v>
      </c>
      <c r="D119" s="57">
        <f>IF(ISNUMBER('03 Recorridos'!C33),'03 Recorridos'!C33,0)</f>
        <v>0</v>
      </c>
      <c r="E119" s="56">
        <f>'03 Recorridos'!I33</f>
        <v>0</v>
      </c>
      <c r="F119" s="56" t="str">
        <f>'03 Recorridos'!J33</f>
        <v/>
      </c>
      <c r="G119" s="58">
        <f t="shared" si="4"/>
        <v>0</v>
      </c>
      <c r="H119" s="58">
        <f t="shared" si="5"/>
        <v>0</v>
      </c>
      <c r="I119" s="58">
        <f t="shared" si="6"/>
        <v>0</v>
      </c>
      <c r="J119" s="58">
        <f t="shared" si="7"/>
        <v>0</v>
      </c>
    </row>
    <row r="120" spans="1:10">
      <c r="A120" s="56" t="str">
        <f>IF('03 Recorridos'!A33="","",'03 Recorridos'!A33)</f>
        <v/>
      </c>
      <c r="B120" s="56" t="str">
        <f>IF('03 Recorridos'!G33="","",'03 Recorridos'!G33)</f>
        <v/>
      </c>
      <c r="C120" s="56">
        <v>4</v>
      </c>
      <c r="D120" s="57">
        <f>IF(ISNUMBER('03 Recorridos'!C33),'03 Recorridos'!C33,0)</f>
        <v>0</v>
      </c>
      <c r="E120" s="56">
        <f>'03 Recorridos'!I33</f>
        <v>0</v>
      </c>
      <c r="F120" s="56" t="str">
        <f>'03 Recorridos'!J33</f>
        <v/>
      </c>
      <c r="G120" s="58">
        <f t="shared" si="4"/>
        <v>0</v>
      </c>
      <c r="H120" s="58">
        <f t="shared" si="5"/>
        <v>0</v>
      </c>
      <c r="I120" s="58">
        <f t="shared" si="6"/>
        <v>0</v>
      </c>
      <c r="J120" s="58">
        <f t="shared" si="7"/>
        <v>0</v>
      </c>
    </row>
    <row r="121" spans="1:10">
      <c r="A121" s="56" t="str">
        <f>IF('03 Recorridos'!A33="","",'03 Recorridos'!A33)</f>
        <v/>
      </c>
      <c r="B121" s="56" t="str">
        <f>IF('03 Recorridos'!H33="","",'03 Recorridos'!H33)</f>
        <v/>
      </c>
      <c r="C121" s="56">
        <v>5</v>
      </c>
      <c r="D121" s="57">
        <f>IF(ISNUMBER('03 Recorridos'!C33),'03 Recorridos'!C33,0)</f>
        <v>0</v>
      </c>
      <c r="E121" s="56">
        <f>'03 Recorridos'!I33</f>
        <v>0</v>
      </c>
      <c r="F121" s="56" t="str">
        <f>'03 Recorridos'!J33</f>
        <v/>
      </c>
      <c r="G121" s="58">
        <f t="shared" si="4"/>
        <v>0</v>
      </c>
      <c r="H121" s="58">
        <f t="shared" si="5"/>
        <v>0</v>
      </c>
      <c r="I121" s="58">
        <f t="shared" si="6"/>
        <v>0</v>
      </c>
      <c r="J121" s="58">
        <f t="shared" si="7"/>
        <v>0</v>
      </c>
    </row>
    <row r="122" spans="1:10">
      <c r="A122" s="56" t="str">
        <f>IF('03 Recorridos'!A34="","",'03 Recorridos'!A34)</f>
        <v/>
      </c>
      <c r="B122" s="56" t="str">
        <f>IF('03 Recorridos'!D34="","",'03 Recorridos'!D34)</f>
        <v/>
      </c>
      <c r="C122" s="56">
        <v>1</v>
      </c>
      <c r="D122" s="57">
        <f>IF(ISNUMBER('03 Recorridos'!C34),'03 Recorridos'!C34,0)</f>
        <v>0</v>
      </c>
      <c r="E122" s="56">
        <f>'03 Recorridos'!I34</f>
        <v>0</v>
      </c>
      <c r="F122" s="56" t="str">
        <f>'03 Recorridos'!J34</f>
        <v/>
      </c>
      <c r="G122" s="58">
        <f t="shared" si="4"/>
        <v>0</v>
      </c>
      <c r="H122" s="58">
        <f t="shared" si="5"/>
        <v>0</v>
      </c>
      <c r="I122" s="58">
        <f t="shared" si="6"/>
        <v>0</v>
      </c>
      <c r="J122" s="58">
        <f t="shared" si="7"/>
        <v>0</v>
      </c>
    </row>
    <row r="123" spans="1:10">
      <c r="A123" s="56" t="str">
        <f>IF('03 Recorridos'!A34="","",'03 Recorridos'!A34)</f>
        <v/>
      </c>
      <c r="B123" s="56" t="str">
        <f>IF('03 Recorridos'!E34="","",'03 Recorridos'!E34)</f>
        <v/>
      </c>
      <c r="C123" s="56">
        <v>2</v>
      </c>
      <c r="D123" s="57">
        <f>IF(ISNUMBER('03 Recorridos'!C34),'03 Recorridos'!C34,0)</f>
        <v>0</v>
      </c>
      <c r="E123" s="56">
        <f>'03 Recorridos'!I34</f>
        <v>0</v>
      </c>
      <c r="F123" s="56" t="str">
        <f>'03 Recorridos'!J34</f>
        <v/>
      </c>
      <c r="G123" s="58">
        <f t="shared" si="4"/>
        <v>0</v>
      </c>
      <c r="H123" s="58">
        <f t="shared" si="5"/>
        <v>0</v>
      </c>
      <c r="I123" s="58">
        <f t="shared" si="6"/>
        <v>0</v>
      </c>
      <c r="J123" s="58">
        <f t="shared" si="7"/>
        <v>0</v>
      </c>
    </row>
    <row r="124" spans="1:10">
      <c r="A124" s="56" t="str">
        <f>IF('03 Recorridos'!A34="","",'03 Recorridos'!A34)</f>
        <v/>
      </c>
      <c r="B124" s="56" t="str">
        <f>IF('03 Recorridos'!F34="","",'03 Recorridos'!F34)</f>
        <v/>
      </c>
      <c r="C124" s="56">
        <v>3</v>
      </c>
      <c r="D124" s="57">
        <f>IF(ISNUMBER('03 Recorridos'!C34),'03 Recorridos'!C34,0)</f>
        <v>0</v>
      </c>
      <c r="E124" s="56">
        <f>'03 Recorridos'!I34</f>
        <v>0</v>
      </c>
      <c r="F124" s="56" t="str">
        <f>'03 Recorridos'!J34</f>
        <v/>
      </c>
      <c r="G124" s="58">
        <f t="shared" si="4"/>
        <v>0</v>
      </c>
      <c r="H124" s="58">
        <f t="shared" si="5"/>
        <v>0</v>
      </c>
      <c r="I124" s="58">
        <f t="shared" si="6"/>
        <v>0</v>
      </c>
      <c r="J124" s="58">
        <f t="shared" si="7"/>
        <v>0</v>
      </c>
    </row>
    <row r="125" spans="1:10">
      <c r="A125" s="56" t="str">
        <f>IF('03 Recorridos'!A34="","",'03 Recorridos'!A34)</f>
        <v/>
      </c>
      <c r="B125" s="56" t="str">
        <f>IF('03 Recorridos'!G34="","",'03 Recorridos'!G34)</f>
        <v/>
      </c>
      <c r="C125" s="56">
        <v>4</v>
      </c>
      <c r="D125" s="57">
        <f>IF(ISNUMBER('03 Recorridos'!C34),'03 Recorridos'!C34,0)</f>
        <v>0</v>
      </c>
      <c r="E125" s="56">
        <f>'03 Recorridos'!I34</f>
        <v>0</v>
      </c>
      <c r="F125" s="56" t="str">
        <f>'03 Recorridos'!J34</f>
        <v/>
      </c>
      <c r="G125" s="58">
        <f t="shared" si="4"/>
        <v>0</v>
      </c>
      <c r="H125" s="58">
        <f t="shared" si="5"/>
        <v>0</v>
      </c>
      <c r="I125" s="58">
        <f t="shared" si="6"/>
        <v>0</v>
      </c>
      <c r="J125" s="58">
        <f t="shared" si="7"/>
        <v>0</v>
      </c>
    </row>
    <row r="126" spans="1:10">
      <c r="A126" s="56" t="str">
        <f>IF('03 Recorridos'!A34="","",'03 Recorridos'!A34)</f>
        <v/>
      </c>
      <c r="B126" s="56" t="str">
        <f>IF('03 Recorridos'!H34="","",'03 Recorridos'!H34)</f>
        <v/>
      </c>
      <c r="C126" s="56">
        <v>5</v>
      </c>
      <c r="D126" s="57">
        <f>IF(ISNUMBER('03 Recorridos'!C34),'03 Recorridos'!C34,0)</f>
        <v>0</v>
      </c>
      <c r="E126" s="56">
        <f>'03 Recorridos'!I34</f>
        <v>0</v>
      </c>
      <c r="F126" s="56" t="str">
        <f>'03 Recorridos'!J34</f>
        <v/>
      </c>
      <c r="G126" s="58">
        <f t="shared" si="4"/>
        <v>0</v>
      </c>
      <c r="H126" s="58">
        <f t="shared" si="5"/>
        <v>0</v>
      </c>
      <c r="I126" s="58">
        <f t="shared" si="6"/>
        <v>0</v>
      </c>
      <c r="J126" s="58">
        <f t="shared" si="7"/>
        <v>0</v>
      </c>
    </row>
    <row r="127" spans="1:10">
      <c r="A127" s="56" t="str">
        <f>IF('03 Recorridos'!A35="","",'03 Recorridos'!A35)</f>
        <v/>
      </c>
      <c r="B127" s="56" t="str">
        <f>IF('03 Recorridos'!D35="","",'03 Recorridos'!D35)</f>
        <v/>
      </c>
      <c r="C127" s="56">
        <v>1</v>
      </c>
      <c r="D127" s="57">
        <f>IF(ISNUMBER('03 Recorridos'!C35),'03 Recorridos'!C35,0)</f>
        <v>0</v>
      </c>
      <c r="E127" s="56">
        <f>'03 Recorridos'!I35</f>
        <v>0</v>
      </c>
      <c r="F127" s="56" t="str">
        <f>'03 Recorridos'!J35</f>
        <v/>
      </c>
      <c r="G127" s="58">
        <f t="shared" si="4"/>
        <v>0</v>
      </c>
      <c r="H127" s="58">
        <f t="shared" si="5"/>
        <v>0</v>
      </c>
      <c r="I127" s="58">
        <f t="shared" si="6"/>
        <v>0</v>
      </c>
      <c r="J127" s="58">
        <f t="shared" si="7"/>
        <v>0</v>
      </c>
    </row>
    <row r="128" spans="1:10">
      <c r="A128" s="56" t="str">
        <f>IF('03 Recorridos'!A35="","",'03 Recorridos'!A35)</f>
        <v/>
      </c>
      <c r="B128" s="56" t="str">
        <f>IF('03 Recorridos'!E35="","",'03 Recorridos'!E35)</f>
        <v/>
      </c>
      <c r="C128" s="56">
        <v>2</v>
      </c>
      <c r="D128" s="57">
        <f>IF(ISNUMBER('03 Recorridos'!C35),'03 Recorridos'!C35,0)</f>
        <v>0</v>
      </c>
      <c r="E128" s="56">
        <f>'03 Recorridos'!I35</f>
        <v>0</v>
      </c>
      <c r="F128" s="56" t="str">
        <f>'03 Recorridos'!J35</f>
        <v/>
      </c>
      <c r="G128" s="58">
        <f t="shared" si="4"/>
        <v>0</v>
      </c>
      <c r="H128" s="58">
        <f t="shared" si="5"/>
        <v>0</v>
      </c>
      <c r="I128" s="58">
        <f t="shared" si="6"/>
        <v>0</v>
      </c>
      <c r="J128" s="58">
        <f t="shared" si="7"/>
        <v>0</v>
      </c>
    </row>
    <row r="129" spans="1:10">
      <c r="A129" s="56" t="str">
        <f>IF('03 Recorridos'!A35="","",'03 Recorridos'!A35)</f>
        <v/>
      </c>
      <c r="B129" s="56" t="str">
        <f>IF('03 Recorridos'!F35="","",'03 Recorridos'!F35)</f>
        <v/>
      </c>
      <c r="C129" s="56">
        <v>3</v>
      </c>
      <c r="D129" s="57">
        <f>IF(ISNUMBER('03 Recorridos'!C35),'03 Recorridos'!C35,0)</f>
        <v>0</v>
      </c>
      <c r="E129" s="56">
        <f>'03 Recorridos'!I35</f>
        <v>0</v>
      </c>
      <c r="F129" s="56" t="str">
        <f>'03 Recorridos'!J35</f>
        <v/>
      </c>
      <c r="G129" s="58">
        <f t="shared" si="4"/>
        <v>0</v>
      </c>
      <c r="H129" s="58">
        <f t="shared" si="5"/>
        <v>0</v>
      </c>
      <c r="I129" s="58">
        <f t="shared" si="6"/>
        <v>0</v>
      </c>
      <c r="J129" s="58">
        <f t="shared" si="7"/>
        <v>0</v>
      </c>
    </row>
    <row r="130" spans="1:10">
      <c r="A130" s="56" t="str">
        <f>IF('03 Recorridos'!A35="","",'03 Recorridos'!A35)</f>
        <v/>
      </c>
      <c r="B130" s="56" t="str">
        <f>IF('03 Recorridos'!G35="","",'03 Recorridos'!G35)</f>
        <v/>
      </c>
      <c r="C130" s="56">
        <v>4</v>
      </c>
      <c r="D130" s="57">
        <f>IF(ISNUMBER('03 Recorridos'!C35),'03 Recorridos'!C35,0)</f>
        <v>0</v>
      </c>
      <c r="E130" s="56">
        <f>'03 Recorridos'!I35</f>
        <v>0</v>
      </c>
      <c r="F130" s="56" t="str">
        <f>'03 Recorridos'!J35</f>
        <v/>
      </c>
      <c r="G130" s="58">
        <f t="shared" si="4"/>
        <v>0</v>
      </c>
      <c r="H130" s="58">
        <f t="shared" si="5"/>
        <v>0</v>
      </c>
      <c r="I130" s="58">
        <f t="shared" si="6"/>
        <v>0</v>
      </c>
      <c r="J130" s="58">
        <f t="shared" si="7"/>
        <v>0</v>
      </c>
    </row>
    <row r="131" spans="1:10">
      <c r="A131" s="56" t="str">
        <f>IF('03 Recorridos'!A35="","",'03 Recorridos'!A35)</f>
        <v/>
      </c>
      <c r="B131" s="56" t="str">
        <f>IF('03 Recorridos'!H35="","",'03 Recorridos'!H35)</f>
        <v/>
      </c>
      <c r="C131" s="56">
        <v>5</v>
      </c>
      <c r="D131" s="57">
        <f>IF(ISNUMBER('03 Recorridos'!C35),'03 Recorridos'!C35,0)</f>
        <v>0</v>
      </c>
      <c r="E131" s="56">
        <f>'03 Recorridos'!I35</f>
        <v>0</v>
      </c>
      <c r="F131" s="56" t="str">
        <f>'03 Recorridos'!J35</f>
        <v/>
      </c>
      <c r="G131" s="58">
        <f t="shared" si="4"/>
        <v>0</v>
      </c>
      <c r="H131" s="58">
        <f t="shared" si="5"/>
        <v>0</v>
      </c>
      <c r="I131" s="58">
        <f t="shared" si="6"/>
        <v>0</v>
      </c>
      <c r="J131" s="58">
        <f t="shared" si="7"/>
        <v>0</v>
      </c>
    </row>
    <row r="132" spans="1:10">
      <c r="A132" s="56" t="str">
        <f>IF('03 Recorridos'!A36="","",'03 Recorridos'!A36)</f>
        <v/>
      </c>
      <c r="B132" s="56" t="str">
        <f>IF('03 Recorridos'!D36="","",'03 Recorridos'!D36)</f>
        <v/>
      </c>
      <c r="C132" s="56">
        <v>1</v>
      </c>
      <c r="D132" s="57">
        <f>IF(ISNUMBER('03 Recorridos'!C36),'03 Recorridos'!C36,0)</f>
        <v>0</v>
      </c>
      <c r="E132" s="56">
        <f>'03 Recorridos'!I36</f>
        <v>0</v>
      </c>
      <c r="F132" s="56" t="str">
        <f>'03 Recorridos'!J36</f>
        <v/>
      </c>
      <c r="G132" s="58">
        <f t="shared" si="4"/>
        <v>0</v>
      </c>
      <c r="H132" s="58">
        <f t="shared" si="5"/>
        <v>0</v>
      </c>
      <c r="I132" s="58">
        <f t="shared" si="6"/>
        <v>0</v>
      </c>
      <c r="J132" s="58">
        <f t="shared" si="7"/>
        <v>0</v>
      </c>
    </row>
    <row r="133" spans="1:10">
      <c r="A133" s="56" t="str">
        <f>IF('03 Recorridos'!A36="","",'03 Recorridos'!A36)</f>
        <v/>
      </c>
      <c r="B133" s="56" t="str">
        <f>IF('03 Recorridos'!E36="","",'03 Recorridos'!E36)</f>
        <v/>
      </c>
      <c r="C133" s="56">
        <v>2</v>
      </c>
      <c r="D133" s="57">
        <f>IF(ISNUMBER('03 Recorridos'!C36),'03 Recorridos'!C36,0)</f>
        <v>0</v>
      </c>
      <c r="E133" s="56">
        <f>'03 Recorridos'!I36</f>
        <v>0</v>
      </c>
      <c r="F133" s="56" t="str">
        <f>'03 Recorridos'!J36</f>
        <v/>
      </c>
      <c r="G133" s="58">
        <f t="shared" si="4"/>
        <v>0</v>
      </c>
      <c r="H133" s="58">
        <f t="shared" si="5"/>
        <v>0</v>
      </c>
      <c r="I133" s="58">
        <f t="shared" si="6"/>
        <v>0</v>
      </c>
      <c r="J133" s="58">
        <f t="shared" si="7"/>
        <v>0</v>
      </c>
    </row>
    <row r="134" spans="1:10">
      <c r="A134" s="56" t="str">
        <f>IF('03 Recorridos'!A36="","",'03 Recorridos'!A36)</f>
        <v/>
      </c>
      <c r="B134" s="56" t="str">
        <f>IF('03 Recorridos'!F36="","",'03 Recorridos'!F36)</f>
        <v/>
      </c>
      <c r="C134" s="56">
        <v>3</v>
      </c>
      <c r="D134" s="57">
        <f>IF(ISNUMBER('03 Recorridos'!C36),'03 Recorridos'!C36,0)</f>
        <v>0</v>
      </c>
      <c r="E134" s="56">
        <f>'03 Recorridos'!I36</f>
        <v>0</v>
      </c>
      <c r="F134" s="56" t="str">
        <f>'03 Recorridos'!J36</f>
        <v/>
      </c>
      <c r="G134" s="58">
        <f t="shared" si="4"/>
        <v>0</v>
      </c>
      <c r="H134" s="58">
        <f t="shared" si="5"/>
        <v>0</v>
      </c>
      <c r="I134" s="58">
        <f t="shared" si="6"/>
        <v>0</v>
      </c>
      <c r="J134" s="58">
        <f t="shared" si="7"/>
        <v>0</v>
      </c>
    </row>
    <row r="135" spans="1:10">
      <c r="A135" s="56" t="str">
        <f>IF('03 Recorridos'!A36="","",'03 Recorridos'!A36)</f>
        <v/>
      </c>
      <c r="B135" s="56" t="str">
        <f>IF('03 Recorridos'!G36="","",'03 Recorridos'!G36)</f>
        <v/>
      </c>
      <c r="C135" s="56">
        <v>4</v>
      </c>
      <c r="D135" s="57">
        <f>IF(ISNUMBER('03 Recorridos'!C36),'03 Recorridos'!C36,0)</f>
        <v>0</v>
      </c>
      <c r="E135" s="56">
        <f>'03 Recorridos'!I36</f>
        <v>0</v>
      </c>
      <c r="F135" s="56" t="str">
        <f>'03 Recorridos'!J36</f>
        <v/>
      </c>
      <c r="G135" s="58">
        <f t="shared" ref="G135:G198" si="8">IF(AND($F135="LISTO",$B135&lt;&gt;"",$C135=1),$D135,0)</f>
        <v>0</v>
      </c>
      <c r="H135" s="58">
        <f t="shared" ref="H135:H198" si="9">IF(AND($F135="LISTO",$B135&lt;&gt;"",$C135=$E135),$D135,0)</f>
        <v>0</v>
      </c>
      <c r="I135" s="58">
        <f t="shared" ref="I135:I198" si="10">IF(AND($F135="LISTO",$B135&lt;&gt;"",$E135&gt;0),$D135/$E135,0)</f>
        <v>0</v>
      </c>
      <c r="J135" s="58">
        <f t="shared" ref="J135:J198" si="11">IF(OR($F135&lt;&gt;"LISTO",$B135=""),0,IF($E135=1,$D135,IF($E135=2,$D135/2,IF($C135=1,$D135*40%,IF($C135=$E135,$D135*40%,$D135*20%/($E135-2))))))</f>
        <v>0</v>
      </c>
    </row>
    <row r="136" spans="1:10">
      <c r="A136" s="56" t="str">
        <f>IF('03 Recorridos'!A36="","",'03 Recorridos'!A36)</f>
        <v/>
      </c>
      <c r="B136" s="56" t="str">
        <f>IF('03 Recorridos'!H36="","",'03 Recorridos'!H36)</f>
        <v/>
      </c>
      <c r="C136" s="56">
        <v>5</v>
      </c>
      <c r="D136" s="57">
        <f>IF(ISNUMBER('03 Recorridos'!C36),'03 Recorridos'!C36,0)</f>
        <v>0</v>
      </c>
      <c r="E136" s="56">
        <f>'03 Recorridos'!I36</f>
        <v>0</v>
      </c>
      <c r="F136" s="56" t="str">
        <f>'03 Recorridos'!J36</f>
        <v/>
      </c>
      <c r="G136" s="58">
        <f t="shared" si="8"/>
        <v>0</v>
      </c>
      <c r="H136" s="58">
        <f t="shared" si="9"/>
        <v>0</v>
      </c>
      <c r="I136" s="58">
        <f t="shared" si="10"/>
        <v>0</v>
      </c>
      <c r="J136" s="58">
        <f t="shared" si="11"/>
        <v>0</v>
      </c>
    </row>
    <row r="137" spans="1:10">
      <c r="A137" s="56" t="str">
        <f>IF('03 Recorridos'!A37="","",'03 Recorridos'!A37)</f>
        <v/>
      </c>
      <c r="B137" s="56" t="str">
        <f>IF('03 Recorridos'!D37="","",'03 Recorridos'!D37)</f>
        <v/>
      </c>
      <c r="C137" s="56">
        <v>1</v>
      </c>
      <c r="D137" s="57">
        <f>IF(ISNUMBER('03 Recorridos'!C37),'03 Recorridos'!C37,0)</f>
        <v>0</v>
      </c>
      <c r="E137" s="56">
        <f>'03 Recorridos'!I37</f>
        <v>0</v>
      </c>
      <c r="F137" s="56" t="str">
        <f>'03 Recorridos'!J37</f>
        <v/>
      </c>
      <c r="G137" s="58">
        <f t="shared" si="8"/>
        <v>0</v>
      </c>
      <c r="H137" s="58">
        <f t="shared" si="9"/>
        <v>0</v>
      </c>
      <c r="I137" s="58">
        <f t="shared" si="10"/>
        <v>0</v>
      </c>
      <c r="J137" s="58">
        <f t="shared" si="11"/>
        <v>0</v>
      </c>
    </row>
    <row r="138" spans="1:10">
      <c r="A138" s="56" t="str">
        <f>IF('03 Recorridos'!A37="","",'03 Recorridos'!A37)</f>
        <v/>
      </c>
      <c r="B138" s="56" t="str">
        <f>IF('03 Recorridos'!E37="","",'03 Recorridos'!E37)</f>
        <v/>
      </c>
      <c r="C138" s="56">
        <v>2</v>
      </c>
      <c r="D138" s="57">
        <f>IF(ISNUMBER('03 Recorridos'!C37),'03 Recorridos'!C37,0)</f>
        <v>0</v>
      </c>
      <c r="E138" s="56">
        <f>'03 Recorridos'!I37</f>
        <v>0</v>
      </c>
      <c r="F138" s="56" t="str">
        <f>'03 Recorridos'!J37</f>
        <v/>
      </c>
      <c r="G138" s="58">
        <f t="shared" si="8"/>
        <v>0</v>
      </c>
      <c r="H138" s="58">
        <f t="shared" si="9"/>
        <v>0</v>
      </c>
      <c r="I138" s="58">
        <f t="shared" si="10"/>
        <v>0</v>
      </c>
      <c r="J138" s="58">
        <f t="shared" si="11"/>
        <v>0</v>
      </c>
    </row>
    <row r="139" spans="1:10">
      <c r="A139" s="56" t="str">
        <f>IF('03 Recorridos'!A37="","",'03 Recorridos'!A37)</f>
        <v/>
      </c>
      <c r="B139" s="56" t="str">
        <f>IF('03 Recorridos'!F37="","",'03 Recorridos'!F37)</f>
        <v/>
      </c>
      <c r="C139" s="56">
        <v>3</v>
      </c>
      <c r="D139" s="57">
        <f>IF(ISNUMBER('03 Recorridos'!C37),'03 Recorridos'!C37,0)</f>
        <v>0</v>
      </c>
      <c r="E139" s="56">
        <f>'03 Recorridos'!I37</f>
        <v>0</v>
      </c>
      <c r="F139" s="56" t="str">
        <f>'03 Recorridos'!J37</f>
        <v/>
      </c>
      <c r="G139" s="58">
        <f t="shared" si="8"/>
        <v>0</v>
      </c>
      <c r="H139" s="58">
        <f t="shared" si="9"/>
        <v>0</v>
      </c>
      <c r="I139" s="58">
        <f t="shared" si="10"/>
        <v>0</v>
      </c>
      <c r="J139" s="58">
        <f t="shared" si="11"/>
        <v>0</v>
      </c>
    </row>
    <row r="140" spans="1:10">
      <c r="A140" s="56" t="str">
        <f>IF('03 Recorridos'!A37="","",'03 Recorridos'!A37)</f>
        <v/>
      </c>
      <c r="B140" s="56" t="str">
        <f>IF('03 Recorridos'!G37="","",'03 Recorridos'!G37)</f>
        <v/>
      </c>
      <c r="C140" s="56">
        <v>4</v>
      </c>
      <c r="D140" s="57">
        <f>IF(ISNUMBER('03 Recorridos'!C37),'03 Recorridos'!C37,0)</f>
        <v>0</v>
      </c>
      <c r="E140" s="56">
        <f>'03 Recorridos'!I37</f>
        <v>0</v>
      </c>
      <c r="F140" s="56" t="str">
        <f>'03 Recorridos'!J37</f>
        <v/>
      </c>
      <c r="G140" s="58">
        <f t="shared" si="8"/>
        <v>0</v>
      </c>
      <c r="H140" s="58">
        <f t="shared" si="9"/>
        <v>0</v>
      </c>
      <c r="I140" s="58">
        <f t="shared" si="10"/>
        <v>0</v>
      </c>
      <c r="J140" s="58">
        <f t="shared" si="11"/>
        <v>0</v>
      </c>
    </row>
    <row r="141" spans="1:10">
      <c r="A141" s="56" t="str">
        <f>IF('03 Recorridos'!A37="","",'03 Recorridos'!A37)</f>
        <v/>
      </c>
      <c r="B141" s="56" t="str">
        <f>IF('03 Recorridos'!H37="","",'03 Recorridos'!H37)</f>
        <v/>
      </c>
      <c r="C141" s="56">
        <v>5</v>
      </c>
      <c r="D141" s="57">
        <f>IF(ISNUMBER('03 Recorridos'!C37),'03 Recorridos'!C37,0)</f>
        <v>0</v>
      </c>
      <c r="E141" s="56">
        <f>'03 Recorridos'!I37</f>
        <v>0</v>
      </c>
      <c r="F141" s="56" t="str">
        <f>'03 Recorridos'!J37</f>
        <v/>
      </c>
      <c r="G141" s="58">
        <f t="shared" si="8"/>
        <v>0</v>
      </c>
      <c r="H141" s="58">
        <f t="shared" si="9"/>
        <v>0</v>
      </c>
      <c r="I141" s="58">
        <f t="shared" si="10"/>
        <v>0</v>
      </c>
      <c r="J141" s="58">
        <f t="shared" si="11"/>
        <v>0</v>
      </c>
    </row>
    <row r="142" spans="1:10">
      <c r="A142" s="56" t="str">
        <f>IF('03 Recorridos'!A38="","",'03 Recorridos'!A38)</f>
        <v/>
      </c>
      <c r="B142" s="56" t="str">
        <f>IF('03 Recorridos'!D38="","",'03 Recorridos'!D38)</f>
        <v/>
      </c>
      <c r="C142" s="56">
        <v>1</v>
      </c>
      <c r="D142" s="57">
        <f>IF(ISNUMBER('03 Recorridos'!C38),'03 Recorridos'!C38,0)</f>
        <v>0</v>
      </c>
      <c r="E142" s="56">
        <f>'03 Recorridos'!I38</f>
        <v>0</v>
      </c>
      <c r="F142" s="56" t="str">
        <f>'03 Recorridos'!J38</f>
        <v/>
      </c>
      <c r="G142" s="58">
        <f t="shared" si="8"/>
        <v>0</v>
      </c>
      <c r="H142" s="58">
        <f t="shared" si="9"/>
        <v>0</v>
      </c>
      <c r="I142" s="58">
        <f t="shared" si="10"/>
        <v>0</v>
      </c>
      <c r="J142" s="58">
        <f t="shared" si="11"/>
        <v>0</v>
      </c>
    </row>
    <row r="143" spans="1:10">
      <c r="A143" s="56" t="str">
        <f>IF('03 Recorridos'!A38="","",'03 Recorridos'!A38)</f>
        <v/>
      </c>
      <c r="B143" s="56" t="str">
        <f>IF('03 Recorridos'!E38="","",'03 Recorridos'!E38)</f>
        <v/>
      </c>
      <c r="C143" s="56">
        <v>2</v>
      </c>
      <c r="D143" s="57">
        <f>IF(ISNUMBER('03 Recorridos'!C38),'03 Recorridos'!C38,0)</f>
        <v>0</v>
      </c>
      <c r="E143" s="56">
        <f>'03 Recorridos'!I38</f>
        <v>0</v>
      </c>
      <c r="F143" s="56" t="str">
        <f>'03 Recorridos'!J38</f>
        <v/>
      </c>
      <c r="G143" s="58">
        <f t="shared" si="8"/>
        <v>0</v>
      </c>
      <c r="H143" s="58">
        <f t="shared" si="9"/>
        <v>0</v>
      </c>
      <c r="I143" s="58">
        <f t="shared" si="10"/>
        <v>0</v>
      </c>
      <c r="J143" s="58">
        <f t="shared" si="11"/>
        <v>0</v>
      </c>
    </row>
    <row r="144" spans="1:10">
      <c r="A144" s="56" t="str">
        <f>IF('03 Recorridos'!A38="","",'03 Recorridos'!A38)</f>
        <v/>
      </c>
      <c r="B144" s="56" t="str">
        <f>IF('03 Recorridos'!F38="","",'03 Recorridos'!F38)</f>
        <v/>
      </c>
      <c r="C144" s="56">
        <v>3</v>
      </c>
      <c r="D144" s="57">
        <f>IF(ISNUMBER('03 Recorridos'!C38),'03 Recorridos'!C38,0)</f>
        <v>0</v>
      </c>
      <c r="E144" s="56">
        <f>'03 Recorridos'!I38</f>
        <v>0</v>
      </c>
      <c r="F144" s="56" t="str">
        <f>'03 Recorridos'!J38</f>
        <v/>
      </c>
      <c r="G144" s="58">
        <f t="shared" si="8"/>
        <v>0</v>
      </c>
      <c r="H144" s="58">
        <f t="shared" si="9"/>
        <v>0</v>
      </c>
      <c r="I144" s="58">
        <f t="shared" si="10"/>
        <v>0</v>
      </c>
      <c r="J144" s="58">
        <f t="shared" si="11"/>
        <v>0</v>
      </c>
    </row>
    <row r="145" spans="1:10">
      <c r="A145" s="56" t="str">
        <f>IF('03 Recorridos'!A38="","",'03 Recorridos'!A38)</f>
        <v/>
      </c>
      <c r="B145" s="56" t="str">
        <f>IF('03 Recorridos'!G38="","",'03 Recorridos'!G38)</f>
        <v/>
      </c>
      <c r="C145" s="56">
        <v>4</v>
      </c>
      <c r="D145" s="57">
        <f>IF(ISNUMBER('03 Recorridos'!C38),'03 Recorridos'!C38,0)</f>
        <v>0</v>
      </c>
      <c r="E145" s="56">
        <f>'03 Recorridos'!I38</f>
        <v>0</v>
      </c>
      <c r="F145" s="56" t="str">
        <f>'03 Recorridos'!J38</f>
        <v/>
      </c>
      <c r="G145" s="58">
        <f t="shared" si="8"/>
        <v>0</v>
      </c>
      <c r="H145" s="58">
        <f t="shared" si="9"/>
        <v>0</v>
      </c>
      <c r="I145" s="58">
        <f t="shared" si="10"/>
        <v>0</v>
      </c>
      <c r="J145" s="58">
        <f t="shared" si="11"/>
        <v>0</v>
      </c>
    </row>
    <row r="146" spans="1:10">
      <c r="A146" s="56" t="str">
        <f>IF('03 Recorridos'!A38="","",'03 Recorridos'!A38)</f>
        <v/>
      </c>
      <c r="B146" s="56" t="str">
        <f>IF('03 Recorridos'!H38="","",'03 Recorridos'!H38)</f>
        <v/>
      </c>
      <c r="C146" s="56">
        <v>5</v>
      </c>
      <c r="D146" s="57">
        <f>IF(ISNUMBER('03 Recorridos'!C38),'03 Recorridos'!C38,0)</f>
        <v>0</v>
      </c>
      <c r="E146" s="56">
        <f>'03 Recorridos'!I38</f>
        <v>0</v>
      </c>
      <c r="F146" s="56" t="str">
        <f>'03 Recorridos'!J38</f>
        <v/>
      </c>
      <c r="G146" s="58">
        <f t="shared" si="8"/>
        <v>0</v>
      </c>
      <c r="H146" s="58">
        <f t="shared" si="9"/>
        <v>0</v>
      </c>
      <c r="I146" s="58">
        <f t="shared" si="10"/>
        <v>0</v>
      </c>
      <c r="J146" s="58">
        <f t="shared" si="11"/>
        <v>0</v>
      </c>
    </row>
    <row r="147" spans="1:10">
      <c r="A147" s="56" t="str">
        <f>IF('03 Recorridos'!A39="","",'03 Recorridos'!A39)</f>
        <v/>
      </c>
      <c r="B147" s="56" t="str">
        <f>IF('03 Recorridos'!D39="","",'03 Recorridos'!D39)</f>
        <v/>
      </c>
      <c r="C147" s="56">
        <v>1</v>
      </c>
      <c r="D147" s="57">
        <f>IF(ISNUMBER('03 Recorridos'!C39),'03 Recorridos'!C39,0)</f>
        <v>0</v>
      </c>
      <c r="E147" s="56">
        <f>'03 Recorridos'!I39</f>
        <v>0</v>
      </c>
      <c r="F147" s="56" t="str">
        <f>'03 Recorridos'!J39</f>
        <v/>
      </c>
      <c r="G147" s="58">
        <f t="shared" si="8"/>
        <v>0</v>
      </c>
      <c r="H147" s="58">
        <f t="shared" si="9"/>
        <v>0</v>
      </c>
      <c r="I147" s="58">
        <f t="shared" si="10"/>
        <v>0</v>
      </c>
      <c r="J147" s="58">
        <f t="shared" si="11"/>
        <v>0</v>
      </c>
    </row>
    <row r="148" spans="1:10">
      <c r="A148" s="56" t="str">
        <f>IF('03 Recorridos'!A39="","",'03 Recorridos'!A39)</f>
        <v/>
      </c>
      <c r="B148" s="56" t="str">
        <f>IF('03 Recorridos'!E39="","",'03 Recorridos'!E39)</f>
        <v/>
      </c>
      <c r="C148" s="56">
        <v>2</v>
      </c>
      <c r="D148" s="57">
        <f>IF(ISNUMBER('03 Recorridos'!C39),'03 Recorridos'!C39,0)</f>
        <v>0</v>
      </c>
      <c r="E148" s="56">
        <f>'03 Recorridos'!I39</f>
        <v>0</v>
      </c>
      <c r="F148" s="56" t="str">
        <f>'03 Recorridos'!J39</f>
        <v/>
      </c>
      <c r="G148" s="58">
        <f t="shared" si="8"/>
        <v>0</v>
      </c>
      <c r="H148" s="58">
        <f t="shared" si="9"/>
        <v>0</v>
      </c>
      <c r="I148" s="58">
        <f t="shared" si="10"/>
        <v>0</v>
      </c>
      <c r="J148" s="58">
        <f t="shared" si="11"/>
        <v>0</v>
      </c>
    </row>
    <row r="149" spans="1:10">
      <c r="A149" s="56" t="str">
        <f>IF('03 Recorridos'!A39="","",'03 Recorridos'!A39)</f>
        <v/>
      </c>
      <c r="B149" s="56" t="str">
        <f>IF('03 Recorridos'!F39="","",'03 Recorridos'!F39)</f>
        <v/>
      </c>
      <c r="C149" s="56">
        <v>3</v>
      </c>
      <c r="D149" s="57">
        <f>IF(ISNUMBER('03 Recorridos'!C39),'03 Recorridos'!C39,0)</f>
        <v>0</v>
      </c>
      <c r="E149" s="56">
        <f>'03 Recorridos'!I39</f>
        <v>0</v>
      </c>
      <c r="F149" s="56" t="str">
        <f>'03 Recorridos'!J39</f>
        <v/>
      </c>
      <c r="G149" s="58">
        <f t="shared" si="8"/>
        <v>0</v>
      </c>
      <c r="H149" s="58">
        <f t="shared" si="9"/>
        <v>0</v>
      </c>
      <c r="I149" s="58">
        <f t="shared" si="10"/>
        <v>0</v>
      </c>
      <c r="J149" s="58">
        <f t="shared" si="11"/>
        <v>0</v>
      </c>
    </row>
    <row r="150" spans="1:10">
      <c r="A150" s="56" t="str">
        <f>IF('03 Recorridos'!A39="","",'03 Recorridos'!A39)</f>
        <v/>
      </c>
      <c r="B150" s="56" t="str">
        <f>IF('03 Recorridos'!G39="","",'03 Recorridos'!G39)</f>
        <v/>
      </c>
      <c r="C150" s="56">
        <v>4</v>
      </c>
      <c r="D150" s="57">
        <f>IF(ISNUMBER('03 Recorridos'!C39),'03 Recorridos'!C39,0)</f>
        <v>0</v>
      </c>
      <c r="E150" s="56">
        <f>'03 Recorridos'!I39</f>
        <v>0</v>
      </c>
      <c r="F150" s="56" t="str">
        <f>'03 Recorridos'!J39</f>
        <v/>
      </c>
      <c r="G150" s="58">
        <f t="shared" si="8"/>
        <v>0</v>
      </c>
      <c r="H150" s="58">
        <f t="shared" si="9"/>
        <v>0</v>
      </c>
      <c r="I150" s="58">
        <f t="shared" si="10"/>
        <v>0</v>
      </c>
      <c r="J150" s="58">
        <f t="shared" si="11"/>
        <v>0</v>
      </c>
    </row>
    <row r="151" spans="1:10">
      <c r="A151" s="56" t="str">
        <f>IF('03 Recorridos'!A39="","",'03 Recorridos'!A39)</f>
        <v/>
      </c>
      <c r="B151" s="56" t="str">
        <f>IF('03 Recorridos'!H39="","",'03 Recorridos'!H39)</f>
        <v/>
      </c>
      <c r="C151" s="56">
        <v>5</v>
      </c>
      <c r="D151" s="57">
        <f>IF(ISNUMBER('03 Recorridos'!C39),'03 Recorridos'!C39,0)</f>
        <v>0</v>
      </c>
      <c r="E151" s="56">
        <f>'03 Recorridos'!I39</f>
        <v>0</v>
      </c>
      <c r="F151" s="56" t="str">
        <f>'03 Recorridos'!J39</f>
        <v/>
      </c>
      <c r="G151" s="58">
        <f t="shared" si="8"/>
        <v>0</v>
      </c>
      <c r="H151" s="58">
        <f t="shared" si="9"/>
        <v>0</v>
      </c>
      <c r="I151" s="58">
        <f t="shared" si="10"/>
        <v>0</v>
      </c>
      <c r="J151" s="58">
        <f t="shared" si="11"/>
        <v>0</v>
      </c>
    </row>
    <row r="152" spans="1:10">
      <c r="A152" s="56" t="str">
        <f>IF('03 Recorridos'!A40="","",'03 Recorridos'!A40)</f>
        <v/>
      </c>
      <c r="B152" s="56" t="str">
        <f>IF('03 Recorridos'!D40="","",'03 Recorridos'!D40)</f>
        <v/>
      </c>
      <c r="C152" s="56">
        <v>1</v>
      </c>
      <c r="D152" s="57">
        <f>IF(ISNUMBER('03 Recorridos'!C40),'03 Recorridos'!C40,0)</f>
        <v>0</v>
      </c>
      <c r="E152" s="56">
        <f>'03 Recorridos'!I40</f>
        <v>0</v>
      </c>
      <c r="F152" s="56" t="str">
        <f>'03 Recorridos'!J40</f>
        <v/>
      </c>
      <c r="G152" s="58">
        <f t="shared" si="8"/>
        <v>0</v>
      </c>
      <c r="H152" s="58">
        <f t="shared" si="9"/>
        <v>0</v>
      </c>
      <c r="I152" s="58">
        <f t="shared" si="10"/>
        <v>0</v>
      </c>
      <c r="J152" s="58">
        <f t="shared" si="11"/>
        <v>0</v>
      </c>
    </row>
    <row r="153" spans="1:10">
      <c r="A153" s="56" t="str">
        <f>IF('03 Recorridos'!A40="","",'03 Recorridos'!A40)</f>
        <v/>
      </c>
      <c r="B153" s="56" t="str">
        <f>IF('03 Recorridos'!E40="","",'03 Recorridos'!E40)</f>
        <v/>
      </c>
      <c r="C153" s="56">
        <v>2</v>
      </c>
      <c r="D153" s="57">
        <f>IF(ISNUMBER('03 Recorridos'!C40),'03 Recorridos'!C40,0)</f>
        <v>0</v>
      </c>
      <c r="E153" s="56">
        <f>'03 Recorridos'!I40</f>
        <v>0</v>
      </c>
      <c r="F153" s="56" t="str">
        <f>'03 Recorridos'!J40</f>
        <v/>
      </c>
      <c r="G153" s="58">
        <f t="shared" si="8"/>
        <v>0</v>
      </c>
      <c r="H153" s="58">
        <f t="shared" si="9"/>
        <v>0</v>
      </c>
      <c r="I153" s="58">
        <f t="shared" si="10"/>
        <v>0</v>
      </c>
      <c r="J153" s="58">
        <f t="shared" si="11"/>
        <v>0</v>
      </c>
    </row>
    <row r="154" spans="1:10">
      <c r="A154" s="56" t="str">
        <f>IF('03 Recorridos'!A40="","",'03 Recorridos'!A40)</f>
        <v/>
      </c>
      <c r="B154" s="56" t="str">
        <f>IF('03 Recorridos'!F40="","",'03 Recorridos'!F40)</f>
        <v/>
      </c>
      <c r="C154" s="56">
        <v>3</v>
      </c>
      <c r="D154" s="57">
        <f>IF(ISNUMBER('03 Recorridos'!C40),'03 Recorridos'!C40,0)</f>
        <v>0</v>
      </c>
      <c r="E154" s="56">
        <f>'03 Recorridos'!I40</f>
        <v>0</v>
      </c>
      <c r="F154" s="56" t="str">
        <f>'03 Recorridos'!J40</f>
        <v/>
      </c>
      <c r="G154" s="58">
        <f t="shared" si="8"/>
        <v>0</v>
      </c>
      <c r="H154" s="58">
        <f t="shared" si="9"/>
        <v>0</v>
      </c>
      <c r="I154" s="58">
        <f t="shared" si="10"/>
        <v>0</v>
      </c>
      <c r="J154" s="58">
        <f t="shared" si="11"/>
        <v>0</v>
      </c>
    </row>
    <row r="155" spans="1:10">
      <c r="A155" s="56" t="str">
        <f>IF('03 Recorridos'!A40="","",'03 Recorridos'!A40)</f>
        <v/>
      </c>
      <c r="B155" s="56" t="str">
        <f>IF('03 Recorridos'!G40="","",'03 Recorridos'!G40)</f>
        <v/>
      </c>
      <c r="C155" s="56">
        <v>4</v>
      </c>
      <c r="D155" s="57">
        <f>IF(ISNUMBER('03 Recorridos'!C40),'03 Recorridos'!C40,0)</f>
        <v>0</v>
      </c>
      <c r="E155" s="56">
        <f>'03 Recorridos'!I40</f>
        <v>0</v>
      </c>
      <c r="F155" s="56" t="str">
        <f>'03 Recorridos'!J40</f>
        <v/>
      </c>
      <c r="G155" s="58">
        <f t="shared" si="8"/>
        <v>0</v>
      </c>
      <c r="H155" s="58">
        <f t="shared" si="9"/>
        <v>0</v>
      </c>
      <c r="I155" s="58">
        <f t="shared" si="10"/>
        <v>0</v>
      </c>
      <c r="J155" s="58">
        <f t="shared" si="11"/>
        <v>0</v>
      </c>
    </row>
    <row r="156" spans="1:10">
      <c r="A156" s="56" t="str">
        <f>IF('03 Recorridos'!A40="","",'03 Recorridos'!A40)</f>
        <v/>
      </c>
      <c r="B156" s="56" t="str">
        <f>IF('03 Recorridos'!H40="","",'03 Recorridos'!H40)</f>
        <v/>
      </c>
      <c r="C156" s="56">
        <v>5</v>
      </c>
      <c r="D156" s="57">
        <f>IF(ISNUMBER('03 Recorridos'!C40),'03 Recorridos'!C40,0)</f>
        <v>0</v>
      </c>
      <c r="E156" s="56">
        <f>'03 Recorridos'!I40</f>
        <v>0</v>
      </c>
      <c r="F156" s="56" t="str">
        <f>'03 Recorridos'!J40</f>
        <v/>
      </c>
      <c r="G156" s="58">
        <f t="shared" si="8"/>
        <v>0</v>
      </c>
      <c r="H156" s="58">
        <f t="shared" si="9"/>
        <v>0</v>
      </c>
      <c r="I156" s="58">
        <f t="shared" si="10"/>
        <v>0</v>
      </c>
      <c r="J156" s="58">
        <f t="shared" si="11"/>
        <v>0</v>
      </c>
    </row>
    <row r="157" spans="1:10">
      <c r="A157" s="56" t="str">
        <f>IF('03 Recorridos'!A41="","",'03 Recorridos'!A41)</f>
        <v/>
      </c>
      <c r="B157" s="56" t="str">
        <f>IF('03 Recorridos'!D41="","",'03 Recorridos'!D41)</f>
        <v/>
      </c>
      <c r="C157" s="56">
        <v>1</v>
      </c>
      <c r="D157" s="57">
        <f>IF(ISNUMBER('03 Recorridos'!C41),'03 Recorridos'!C41,0)</f>
        <v>0</v>
      </c>
      <c r="E157" s="56">
        <f>'03 Recorridos'!I41</f>
        <v>0</v>
      </c>
      <c r="F157" s="56" t="str">
        <f>'03 Recorridos'!J41</f>
        <v/>
      </c>
      <c r="G157" s="58">
        <f t="shared" si="8"/>
        <v>0</v>
      </c>
      <c r="H157" s="58">
        <f t="shared" si="9"/>
        <v>0</v>
      </c>
      <c r="I157" s="58">
        <f t="shared" si="10"/>
        <v>0</v>
      </c>
      <c r="J157" s="58">
        <f t="shared" si="11"/>
        <v>0</v>
      </c>
    </row>
    <row r="158" spans="1:10">
      <c r="A158" s="56" t="str">
        <f>IF('03 Recorridos'!A41="","",'03 Recorridos'!A41)</f>
        <v/>
      </c>
      <c r="B158" s="56" t="str">
        <f>IF('03 Recorridos'!E41="","",'03 Recorridos'!E41)</f>
        <v/>
      </c>
      <c r="C158" s="56">
        <v>2</v>
      </c>
      <c r="D158" s="57">
        <f>IF(ISNUMBER('03 Recorridos'!C41),'03 Recorridos'!C41,0)</f>
        <v>0</v>
      </c>
      <c r="E158" s="56">
        <f>'03 Recorridos'!I41</f>
        <v>0</v>
      </c>
      <c r="F158" s="56" t="str">
        <f>'03 Recorridos'!J41</f>
        <v/>
      </c>
      <c r="G158" s="58">
        <f t="shared" si="8"/>
        <v>0</v>
      </c>
      <c r="H158" s="58">
        <f t="shared" si="9"/>
        <v>0</v>
      </c>
      <c r="I158" s="58">
        <f t="shared" si="10"/>
        <v>0</v>
      </c>
      <c r="J158" s="58">
        <f t="shared" si="11"/>
        <v>0</v>
      </c>
    </row>
    <row r="159" spans="1:10">
      <c r="A159" s="56" t="str">
        <f>IF('03 Recorridos'!A41="","",'03 Recorridos'!A41)</f>
        <v/>
      </c>
      <c r="B159" s="56" t="str">
        <f>IF('03 Recorridos'!F41="","",'03 Recorridos'!F41)</f>
        <v/>
      </c>
      <c r="C159" s="56">
        <v>3</v>
      </c>
      <c r="D159" s="57">
        <f>IF(ISNUMBER('03 Recorridos'!C41),'03 Recorridos'!C41,0)</f>
        <v>0</v>
      </c>
      <c r="E159" s="56">
        <f>'03 Recorridos'!I41</f>
        <v>0</v>
      </c>
      <c r="F159" s="56" t="str">
        <f>'03 Recorridos'!J41</f>
        <v/>
      </c>
      <c r="G159" s="58">
        <f t="shared" si="8"/>
        <v>0</v>
      </c>
      <c r="H159" s="58">
        <f t="shared" si="9"/>
        <v>0</v>
      </c>
      <c r="I159" s="58">
        <f t="shared" si="10"/>
        <v>0</v>
      </c>
      <c r="J159" s="58">
        <f t="shared" si="11"/>
        <v>0</v>
      </c>
    </row>
    <row r="160" spans="1:10">
      <c r="A160" s="56" t="str">
        <f>IF('03 Recorridos'!A41="","",'03 Recorridos'!A41)</f>
        <v/>
      </c>
      <c r="B160" s="56" t="str">
        <f>IF('03 Recorridos'!G41="","",'03 Recorridos'!G41)</f>
        <v/>
      </c>
      <c r="C160" s="56">
        <v>4</v>
      </c>
      <c r="D160" s="57">
        <f>IF(ISNUMBER('03 Recorridos'!C41),'03 Recorridos'!C41,0)</f>
        <v>0</v>
      </c>
      <c r="E160" s="56">
        <f>'03 Recorridos'!I41</f>
        <v>0</v>
      </c>
      <c r="F160" s="56" t="str">
        <f>'03 Recorridos'!J41</f>
        <v/>
      </c>
      <c r="G160" s="58">
        <f t="shared" si="8"/>
        <v>0</v>
      </c>
      <c r="H160" s="58">
        <f t="shared" si="9"/>
        <v>0</v>
      </c>
      <c r="I160" s="58">
        <f t="shared" si="10"/>
        <v>0</v>
      </c>
      <c r="J160" s="58">
        <f t="shared" si="11"/>
        <v>0</v>
      </c>
    </row>
    <row r="161" spans="1:10">
      <c r="A161" s="56" t="str">
        <f>IF('03 Recorridos'!A41="","",'03 Recorridos'!A41)</f>
        <v/>
      </c>
      <c r="B161" s="56" t="str">
        <f>IF('03 Recorridos'!H41="","",'03 Recorridos'!H41)</f>
        <v/>
      </c>
      <c r="C161" s="56">
        <v>5</v>
      </c>
      <c r="D161" s="57">
        <f>IF(ISNUMBER('03 Recorridos'!C41),'03 Recorridos'!C41,0)</f>
        <v>0</v>
      </c>
      <c r="E161" s="56">
        <f>'03 Recorridos'!I41</f>
        <v>0</v>
      </c>
      <c r="F161" s="56" t="str">
        <f>'03 Recorridos'!J41</f>
        <v/>
      </c>
      <c r="G161" s="58">
        <f t="shared" si="8"/>
        <v>0</v>
      </c>
      <c r="H161" s="58">
        <f t="shared" si="9"/>
        <v>0</v>
      </c>
      <c r="I161" s="58">
        <f t="shared" si="10"/>
        <v>0</v>
      </c>
      <c r="J161" s="58">
        <f t="shared" si="11"/>
        <v>0</v>
      </c>
    </row>
    <row r="162" spans="1:10">
      <c r="A162" s="56" t="str">
        <f>IF('03 Recorridos'!A42="","",'03 Recorridos'!A42)</f>
        <v/>
      </c>
      <c r="B162" s="56" t="str">
        <f>IF('03 Recorridos'!D42="","",'03 Recorridos'!D42)</f>
        <v/>
      </c>
      <c r="C162" s="56">
        <v>1</v>
      </c>
      <c r="D162" s="57">
        <f>IF(ISNUMBER('03 Recorridos'!C42),'03 Recorridos'!C42,0)</f>
        <v>0</v>
      </c>
      <c r="E162" s="56">
        <f>'03 Recorridos'!I42</f>
        <v>0</v>
      </c>
      <c r="F162" s="56" t="str">
        <f>'03 Recorridos'!J42</f>
        <v/>
      </c>
      <c r="G162" s="58">
        <f t="shared" si="8"/>
        <v>0</v>
      </c>
      <c r="H162" s="58">
        <f t="shared" si="9"/>
        <v>0</v>
      </c>
      <c r="I162" s="58">
        <f t="shared" si="10"/>
        <v>0</v>
      </c>
      <c r="J162" s="58">
        <f t="shared" si="11"/>
        <v>0</v>
      </c>
    </row>
    <row r="163" spans="1:10">
      <c r="A163" s="56" t="str">
        <f>IF('03 Recorridos'!A42="","",'03 Recorridos'!A42)</f>
        <v/>
      </c>
      <c r="B163" s="56" t="str">
        <f>IF('03 Recorridos'!E42="","",'03 Recorridos'!E42)</f>
        <v/>
      </c>
      <c r="C163" s="56">
        <v>2</v>
      </c>
      <c r="D163" s="57">
        <f>IF(ISNUMBER('03 Recorridos'!C42),'03 Recorridos'!C42,0)</f>
        <v>0</v>
      </c>
      <c r="E163" s="56">
        <f>'03 Recorridos'!I42</f>
        <v>0</v>
      </c>
      <c r="F163" s="56" t="str">
        <f>'03 Recorridos'!J42</f>
        <v/>
      </c>
      <c r="G163" s="58">
        <f t="shared" si="8"/>
        <v>0</v>
      </c>
      <c r="H163" s="58">
        <f t="shared" si="9"/>
        <v>0</v>
      </c>
      <c r="I163" s="58">
        <f t="shared" si="10"/>
        <v>0</v>
      </c>
      <c r="J163" s="58">
        <f t="shared" si="11"/>
        <v>0</v>
      </c>
    </row>
    <row r="164" spans="1:10">
      <c r="A164" s="56" t="str">
        <f>IF('03 Recorridos'!A42="","",'03 Recorridos'!A42)</f>
        <v/>
      </c>
      <c r="B164" s="56" t="str">
        <f>IF('03 Recorridos'!F42="","",'03 Recorridos'!F42)</f>
        <v/>
      </c>
      <c r="C164" s="56">
        <v>3</v>
      </c>
      <c r="D164" s="57">
        <f>IF(ISNUMBER('03 Recorridos'!C42),'03 Recorridos'!C42,0)</f>
        <v>0</v>
      </c>
      <c r="E164" s="56">
        <f>'03 Recorridos'!I42</f>
        <v>0</v>
      </c>
      <c r="F164" s="56" t="str">
        <f>'03 Recorridos'!J42</f>
        <v/>
      </c>
      <c r="G164" s="58">
        <f t="shared" si="8"/>
        <v>0</v>
      </c>
      <c r="H164" s="58">
        <f t="shared" si="9"/>
        <v>0</v>
      </c>
      <c r="I164" s="58">
        <f t="shared" si="10"/>
        <v>0</v>
      </c>
      <c r="J164" s="58">
        <f t="shared" si="11"/>
        <v>0</v>
      </c>
    </row>
    <row r="165" spans="1:10">
      <c r="A165" s="56" t="str">
        <f>IF('03 Recorridos'!A42="","",'03 Recorridos'!A42)</f>
        <v/>
      </c>
      <c r="B165" s="56" t="str">
        <f>IF('03 Recorridos'!G42="","",'03 Recorridos'!G42)</f>
        <v/>
      </c>
      <c r="C165" s="56">
        <v>4</v>
      </c>
      <c r="D165" s="57">
        <f>IF(ISNUMBER('03 Recorridos'!C42),'03 Recorridos'!C42,0)</f>
        <v>0</v>
      </c>
      <c r="E165" s="56">
        <f>'03 Recorridos'!I42</f>
        <v>0</v>
      </c>
      <c r="F165" s="56" t="str">
        <f>'03 Recorridos'!J42</f>
        <v/>
      </c>
      <c r="G165" s="58">
        <f t="shared" si="8"/>
        <v>0</v>
      </c>
      <c r="H165" s="58">
        <f t="shared" si="9"/>
        <v>0</v>
      </c>
      <c r="I165" s="58">
        <f t="shared" si="10"/>
        <v>0</v>
      </c>
      <c r="J165" s="58">
        <f t="shared" si="11"/>
        <v>0</v>
      </c>
    </row>
    <row r="166" spans="1:10">
      <c r="A166" s="56" t="str">
        <f>IF('03 Recorridos'!A42="","",'03 Recorridos'!A42)</f>
        <v/>
      </c>
      <c r="B166" s="56" t="str">
        <f>IF('03 Recorridos'!H42="","",'03 Recorridos'!H42)</f>
        <v/>
      </c>
      <c r="C166" s="56">
        <v>5</v>
      </c>
      <c r="D166" s="57">
        <f>IF(ISNUMBER('03 Recorridos'!C42),'03 Recorridos'!C42,0)</f>
        <v>0</v>
      </c>
      <c r="E166" s="56">
        <f>'03 Recorridos'!I42</f>
        <v>0</v>
      </c>
      <c r="F166" s="56" t="str">
        <f>'03 Recorridos'!J42</f>
        <v/>
      </c>
      <c r="G166" s="58">
        <f t="shared" si="8"/>
        <v>0</v>
      </c>
      <c r="H166" s="58">
        <f t="shared" si="9"/>
        <v>0</v>
      </c>
      <c r="I166" s="58">
        <f t="shared" si="10"/>
        <v>0</v>
      </c>
      <c r="J166" s="58">
        <f t="shared" si="11"/>
        <v>0</v>
      </c>
    </row>
    <row r="167" spans="1:10">
      <c r="A167" s="56" t="str">
        <f>IF('03 Recorridos'!A43="","",'03 Recorridos'!A43)</f>
        <v/>
      </c>
      <c r="B167" s="56" t="str">
        <f>IF('03 Recorridos'!D43="","",'03 Recorridos'!D43)</f>
        <v/>
      </c>
      <c r="C167" s="56">
        <v>1</v>
      </c>
      <c r="D167" s="57">
        <f>IF(ISNUMBER('03 Recorridos'!C43),'03 Recorridos'!C43,0)</f>
        <v>0</v>
      </c>
      <c r="E167" s="56">
        <f>'03 Recorridos'!I43</f>
        <v>0</v>
      </c>
      <c r="F167" s="56" t="str">
        <f>'03 Recorridos'!J43</f>
        <v/>
      </c>
      <c r="G167" s="58">
        <f t="shared" si="8"/>
        <v>0</v>
      </c>
      <c r="H167" s="58">
        <f t="shared" si="9"/>
        <v>0</v>
      </c>
      <c r="I167" s="58">
        <f t="shared" si="10"/>
        <v>0</v>
      </c>
      <c r="J167" s="58">
        <f t="shared" si="11"/>
        <v>0</v>
      </c>
    </row>
    <row r="168" spans="1:10">
      <c r="A168" s="56" t="str">
        <f>IF('03 Recorridos'!A43="","",'03 Recorridos'!A43)</f>
        <v/>
      </c>
      <c r="B168" s="56" t="str">
        <f>IF('03 Recorridos'!E43="","",'03 Recorridos'!E43)</f>
        <v/>
      </c>
      <c r="C168" s="56">
        <v>2</v>
      </c>
      <c r="D168" s="57">
        <f>IF(ISNUMBER('03 Recorridos'!C43),'03 Recorridos'!C43,0)</f>
        <v>0</v>
      </c>
      <c r="E168" s="56">
        <f>'03 Recorridos'!I43</f>
        <v>0</v>
      </c>
      <c r="F168" s="56" t="str">
        <f>'03 Recorridos'!J43</f>
        <v/>
      </c>
      <c r="G168" s="58">
        <f t="shared" si="8"/>
        <v>0</v>
      </c>
      <c r="H168" s="58">
        <f t="shared" si="9"/>
        <v>0</v>
      </c>
      <c r="I168" s="58">
        <f t="shared" si="10"/>
        <v>0</v>
      </c>
      <c r="J168" s="58">
        <f t="shared" si="11"/>
        <v>0</v>
      </c>
    </row>
    <row r="169" spans="1:10">
      <c r="A169" s="56" t="str">
        <f>IF('03 Recorridos'!A43="","",'03 Recorridos'!A43)</f>
        <v/>
      </c>
      <c r="B169" s="56" t="str">
        <f>IF('03 Recorridos'!F43="","",'03 Recorridos'!F43)</f>
        <v/>
      </c>
      <c r="C169" s="56">
        <v>3</v>
      </c>
      <c r="D169" s="57">
        <f>IF(ISNUMBER('03 Recorridos'!C43),'03 Recorridos'!C43,0)</f>
        <v>0</v>
      </c>
      <c r="E169" s="56">
        <f>'03 Recorridos'!I43</f>
        <v>0</v>
      </c>
      <c r="F169" s="56" t="str">
        <f>'03 Recorridos'!J43</f>
        <v/>
      </c>
      <c r="G169" s="58">
        <f t="shared" si="8"/>
        <v>0</v>
      </c>
      <c r="H169" s="58">
        <f t="shared" si="9"/>
        <v>0</v>
      </c>
      <c r="I169" s="58">
        <f t="shared" si="10"/>
        <v>0</v>
      </c>
      <c r="J169" s="58">
        <f t="shared" si="11"/>
        <v>0</v>
      </c>
    </row>
    <row r="170" spans="1:10">
      <c r="A170" s="56" t="str">
        <f>IF('03 Recorridos'!A43="","",'03 Recorridos'!A43)</f>
        <v/>
      </c>
      <c r="B170" s="56" t="str">
        <f>IF('03 Recorridos'!G43="","",'03 Recorridos'!G43)</f>
        <v/>
      </c>
      <c r="C170" s="56">
        <v>4</v>
      </c>
      <c r="D170" s="57">
        <f>IF(ISNUMBER('03 Recorridos'!C43),'03 Recorridos'!C43,0)</f>
        <v>0</v>
      </c>
      <c r="E170" s="56">
        <f>'03 Recorridos'!I43</f>
        <v>0</v>
      </c>
      <c r="F170" s="56" t="str">
        <f>'03 Recorridos'!J43</f>
        <v/>
      </c>
      <c r="G170" s="58">
        <f t="shared" si="8"/>
        <v>0</v>
      </c>
      <c r="H170" s="58">
        <f t="shared" si="9"/>
        <v>0</v>
      </c>
      <c r="I170" s="58">
        <f t="shared" si="10"/>
        <v>0</v>
      </c>
      <c r="J170" s="58">
        <f t="shared" si="11"/>
        <v>0</v>
      </c>
    </row>
    <row r="171" spans="1:10">
      <c r="A171" s="56" t="str">
        <f>IF('03 Recorridos'!A43="","",'03 Recorridos'!A43)</f>
        <v/>
      </c>
      <c r="B171" s="56" t="str">
        <f>IF('03 Recorridos'!H43="","",'03 Recorridos'!H43)</f>
        <v/>
      </c>
      <c r="C171" s="56">
        <v>5</v>
      </c>
      <c r="D171" s="57">
        <f>IF(ISNUMBER('03 Recorridos'!C43),'03 Recorridos'!C43,0)</f>
        <v>0</v>
      </c>
      <c r="E171" s="56">
        <f>'03 Recorridos'!I43</f>
        <v>0</v>
      </c>
      <c r="F171" s="56" t="str">
        <f>'03 Recorridos'!J43</f>
        <v/>
      </c>
      <c r="G171" s="58">
        <f t="shared" si="8"/>
        <v>0</v>
      </c>
      <c r="H171" s="58">
        <f t="shared" si="9"/>
        <v>0</v>
      </c>
      <c r="I171" s="58">
        <f t="shared" si="10"/>
        <v>0</v>
      </c>
      <c r="J171" s="58">
        <f t="shared" si="11"/>
        <v>0</v>
      </c>
    </row>
    <row r="172" spans="1:10">
      <c r="A172" s="56" t="str">
        <f>IF('03 Recorridos'!A44="","",'03 Recorridos'!A44)</f>
        <v/>
      </c>
      <c r="B172" s="56" t="str">
        <f>IF('03 Recorridos'!D44="","",'03 Recorridos'!D44)</f>
        <v/>
      </c>
      <c r="C172" s="56">
        <v>1</v>
      </c>
      <c r="D172" s="57">
        <f>IF(ISNUMBER('03 Recorridos'!C44),'03 Recorridos'!C44,0)</f>
        <v>0</v>
      </c>
      <c r="E172" s="56">
        <f>'03 Recorridos'!I44</f>
        <v>0</v>
      </c>
      <c r="F172" s="56" t="str">
        <f>'03 Recorridos'!J44</f>
        <v/>
      </c>
      <c r="G172" s="58">
        <f t="shared" si="8"/>
        <v>0</v>
      </c>
      <c r="H172" s="58">
        <f t="shared" si="9"/>
        <v>0</v>
      </c>
      <c r="I172" s="58">
        <f t="shared" si="10"/>
        <v>0</v>
      </c>
      <c r="J172" s="58">
        <f t="shared" si="11"/>
        <v>0</v>
      </c>
    </row>
    <row r="173" spans="1:10">
      <c r="A173" s="56" t="str">
        <f>IF('03 Recorridos'!A44="","",'03 Recorridos'!A44)</f>
        <v/>
      </c>
      <c r="B173" s="56" t="str">
        <f>IF('03 Recorridos'!E44="","",'03 Recorridos'!E44)</f>
        <v/>
      </c>
      <c r="C173" s="56">
        <v>2</v>
      </c>
      <c r="D173" s="57">
        <f>IF(ISNUMBER('03 Recorridos'!C44),'03 Recorridos'!C44,0)</f>
        <v>0</v>
      </c>
      <c r="E173" s="56">
        <f>'03 Recorridos'!I44</f>
        <v>0</v>
      </c>
      <c r="F173" s="56" t="str">
        <f>'03 Recorridos'!J44</f>
        <v/>
      </c>
      <c r="G173" s="58">
        <f t="shared" si="8"/>
        <v>0</v>
      </c>
      <c r="H173" s="58">
        <f t="shared" si="9"/>
        <v>0</v>
      </c>
      <c r="I173" s="58">
        <f t="shared" si="10"/>
        <v>0</v>
      </c>
      <c r="J173" s="58">
        <f t="shared" si="11"/>
        <v>0</v>
      </c>
    </row>
    <row r="174" spans="1:10">
      <c r="A174" s="56" t="str">
        <f>IF('03 Recorridos'!A44="","",'03 Recorridos'!A44)</f>
        <v/>
      </c>
      <c r="B174" s="56" t="str">
        <f>IF('03 Recorridos'!F44="","",'03 Recorridos'!F44)</f>
        <v/>
      </c>
      <c r="C174" s="56">
        <v>3</v>
      </c>
      <c r="D174" s="57">
        <f>IF(ISNUMBER('03 Recorridos'!C44),'03 Recorridos'!C44,0)</f>
        <v>0</v>
      </c>
      <c r="E174" s="56">
        <f>'03 Recorridos'!I44</f>
        <v>0</v>
      </c>
      <c r="F174" s="56" t="str">
        <f>'03 Recorridos'!J44</f>
        <v/>
      </c>
      <c r="G174" s="58">
        <f t="shared" si="8"/>
        <v>0</v>
      </c>
      <c r="H174" s="58">
        <f t="shared" si="9"/>
        <v>0</v>
      </c>
      <c r="I174" s="58">
        <f t="shared" si="10"/>
        <v>0</v>
      </c>
      <c r="J174" s="58">
        <f t="shared" si="11"/>
        <v>0</v>
      </c>
    </row>
    <row r="175" spans="1:10">
      <c r="A175" s="56" t="str">
        <f>IF('03 Recorridos'!A44="","",'03 Recorridos'!A44)</f>
        <v/>
      </c>
      <c r="B175" s="56" t="str">
        <f>IF('03 Recorridos'!G44="","",'03 Recorridos'!G44)</f>
        <v/>
      </c>
      <c r="C175" s="56">
        <v>4</v>
      </c>
      <c r="D175" s="57">
        <f>IF(ISNUMBER('03 Recorridos'!C44),'03 Recorridos'!C44,0)</f>
        <v>0</v>
      </c>
      <c r="E175" s="56">
        <f>'03 Recorridos'!I44</f>
        <v>0</v>
      </c>
      <c r="F175" s="56" t="str">
        <f>'03 Recorridos'!J44</f>
        <v/>
      </c>
      <c r="G175" s="58">
        <f t="shared" si="8"/>
        <v>0</v>
      </c>
      <c r="H175" s="58">
        <f t="shared" si="9"/>
        <v>0</v>
      </c>
      <c r="I175" s="58">
        <f t="shared" si="10"/>
        <v>0</v>
      </c>
      <c r="J175" s="58">
        <f t="shared" si="11"/>
        <v>0</v>
      </c>
    </row>
    <row r="176" spans="1:10">
      <c r="A176" s="56" t="str">
        <f>IF('03 Recorridos'!A44="","",'03 Recorridos'!A44)</f>
        <v/>
      </c>
      <c r="B176" s="56" t="str">
        <f>IF('03 Recorridos'!H44="","",'03 Recorridos'!H44)</f>
        <v/>
      </c>
      <c r="C176" s="56">
        <v>5</v>
      </c>
      <c r="D176" s="57">
        <f>IF(ISNUMBER('03 Recorridos'!C44),'03 Recorridos'!C44,0)</f>
        <v>0</v>
      </c>
      <c r="E176" s="56">
        <f>'03 Recorridos'!I44</f>
        <v>0</v>
      </c>
      <c r="F176" s="56" t="str">
        <f>'03 Recorridos'!J44</f>
        <v/>
      </c>
      <c r="G176" s="58">
        <f t="shared" si="8"/>
        <v>0</v>
      </c>
      <c r="H176" s="58">
        <f t="shared" si="9"/>
        <v>0</v>
      </c>
      <c r="I176" s="58">
        <f t="shared" si="10"/>
        <v>0</v>
      </c>
      <c r="J176" s="58">
        <f t="shared" si="11"/>
        <v>0</v>
      </c>
    </row>
    <row r="177" spans="1:10">
      <c r="A177" s="56" t="str">
        <f>IF('03 Recorridos'!A45="","",'03 Recorridos'!A45)</f>
        <v/>
      </c>
      <c r="B177" s="56" t="str">
        <f>IF('03 Recorridos'!D45="","",'03 Recorridos'!D45)</f>
        <v/>
      </c>
      <c r="C177" s="56">
        <v>1</v>
      </c>
      <c r="D177" s="57">
        <f>IF(ISNUMBER('03 Recorridos'!C45),'03 Recorridos'!C45,0)</f>
        <v>0</v>
      </c>
      <c r="E177" s="56">
        <f>'03 Recorridos'!I45</f>
        <v>0</v>
      </c>
      <c r="F177" s="56" t="str">
        <f>'03 Recorridos'!J45</f>
        <v/>
      </c>
      <c r="G177" s="58">
        <f t="shared" si="8"/>
        <v>0</v>
      </c>
      <c r="H177" s="58">
        <f t="shared" si="9"/>
        <v>0</v>
      </c>
      <c r="I177" s="58">
        <f t="shared" si="10"/>
        <v>0</v>
      </c>
      <c r="J177" s="58">
        <f t="shared" si="11"/>
        <v>0</v>
      </c>
    </row>
    <row r="178" spans="1:10">
      <c r="A178" s="56" t="str">
        <f>IF('03 Recorridos'!A45="","",'03 Recorridos'!A45)</f>
        <v/>
      </c>
      <c r="B178" s="56" t="str">
        <f>IF('03 Recorridos'!E45="","",'03 Recorridos'!E45)</f>
        <v/>
      </c>
      <c r="C178" s="56">
        <v>2</v>
      </c>
      <c r="D178" s="57">
        <f>IF(ISNUMBER('03 Recorridos'!C45),'03 Recorridos'!C45,0)</f>
        <v>0</v>
      </c>
      <c r="E178" s="56">
        <f>'03 Recorridos'!I45</f>
        <v>0</v>
      </c>
      <c r="F178" s="56" t="str">
        <f>'03 Recorridos'!J45</f>
        <v/>
      </c>
      <c r="G178" s="58">
        <f t="shared" si="8"/>
        <v>0</v>
      </c>
      <c r="H178" s="58">
        <f t="shared" si="9"/>
        <v>0</v>
      </c>
      <c r="I178" s="58">
        <f t="shared" si="10"/>
        <v>0</v>
      </c>
      <c r="J178" s="58">
        <f t="shared" si="11"/>
        <v>0</v>
      </c>
    </row>
    <row r="179" spans="1:10">
      <c r="A179" s="56" t="str">
        <f>IF('03 Recorridos'!A45="","",'03 Recorridos'!A45)</f>
        <v/>
      </c>
      <c r="B179" s="56" t="str">
        <f>IF('03 Recorridos'!F45="","",'03 Recorridos'!F45)</f>
        <v/>
      </c>
      <c r="C179" s="56">
        <v>3</v>
      </c>
      <c r="D179" s="57">
        <f>IF(ISNUMBER('03 Recorridos'!C45),'03 Recorridos'!C45,0)</f>
        <v>0</v>
      </c>
      <c r="E179" s="56">
        <f>'03 Recorridos'!I45</f>
        <v>0</v>
      </c>
      <c r="F179" s="56" t="str">
        <f>'03 Recorridos'!J45</f>
        <v/>
      </c>
      <c r="G179" s="58">
        <f t="shared" si="8"/>
        <v>0</v>
      </c>
      <c r="H179" s="58">
        <f t="shared" si="9"/>
        <v>0</v>
      </c>
      <c r="I179" s="58">
        <f t="shared" si="10"/>
        <v>0</v>
      </c>
      <c r="J179" s="58">
        <f t="shared" si="11"/>
        <v>0</v>
      </c>
    </row>
    <row r="180" spans="1:10">
      <c r="A180" s="56" t="str">
        <f>IF('03 Recorridos'!A45="","",'03 Recorridos'!A45)</f>
        <v/>
      </c>
      <c r="B180" s="56" t="str">
        <f>IF('03 Recorridos'!G45="","",'03 Recorridos'!G45)</f>
        <v/>
      </c>
      <c r="C180" s="56">
        <v>4</v>
      </c>
      <c r="D180" s="57">
        <f>IF(ISNUMBER('03 Recorridos'!C45),'03 Recorridos'!C45,0)</f>
        <v>0</v>
      </c>
      <c r="E180" s="56">
        <f>'03 Recorridos'!I45</f>
        <v>0</v>
      </c>
      <c r="F180" s="56" t="str">
        <f>'03 Recorridos'!J45</f>
        <v/>
      </c>
      <c r="G180" s="58">
        <f t="shared" si="8"/>
        <v>0</v>
      </c>
      <c r="H180" s="58">
        <f t="shared" si="9"/>
        <v>0</v>
      </c>
      <c r="I180" s="58">
        <f t="shared" si="10"/>
        <v>0</v>
      </c>
      <c r="J180" s="58">
        <f t="shared" si="11"/>
        <v>0</v>
      </c>
    </row>
    <row r="181" spans="1:10">
      <c r="A181" s="56" t="str">
        <f>IF('03 Recorridos'!A45="","",'03 Recorridos'!A45)</f>
        <v/>
      </c>
      <c r="B181" s="56" t="str">
        <f>IF('03 Recorridos'!H45="","",'03 Recorridos'!H45)</f>
        <v/>
      </c>
      <c r="C181" s="56">
        <v>5</v>
      </c>
      <c r="D181" s="57">
        <f>IF(ISNUMBER('03 Recorridos'!C45),'03 Recorridos'!C45,0)</f>
        <v>0</v>
      </c>
      <c r="E181" s="56">
        <f>'03 Recorridos'!I45</f>
        <v>0</v>
      </c>
      <c r="F181" s="56" t="str">
        <f>'03 Recorridos'!J45</f>
        <v/>
      </c>
      <c r="G181" s="58">
        <f t="shared" si="8"/>
        <v>0</v>
      </c>
      <c r="H181" s="58">
        <f t="shared" si="9"/>
        <v>0</v>
      </c>
      <c r="I181" s="58">
        <f t="shared" si="10"/>
        <v>0</v>
      </c>
      <c r="J181" s="58">
        <f t="shared" si="11"/>
        <v>0</v>
      </c>
    </row>
    <row r="182" spans="1:10">
      <c r="A182" s="56" t="str">
        <f>IF('03 Recorridos'!A46="","",'03 Recorridos'!A46)</f>
        <v/>
      </c>
      <c r="B182" s="56" t="str">
        <f>IF('03 Recorridos'!D46="","",'03 Recorridos'!D46)</f>
        <v/>
      </c>
      <c r="C182" s="56">
        <v>1</v>
      </c>
      <c r="D182" s="57">
        <f>IF(ISNUMBER('03 Recorridos'!C46),'03 Recorridos'!C46,0)</f>
        <v>0</v>
      </c>
      <c r="E182" s="56">
        <f>'03 Recorridos'!I46</f>
        <v>0</v>
      </c>
      <c r="F182" s="56" t="str">
        <f>'03 Recorridos'!J46</f>
        <v/>
      </c>
      <c r="G182" s="58">
        <f t="shared" si="8"/>
        <v>0</v>
      </c>
      <c r="H182" s="58">
        <f t="shared" si="9"/>
        <v>0</v>
      </c>
      <c r="I182" s="58">
        <f t="shared" si="10"/>
        <v>0</v>
      </c>
      <c r="J182" s="58">
        <f t="shared" si="11"/>
        <v>0</v>
      </c>
    </row>
    <row r="183" spans="1:10">
      <c r="A183" s="56" t="str">
        <f>IF('03 Recorridos'!A46="","",'03 Recorridos'!A46)</f>
        <v/>
      </c>
      <c r="B183" s="56" t="str">
        <f>IF('03 Recorridos'!E46="","",'03 Recorridos'!E46)</f>
        <v/>
      </c>
      <c r="C183" s="56">
        <v>2</v>
      </c>
      <c r="D183" s="57">
        <f>IF(ISNUMBER('03 Recorridos'!C46),'03 Recorridos'!C46,0)</f>
        <v>0</v>
      </c>
      <c r="E183" s="56">
        <f>'03 Recorridos'!I46</f>
        <v>0</v>
      </c>
      <c r="F183" s="56" t="str">
        <f>'03 Recorridos'!J46</f>
        <v/>
      </c>
      <c r="G183" s="58">
        <f t="shared" si="8"/>
        <v>0</v>
      </c>
      <c r="H183" s="58">
        <f t="shared" si="9"/>
        <v>0</v>
      </c>
      <c r="I183" s="58">
        <f t="shared" si="10"/>
        <v>0</v>
      </c>
      <c r="J183" s="58">
        <f t="shared" si="11"/>
        <v>0</v>
      </c>
    </row>
    <row r="184" spans="1:10">
      <c r="A184" s="56" t="str">
        <f>IF('03 Recorridos'!A46="","",'03 Recorridos'!A46)</f>
        <v/>
      </c>
      <c r="B184" s="56" t="str">
        <f>IF('03 Recorridos'!F46="","",'03 Recorridos'!F46)</f>
        <v/>
      </c>
      <c r="C184" s="56">
        <v>3</v>
      </c>
      <c r="D184" s="57">
        <f>IF(ISNUMBER('03 Recorridos'!C46),'03 Recorridos'!C46,0)</f>
        <v>0</v>
      </c>
      <c r="E184" s="56">
        <f>'03 Recorridos'!I46</f>
        <v>0</v>
      </c>
      <c r="F184" s="56" t="str">
        <f>'03 Recorridos'!J46</f>
        <v/>
      </c>
      <c r="G184" s="58">
        <f t="shared" si="8"/>
        <v>0</v>
      </c>
      <c r="H184" s="58">
        <f t="shared" si="9"/>
        <v>0</v>
      </c>
      <c r="I184" s="58">
        <f t="shared" si="10"/>
        <v>0</v>
      </c>
      <c r="J184" s="58">
        <f t="shared" si="11"/>
        <v>0</v>
      </c>
    </row>
    <row r="185" spans="1:10">
      <c r="A185" s="56" t="str">
        <f>IF('03 Recorridos'!A46="","",'03 Recorridos'!A46)</f>
        <v/>
      </c>
      <c r="B185" s="56" t="str">
        <f>IF('03 Recorridos'!G46="","",'03 Recorridos'!G46)</f>
        <v/>
      </c>
      <c r="C185" s="56">
        <v>4</v>
      </c>
      <c r="D185" s="57">
        <f>IF(ISNUMBER('03 Recorridos'!C46),'03 Recorridos'!C46,0)</f>
        <v>0</v>
      </c>
      <c r="E185" s="56">
        <f>'03 Recorridos'!I46</f>
        <v>0</v>
      </c>
      <c r="F185" s="56" t="str">
        <f>'03 Recorridos'!J46</f>
        <v/>
      </c>
      <c r="G185" s="58">
        <f t="shared" si="8"/>
        <v>0</v>
      </c>
      <c r="H185" s="58">
        <f t="shared" si="9"/>
        <v>0</v>
      </c>
      <c r="I185" s="58">
        <f t="shared" si="10"/>
        <v>0</v>
      </c>
      <c r="J185" s="58">
        <f t="shared" si="11"/>
        <v>0</v>
      </c>
    </row>
    <row r="186" spans="1:10">
      <c r="A186" s="56" t="str">
        <f>IF('03 Recorridos'!A46="","",'03 Recorridos'!A46)</f>
        <v/>
      </c>
      <c r="B186" s="56" t="str">
        <f>IF('03 Recorridos'!H46="","",'03 Recorridos'!H46)</f>
        <v/>
      </c>
      <c r="C186" s="56">
        <v>5</v>
      </c>
      <c r="D186" s="57">
        <f>IF(ISNUMBER('03 Recorridos'!C46),'03 Recorridos'!C46,0)</f>
        <v>0</v>
      </c>
      <c r="E186" s="56">
        <f>'03 Recorridos'!I46</f>
        <v>0</v>
      </c>
      <c r="F186" s="56" t="str">
        <f>'03 Recorridos'!J46</f>
        <v/>
      </c>
      <c r="G186" s="58">
        <f t="shared" si="8"/>
        <v>0</v>
      </c>
      <c r="H186" s="58">
        <f t="shared" si="9"/>
        <v>0</v>
      </c>
      <c r="I186" s="58">
        <f t="shared" si="10"/>
        <v>0</v>
      </c>
      <c r="J186" s="58">
        <f t="shared" si="11"/>
        <v>0</v>
      </c>
    </row>
    <row r="187" spans="1:10">
      <c r="A187" s="56" t="str">
        <f>IF('03 Recorridos'!A47="","",'03 Recorridos'!A47)</f>
        <v/>
      </c>
      <c r="B187" s="56" t="str">
        <f>IF('03 Recorridos'!D47="","",'03 Recorridos'!D47)</f>
        <v/>
      </c>
      <c r="C187" s="56">
        <v>1</v>
      </c>
      <c r="D187" s="57">
        <f>IF(ISNUMBER('03 Recorridos'!C47),'03 Recorridos'!C47,0)</f>
        <v>0</v>
      </c>
      <c r="E187" s="56">
        <f>'03 Recorridos'!I47</f>
        <v>0</v>
      </c>
      <c r="F187" s="56" t="str">
        <f>'03 Recorridos'!J47</f>
        <v/>
      </c>
      <c r="G187" s="58">
        <f t="shared" si="8"/>
        <v>0</v>
      </c>
      <c r="H187" s="58">
        <f t="shared" si="9"/>
        <v>0</v>
      </c>
      <c r="I187" s="58">
        <f t="shared" si="10"/>
        <v>0</v>
      </c>
      <c r="J187" s="58">
        <f t="shared" si="11"/>
        <v>0</v>
      </c>
    </row>
    <row r="188" spans="1:10">
      <c r="A188" s="56" t="str">
        <f>IF('03 Recorridos'!A47="","",'03 Recorridos'!A47)</f>
        <v/>
      </c>
      <c r="B188" s="56" t="str">
        <f>IF('03 Recorridos'!E47="","",'03 Recorridos'!E47)</f>
        <v/>
      </c>
      <c r="C188" s="56">
        <v>2</v>
      </c>
      <c r="D188" s="57">
        <f>IF(ISNUMBER('03 Recorridos'!C47),'03 Recorridos'!C47,0)</f>
        <v>0</v>
      </c>
      <c r="E188" s="56">
        <f>'03 Recorridos'!I47</f>
        <v>0</v>
      </c>
      <c r="F188" s="56" t="str">
        <f>'03 Recorridos'!J47</f>
        <v/>
      </c>
      <c r="G188" s="58">
        <f t="shared" si="8"/>
        <v>0</v>
      </c>
      <c r="H188" s="58">
        <f t="shared" si="9"/>
        <v>0</v>
      </c>
      <c r="I188" s="58">
        <f t="shared" si="10"/>
        <v>0</v>
      </c>
      <c r="J188" s="58">
        <f t="shared" si="11"/>
        <v>0</v>
      </c>
    </row>
    <row r="189" spans="1:10">
      <c r="A189" s="56" t="str">
        <f>IF('03 Recorridos'!A47="","",'03 Recorridos'!A47)</f>
        <v/>
      </c>
      <c r="B189" s="56" t="str">
        <f>IF('03 Recorridos'!F47="","",'03 Recorridos'!F47)</f>
        <v/>
      </c>
      <c r="C189" s="56">
        <v>3</v>
      </c>
      <c r="D189" s="57">
        <f>IF(ISNUMBER('03 Recorridos'!C47),'03 Recorridos'!C47,0)</f>
        <v>0</v>
      </c>
      <c r="E189" s="56">
        <f>'03 Recorridos'!I47</f>
        <v>0</v>
      </c>
      <c r="F189" s="56" t="str">
        <f>'03 Recorridos'!J47</f>
        <v/>
      </c>
      <c r="G189" s="58">
        <f t="shared" si="8"/>
        <v>0</v>
      </c>
      <c r="H189" s="58">
        <f t="shared" si="9"/>
        <v>0</v>
      </c>
      <c r="I189" s="58">
        <f t="shared" si="10"/>
        <v>0</v>
      </c>
      <c r="J189" s="58">
        <f t="shared" si="11"/>
        <v>0</v>
      </c>
    </row>
    <row r="190" spans="1:10">
      <c r="A190" s="56" t="str">
        <f>IF('03 Recorridos'!A47="","",'03 Recorridos'!A47)</f>
        <v/>
      </c>
      <c r="B190" s="56" t="str">
        <f>IF('03 Recorridos'!G47="","",'03 Recorridos'!G47)</f>
        <v/>
      </c>
      <c r="C190" s="56">
        <v>4</v>
      </c>
      <c r="D190" s="57">
        <f>IF(ISNUMBER('03 Recorridos'!C47),'03 Recorridos'!C47,0)</f>
        <v>0</v>
      </c>
      <c r="E190" s="56">
        <f>'03 Recorridos'!I47</f>
        <v>0</v>
      </c>
      <c r="F190" s="56" t="str">
        <f>'03 Recorridos'!J47</f>
        <v/>
      </c>
      <c r="G190" s="58">
        <f t="shared" si="8"/>
        <v>0</v>
      </c>
      <c r="H190" s="58">
        <f t="shared" si="9"/>
        <v>0</v>
      </c>
      <c r="I190" s="58">
        <f t="shared" si="10"/>
        <v>0</v>
      </c>
      <c r="J190" s="58">
        <f t="shared" si="11"/>
        <v>0</v>
      </c>
    </row>
    <row r="191" spans="1:10">
      <c r="A191" s="56" t="str">
        <f>IF('03 Recorridos'!A47="","",'03 Recorridos'!A47)</f>
        <v/>
      </c>
      <c r="B191" s="56" t="str">
        <f>IF('03 Recorridos'!H47="","",'03 Recorridos'!H47)</f>
        <v/>
      </c>
      <c r="C191" s="56">
        <v>5</v>
      </c>
      <c r="D191" s="57">
        <f>IF(ISNUMBER('03 Recorridos'!C47),'03 Recorridos'!C47,0)</f>
        <v>0</v>
      </c>
      <c r="E191" s="56">
        <f>'03 Recorridos'!I47</f>
        <v>0</v>
      </c>
      <c r="F191" s="56" t="str">
        <f>'03 Recorridos'!J47</f>
        <v/>
      </c>
      <c r="G191" s="58">
        <f t="shared" si="8"/>
        <v>0</v>
      </c>
      <c r="H191" s="58">
        <f t="shared" si="9"/>
        <v>0</v>
      </c>
      <c r="I191" s="58">
        <f t="shared" si="10"/>
        <v>0</v>
      </c>
      <c r="J191" s="58">
        <f t="shared" si="11"/>
        <v>0</v>
      </c>
    </row>
    <row r="192" spans="1:10">
      <c r="A192" s="56" t="str">
        <f>IF('03 Recorridos'!A48="","",'03 Recorridos'!A48)</f>
        <v/>
      </c>
      <c r="B192" s="56" t="str">
        <f>IF('03 Recorridos'!D48="","",'03 Recorridos'!D48)</f>
        <v/>
      </c>
      <c r="C192" s="56">
        <v>1</v>
      </c>
      <c r="D192" s="57">
        <f>IF(ISNUMBER('03 Recorridos'!C48),'03 Recorridos'!C48,0)</f>
        <v>0</v>
      </c>
      <c r="E192" s="56">
        <f>'03 Recorridos'!I48</f>
        <v>0</v>
      </c>
      <c r="F192" s="56" t="str">
        <f>'03 Recorridos'!J48</f>
        <v/>
      </c>
      <c r="G192" s="58">
        <f t="shared" si="8"/>
        <v>0</v>
      </c>
      <c r="H192" s="58">
        <f t="shared" si="9"/>
        <v>0</v>
      </c>
      <c r="I192" s="58">
        <f t="shared" si="10"/>
        <v>0</v>
      </c>
      <c r="J192" s="58">
        <f t="shared" si="11"/>
        <v>0</v>
      </c>
    </row>
    <row r="193" spans="1:10">
      <c r="A193" s="56" t="str">
        <f>IF('03 Recorridos'!A48="","",'03 Recorridos'!A48)</f>
        <v/>
      </c>
      <c r="B193" s="56" t="str">
        <f>IF('03 Recorridos'!E48="","",'03 Recorridos'!E48)</f>
        <v/>
      </c>
      <c r="C193" s="56">
        <v>2</v>
      </c>
      <c r="D193" s="57">
        <f>IF(ISNUMBER('03 Recorridos'!C48),'03 Recorridos'!C48,0)</f>
        <v>0</v>
      </c>
      <c r="E193" s="56">
        <f>'03 Recorridos'!I48</f>
        <v>0</v>
      </c>
      <c r="F193" s="56" t="str">
        <f>'03 Recorridos'!J48</f>
        <v/>
      </c>
      <c r="G193" s="58">
        <f t="shared" si="8"/>
        <v>0</v>
      </c>
      <c r="H193" s="58">
        <f t="shared" si="9"/>
        <v>0</v>
      </c>
      <c r="I193" s="58">
        <f t="shared" si="10"/>
        <v>0</v>
      </c>
      <c r="J193" s="58">
        <f t="shared" si="11"/>
        <v>0</v>
      </c>
    </row>
    <row r="194" spans="1:10">
      <c r="A194" s="56" t="str">
        <f>IF('03 Recorridos'!A48="","",'03 Recorridos'!A48)</f>
        <v/>
      </c>
      <c r="B194" s="56" t="str">
        <f>IF('03 Recorridos'!F48="","",'03 Recorridos'!F48)</f>
        <v/>
      </c>
      <c r="C194" s="56">
        <v>3</v>
      </c>
      <c r="D194" s="57">
        <f>IF(ISNUMBER('03 Recorridos'!C48),'03 Recorridos'!C48,0)</f>
        <v>0</v>
      </c>
      <c r="E194" s="56">
        <f>'03 Recorridos'!I48</f>
        <v>0</v>
      </c>
      <c r="F194" s="56" t="str">
        <f>'03 Recorridos'!J48</f>
        <v/>
      </c>
      <c r="G194" s="58">
        <f t="shared" si="8"/>
        <v>0</v>
      </c>
      <c r="H194" s="58">
        <f t="shared" si="9"/>
        <v>0</v>
      </c>
      <c r="I194" s="58">
        <f t="shared" si="10"/>
        <v>0</v>
      </c>
      <c r="J194" s="58">
        <f t="shared" si="11"/>
        <v>0</v>
      </c>
    </row>
    <row r="195" spans="1:10">
      <c r="A195" s="56" t="str">
        <f>IF('03 Recorridos'!A48="","",'03 Recorridos'!A48)</f>
        <v/>
      </c>
      <c r="B195" s="56" t="str">
        <f>IF('03 Recorridos'!G48="","",'03 Recorridos'!G48)</f>
        <v/>
      </c>
      <c r="C195" s="56">
        <v>4</v>
      </c>
      <c r="D195" s="57">
        <f>IF(ISNUMBER('03 Recorridos'!C48),'03 Recorridos'!C48,0)</f>
        <v>0</v>
      </c>
      <c r="E195" s="56">
        <f>'03 Recorridos'!I48</f>
        <v>0</v>
      </c>
      <c r="F195" s="56" t="str">
        <f>'03 Recorridos'!J48</f>
        <v/>
      </c>
      <c r="G195" s="58">
        <f t="shared" si="8"/>
        <v>0</v>
      </c>
      <c r="H195" s="58">
        <f t="shared" si="9"/>
        <v>0</v>
      </c>
      <c r="I195" s="58">
        <f t="shared" si="10"/>
        <v>0</v>
      </c>
      <c r="J195" s="58">
        <f t="shared" si="11"/>
        <v>0</v>
      </c>
    </row>
    <row r="196" spans="1:10">
      <c r="A196" s="56" t="str">
        <f>IF('03 Recorridos'!A48="","",'03 Recorridos'!A48)</f>
        <v/>
      </c>
      <c r="B196" s="56" t="str">
        <f>IF('03 Recorridos'!H48="","",'03 Recorridos'!H48)</f>
        <v/>
      </c>
      <c r="C196" s="56">
        <v>5</v>
      </c>
      <c r="D196" s="57">
        <f>IF(ISNUMBER('03 Recorridos'!C48),'03 Recorridos'!C48,0)</f>
        <v>0</v>
      </c>
      <c r="E196" s="56">
        <f>'03 Recorridos'!I48</f>
        <v>0</v>
      </c>
      <c r="F196" s="56" t="str">
        <f>'03 Recorridos'!J48</f>
        <v/>
      </c>
      <c r="G196" s="58">
        <f t="shared" si="8"/>
        <v>0</v>
      </c>
      <c r="H196" s="58">
        <f t="shared" si="9"/>
        <v>0</v>
      </c>
      <c r="I196" s="58">
        <f t="shared" si="10"/>
        <v>0</v>
      </c>
      <c r="J196" s="58">
        <f t="shared" si="11"/>
        <v>0</v>
      </c>
    </row>
    <row r="197" spans="1:10">
      <c r="A197" s="56" t="str">
        <f>IF('03 Recorridos'!A49="","",'03 Recorridos'!A49)</f>
        <v/>
      </c>
      <c r="B197" s="56" t="str">
        <f>IF('03 Recorridos'!D49="","",'03 Recorridos'!D49)</f>
        <v/>
      </c>
      <c r="C197" s="56">
        <v>1</v>
      </c>
      <c r="D197" s="57">
        <f>IF(ISNUMBER('03 Recorridos'!C49),'03 Recorridos'!C49,0)</f>
        <v>0</v>
      </c>
      <c r="E197" s="56">
        <f>'03 Recorridos'!I49</f>
        <v>0</v>
      </c>
      <c r="F197" s="56" t="str">
        <f>'03 Recorridos'!J49</f>
        <v/>
      </c>
      <c r="G197" s="58">
        <f t="shared" si="8"/>
        <v>0</v>
      </c>
      <c r="H197" s="58">
        <f t="shared" si="9"/>
        <v>0</v>
      </c>
      <c r="I197" s="58">
        <f t="shared" si="10"/>
        <v>0</v>
      </c>
      <c r="J197" s="58">
        <f t="shared" si="11"/>
        <v>0</v>
      </c>
    </row>
    <row r="198" spans="1:10">
      <c r="A198" s="56" t="str">
        <f>IF('03 Recorridos'!A49="","",'03 Recorridos'!A49)</f>
        <v/>
      </c>
      <c r="B198" s="56" t="str">
        <f>IF('03 Recorridos'!E49="","",'03 Recorridos'!E49)</f>
        <v/>
      </c>
      <c r="C198" s="56">
        <v>2</v>
      </c>
      <c r="D198" s="57">
        <f>IF(ISNUMBER('03 Recorridos'!C49),'03 Recorridos'!C49,0)</f>
        <v>0</v>
      </c>
      <c r="E198" s="56">
        <f>'03 Recorridos'!I49</f>
        <v>0</v>
      </c>
      <c r="F198" s="56" t="str">
        <f>'03 Recorridos'!J49</f>
        <v/>
      </c>
      <c r="G198" s="58">
        <f t="shared" si="8"/>
        <v>0</v>
      </c>
      <c r="H198" s="58">
        <f t="shared" si="9"/>
        <v>0</v>
      </c>
      <c r="I198" s="58">
        <f t="shared" si="10"/>
        <v>0</v>
      </c>
      <c r="J198" s="58">
        <f t="shared" si="11"/>
        <v>0</v>
      </c>
    </row>
    <row r="199" spans="1:10">
      <c r="A199" s="56" t="str">
        <f>IF('03 Recorridos'!A49="","",'03 Recorridos'!A49)</f>
        <v/>
      </c>
      <c r="B199" s="56" t="str">
        <f>IF('03 Recorridos'!F49="","",'03 Recorridos'!F49)</f>
        <v/>
      </c>
      <c r="C199" s="56">
        <v>3</v>
      </c>
      <c r="D199" s="57">
        <f>IF(ISNUMBER('03 Recorridos'!C49),'03 Recorridos'!C49,0)</f>
        <v>0</v>
      </c>
      <c r="E199" s="56">
        <f>'03 Recorridos'!I49</f>
        <v>0</v>
      </c>
      <c r="F199" s="56" t="str">
        <f>'03 Recorridos'!J49</f>
        <v/>
      </c>
      <c r="G199" s="58">
        <f t="shared" ref="G199:G262" si="12">IF(AND($F199="LISTO",$B199&lt;&gt;"",$C199=1),$D199,0)</f>
        <v>0</v>
      </c>
      <c r="H199" s="58">
        <f t="shared" ref="H199:H262" si="13">IF(AND($F199="LISTO",$B199&lt;&gt;"",$C199=$E199),$D199,0)</f>
        <v>0</v>
      </c>
      <c r="I199" s="58">
        <f t="shared" ref="I199:I262" si="14">IF(AND($F199="LISTO",$B199&lt;&gt;"",$E199&gt;0),$D199/$E199,0)</f>
        <v>0</v>
      </c>
      <c r="J199" s="58">
        <f t="shared" ref="J199:J262" si="15">IF(OR($F199&lt;&gt;"LISTO",$B199=""),0,IF($E199=1,$D199,IF($E199=2,$D199/2,IF($C199=1,$D199*40%,IF($C199=$E199,$D199*40%,$D199*20%/($E199-2))))))</f>
        <v>0</v>
      </c>
    </row>
    <row r="200" spans="1:10">
      <c r="A200" s="56" t="str">
        <f>IF('03 Recorridos'!A49="","",'03 Recorridos'!A49)</f>
        <v/>
      </c>
      <c r="B200" s="56" t="str">
        <f>IF('03 Recorridos'!G49="","",'03 Recorridos'!G49)</f>
        <v/>
      </c>
      <c r="C200" s="56">
        <v>4</v>
      </c>
      <c r="D200" s="57">
        <f>IF(ISNUMBER('03 Recorridos'!C49),'03 Recorridos'!C49,0)</f>
        <v>0</v>
      </c>
      <c r="E200" s="56">
        <f>'03 Recorridos'!I49</f>
        <v>0</v>
      </c>
      <c r="F200" s="56" t="str">
        <f>'03 Recorridos'!J49</f>
        <v/>
      </c>
      <c r="G200" s="58">
        <f t="shared" si="12"/>
        <v>0</v>
      </c>
      <c r="H200" s="58">
        <f t="shared" si="13"/>
        <v>0</v>
      </c>
      <c r="I200" s="58">
        <f t="shared" si="14"/>
        <v>0</v>
      </c>
      <c r="J200" s="58">
        <f t="shared" si="15"/>
        <v>0</v>
      </c>
    </row>
    <row r="201" spans="1:10">
      <c r="A201" s="56" t="str">
        <f>IF('03 Recorridos'!A49="","",'03 Recorridos'!A49)</f>
        <v/>
      </c>
      <c r="B201" s="56" t="str">
        <f>IF('03 Recorridos'!H49="","",'03 Recorridos'!H49)</f>
        <v/>
      </c>
      <c r="C201" s="56">
        <v>5</v>
      </c>
      <c r="D201" s="57">
        <f>IF(ISNUMBER('03 Recorridos'!C49),'03 Recorridos'!C49,0)</f>
        <v>0</v>
      </c>
      <c r="E201" s="56">
        <f>'03 Recorridos'!I49</f>
        <v>0</v>
      </c>
      <c r="F201" s="56" t="str">
        <f>'03 Recorridos'!J49</f>
        <v/>
      </c>
      <c r="G201" s="58">
        <f t="shared" si="12"/>
        <v>0</v>
      </c>
      <c r="H201" s="58">
        <f t="shared" si="13"/>
        <v>0</v>
      </c>
      <c r="I201" s="58">
        <f t="shared" si="14"/>
        <v>0</v>
      </c>
      <c r="J201" s="58">
        <f t="shared" si="15"/>
        <v>0</v>
      </c>
    </row>
    <row r="202" spans="1:10">
      <c r="A202" s="56" t="str">
        <f>IF('03 Recorridos'!A50="","",'03 Recorridos'!A50)</f>
        <v/>
      </c>
      <c r="B202" s="56" t="str">
        <f>IF('03 Recorridos'!D50="","",'03 Recorridos'!D50)</f>
        <v/>
      </c>
      <c r="C202" s="56">
        <v>1</v>
      </c>
      <c r="D202" s="57">
        <f>IF(ISNUMBER('03 Recorridos'!C50),'03 Recorridos'!C50,0)</f>
        <v>0</v>
      </c>
      <c r="E202" s="56">
        <f>'03 Recorridos'!I50</f>
        <v>0</v>
      </c>
      <c r="F202" s="56" t="str">
        <f>'03 Recorridos'!J50</f>
        <v/>
      </c>
      <c r="G202" s="58">
        <f t="shared" si="12"/>
        <v>0</v>
      </c>
      <c r="H202" s="58">
        <f t="shared" si="13"/>
        <v>0</v>
      </c>
      <c r="I202" s="58">
        <f t="shared" si="14"/>
        <v>0</v>
      </c>
      <c r="J202" s="58">
        <f t="shared" si="15"/>
        <v>0</v>
      </c>
    </row>
    <row r="203" spans="1:10">
      <c r="A203" s="56" t="str">
        <f>IF('03 Recorridos'!A50="","",'03 Recorridos'!A50)</f>
        <v/>
      </c>
      <c r="B203" s="56" t="str">
        <f>IF('03 Recorridos'!E50="","",'03 Recorridos'!E50)</f>
        <v/>
      </c>
      <c r="C203" s="56">
        <v>2</v>
      </c>
      <c r="D203" s="57">
        <f>IF(ISNUMBER('03 Recorridos'!C50),'03 Recorridos'!C50,0)</f>
        <v>0</v>
      </c>
      <c r="E203" s="56">
        <f>'03 Recorridos'!I50</f>
        <v>0</v>
      </c>
      <c r="F203" s="56" t="str">
        <f>'03 Recorridos'!J50</f>
        <v/>
      </c>
      <c r="G203" s="58">
        <f t="shared" si="12"/>
        <v>0</v>
      </c>
      <c r="H203" s="58">
        <f t="shared" si="13"/>
        <v>0</v>
      </c>
      <c r="I203" s="58">
        <f t="shared" si="14"/>
        <v>0</v>
      </c>
      <c r="J203" s="58">
        <f t="shared" si="15"/>
        <v>0</v>
      </c>
    </row>
    <row r="204" spans="1:10">
      <c r="A204" s="56" t="str">
        <f>IF('03 Recorridos'!A50="","",'03 Recorridos'!A50)</f>
        <v/>
      </c>
      <c r="B204" s="56" t="str">
        <f>IF('03 Recorridos'!F50="","",'03 Recorridos'!F50)</f>
        <v/>
      </c>
      <c r="C204" s="56">
        <v>3</v>
      </c>
      <c r="D204" s="57">
        <f>IF(ISNUMBER('03 Recorridos'!C50),'03 Recorridos'!C50,0)</f>
        <v>0</v>
      </c>
      <c r="E204" s="56">
        <f>'03 Recorridos'!I50</f>
        <v>0</v>
      </c>
      <c r="F204" s="56" t="str">
        <f>'03 Recorridos'!J50</f>
        <v/>
      </c>
      <c r="G204" s="58">
        <f t="shared" si="12"/>
        <v>0</v>
      </c>
      <c r="H204" s="58">
        <f t="shared" si="13"/>
        <v>0</v>
      </c>
      <c r="I204" s="58">
        <f t="shared" si="14"/>
        <v>0</v>
      </c>
      <c r="J204" s="58">
        <f t="shared" si="15"/>
        <v>0</v>
      </c>
    </row>
    <row r="205" spans="1:10">
      <c r="A205" s="56" t="str">
        <f>IF('03 Recorridos'!A50="","",'03 Recorridos'!A50)</f>
        <v/>
      </c>
      <c r="B205" s="56" t="str">
        <f>IF('03 Recorridos'!G50="","",'03 Recorridos'!G50)</f>
        <v/>
      </c>
      <c r="C205" s="56">
        <v>4</v>
      </c>
      <c r="D205" s="57">
        <f>IF(ISNUMBER('03 Recorridos'!C50),'03 Recorridos'!C50,0)</f>
        <v>0</v>
      </c>
      <c r="E205" s="56">
        <f>'03 Recorridos'!I50</f>
        <v>0</v>
      </c>
      <c r="F205" s="56" t="str">
        <f>'03 Recorridos'!J50</f>
        <v/>
      </c>
      <c r="G205" s="58">
        <f t="shared" si="12"/>
        <v>0</v>
      </c>
      <c r="H205" s="58">
        <f t="shared" si="13"/>
        <v>0</v>
      </c>
      <c r="I205" s="58">
        <f t="shared" si="14"/>
        <v>0</v>
      </c>
      <c r="J205" s="58">
        <f t="shared" si="15"/>
        <v>0</v>
      </c>
    </row>
    <row r="206" spans="1:10">
      <c r="A206" s="56" t="str">
        <f>IF('03 Recorridos'!A50="","",'03 Recorridos'!A50)</f>
        <v/>
      </c>
      <c r="B206" s="56" t="str">
        <f>IF('03 Recorridos'!H50="","",'03 Recorridos'!H50)</f>
        <v/>
      </c>
      <c r="C206" s="56">
        <v>5</v>
      </c>
      <c r="D206" s="57">
        <f>IF(ISNUMBER('03 Recorridos'!C50),'03 Recorridos'!C50,0)</f>
        <v>0</v>
      </c>
      <c r="E206" s="56">
        <f>'03 Recorridos'!I50</f>
        <v>0</v>
      </c>
      <c r="F206" s="56" t="str">
        <f>'03 Recorridos'!J50</f>
        <v/>
      </c>
      <c r="G206" s="58">
        <f t="shared" si="12"/>
        <v>0</v>
      </c>
      <c r="H206" s="58">
        <f t="shared" si="13"/>
        <v>0</v>
      </c>
      <c r="I206" s="58">
        <f t="shared" si="14"/>
        <v>0</v>
      </c>
      <c r="J206" s="58">
        <f t="shared" si="15"/>
        <v>0</v>
      </c>
    </row>
    <row r="207" spans="1:10">
      <c r="A207" s="56" t="str">
        <f>IF('03 Recorridos'!A51="","",'03 Recorridos'!A51)</f>
        <v/>
      </c>
      <c r="B207" s="56" t="str">
        <f>IF('03 Recorridos'!D51="","",'03 Recorridos'!D51)</f>
        <v/>
      </c>
      <c r="C207" s="56">
        <v>1</v>
      </c>
      <c r="D207" s="57">
        <f>IF(ISNUMBER('03 Recorridos'!C51),'03 Recorridos'!C51,0)</f>
        <v>0</v>
      </c>
      <c r="E207" s="56">
        <f>'03 Recorridos'!I51</f>
        <v>0</v>
      </c>
      <c r="F207" s="56" t="str">
        <f>'03 Recorridos'!J51</f>
        <v/>
      </c>
      <c r="G207" s="58">
        <f t="shared" si="12"/>
        <v>0</v>
      </c>
      <c r="H207" s="58">
        <f t="shared" si="13"/>
        <v>0</v>
      </c>
      <c r="I207" s="58">
        <f t="shared" si="14"/>
        <v>0</v>
      </c>
      <c r="J207" s="58">
        <f t="shared" si="15"/>
        <v>0</v>
      </c>
    </row>
    <row r="208" spans="1:10">
      <c r="A208" s="56" t="str">
        <f>IF('03 Recorridos'!A51="","",'03 Recorridos'!A51)</f>
        <v/>
      </c>
      <c r="B208" s="56" t="str">
        <f>IF('03 Recorridos'!E51="","",'03 Recorridos'!E51)</f>
        <v/>
      </c>
      <c r="C208" s="56">
        <v>2</v>
      </c>
      <c r="D208" s="57">
        <f>IF(ISNUMBER('03 Recorridos'!C51),'03 Recorridos'!C51,0)</f>
        <v>0</v>
      </c>
      <c r="E208" s="56">
        <f>'03 Recorridos'!I51</f>
        <v>0</v>
      </c>
      <c r="F208" s="56" t="str">
        <f>'03 Recorridos'!J51</f>
        <v/>
      </c>
      <c r="G208" s="58">
        <f t="shared" si="12"/>
        <v>0</v>
      </c>
      <c r="H208" s="58">
        <f t="shared" si="13"/>
        <v>0</v>
      </c>
      <c r="I208" s="58">
        <f t="shared" si="14"/>
        <v>0</v>
      </c>
      <c r="J208" s="58">
        <f t="shared" si="15"/>
        <v>0</v>
      </c>
    </row>
    <row r="209" spans="1:10">
      <c r="A209" s="56" t="str">
        <f>IF('03 Recorridos'!A51="","",'03 Recorridos'!A51)</f>
        <v/>
      </c>
      <c r="B209" s="56" t="str">
        <f>IF('03 Recorridos'!F51="","",'03 Recorridos'!F51)</f>
        <v/>
      </c>
      <c r="C209" s="56">
        <v>3</v>
      </c>
      <c r="D209" s="57">
        <f>IF(ISNUMBER('03 Recorridos'!C51),'03 Recorridos'!C51,0)</f>
        <v>0</v>
      </c>
      <c r="E209" s="56">
        <f>'03 Recorridos'!I51</f>
        <v>0</v>
      </c>
      <c r="F209" s="56" t="str">
        <f>'03 Recorridos'!J51</f>
        <v/>
      </c>
      <c r="G209" s="58">
        <f t="shared" si="12"/>
        <v>0</v>
      </c>
      <c r="H209" s="58">
        <f t="shared" si="13"/>
        <v>0</v>
      </c>
      <c r="I209" s="58">
        <f t="shared" si="14"/>
        <v>0</v>
      </c>
      <c r="J209" s="58">
        <f t="shared" si="15"/>
        <v>0</v>
      </c>
    </row>
    <row r="210" spans="1:10">
      <c r="A210" s="56" t="str">
        <f>IF('03 Recorridos'!A51="","",'03 Recorridos'!A51)</f>
        <v/>
      </c>
      <c r="B210" s="56" t="str">
        <f>IF('03 Recorridos'!G51="","",'03 Recorridos'!G51)</f>
        <v/>
      </c>
      <c r="C210" s="56">
        <v>4</v>
      </c>
      <c r="D210" s="57">
        <f>IF(ISNUMBER('03 Recorridos'!C51),'03 Recorridos'!C51,0)</f>
        <v>0</v>
      </c>
      <c r="E210" s="56">
        <f>'03 Recorridos'!I51</f>
        <v>0</v>
      </c>
      <c r="F210" s="56" t="str">
        <f>'03 Recorridos'!J51</f>
        <v/>
      </c>
      <c r="G210" s="58">
        <f t="shared" si="12"/>
        <v>0</v>
      </c>
      <c r="H210" s="58">
        <f t="shared" si="13"/>
        <v>0</v>
      </c>
      <c r="I210" s="58">
        <f t="shared" si="14"/>
        <v>0</v>
      </c>
      <c r="J210" s="58">
        <f t="shared" si="15"/>
        <v>0</v>
      </c>
    </row>
    <row r="211" spans="1:10">
      <c r="A211" s="56" t="str">
        <f>IF('03 Recorridos'!A51="","",'03 Recorridos'!A51)</f>
        <v/>
      </c>
      <c r="B211" s="56" t="str">
        <f>IF('03 Recorridos'!H51="","",'03 Recorridos'!H51)</f>
        <v/>
      </c>
      <c r="C211" s="56">
        <v>5</v>
      </c>
      <c r="D211" s="57">
        <f>IF(ISNUMBER('03 Recorridos'!C51),'03 Recorridos'!C51,0)</f>
        <v>0</v>
      </c>
      <c r="E211" s="56">
        <f>'03 Recorridos'!I51</f>
        <v>0</v>
      </c>
      <c r="F211" s="56" t="str">
        <f>'03 Recorridos'!J51</f>
        <v/>
      </c>
      <c r="G211" s="58">
        <f t="shared" si="12"/>
        <v>0</v>
      </c>
      <c r="H211" s="58">
        <f t="shared" si="13"/>
        <v>0</v>
      </c>
      <c r="I211" s="58">
        <f t="shared" si="14"/>
        <v>0</v>
      </c>
      <c r="J211" s="58">
        <f t="shared" si="15"/>
        <v>0</v>
      </c>
    </row>
    <row r="212" spans="1:10">
      <c r="A212" s="56" t="str">
        <f>IF('03 Recorridos'!A52="","",'03 Recorridos'!A52)</f>
        <v/>
      </c>
      <c r="B212" s="56" t="str">
        <f>IF('03 Recorridos'!D52="","",'03 Recorridos'!D52)</f>
        <v/>
      </c>
      <c r="C212" s="56">
        <v>1</v>
      </c>
      <c r="D212" s="57">
        <f>IF(ISNUMBER('03 Recorridos'!C52),'03 Recorridos'!C52,0)</f>
        <v>0</v>
      </c>
      <c r="E212" s="56">
        <f>'03 Recorridos'!I52</f>
        <v>0</v>
      </c>
      <c r="F212" s="56" t="str">
        <f>'03 Recorridos'!J52</f>
        <v/>
      </c>
      <c r="G212" s="58">
        <f t="shared" si="12"/>
        <v>0</v>
      </c>
      <c r="H212" s="58">
        <f t="shared" si="13"/>
        <v>0</v>
      </c>
      <c r="I212" s="58">
        <f t="shared" si="14"/>
        <v>0</v>
      </c>
      <c r="J212" s="58">
        <f t="shared" si="15"/>
        <v>0</v>
      </c>
    </row>
    <row r="213" spans="1:10">
      <c r="A213" s="56" t="str">
        <f>IF('03 Recorridos'!A52="","",'03 Recorridos'!A52)</f>
        <v/>
      </c>
      <c r="B213" s="56" t="str">
        <f>IF('03 Recorridos'!E52="","",'03 Recorridos'!E52)</f>
        <v/>
      </c>
      <c r="C213" s="56">
        <v>2</v>
      </c>
      <c r="D213" s="57">
        <f>IF(ISNUMBER('03 Recorridos'!C52),'03 Recorridos'!C52,0)</f>
        <v>0</v>
      </c>
      <c r="E213" s="56">
        <f>'03 Recorridos'!I52</f>
        <v>0</v>
      </c>
      <c r="F213" s="56" t="str">
        <f>'03 Recorridos'!J52</f>
        <v/>
      </c>
      <c r="G213" s="58">
        <f t="shared" si="12"/>
        <v>0</v>
      </c>
      <c r="H213" s="58">
        <f t="shared" si="13"/>
        <v>0</v>
      </c>
      <c r="I213" s="58">
        <f t="shared" si="14"/>
        <v>0</v>
      </c>
      <c r="J213" s="58">
        <f t="shared" si="15"/>
        <v>0</v>
      </c>
    </row>
    <row r="214" spans="1:10">
      <c r="A214" s="56" t="str">
        <f>IF('03 Recorridos'!A52="","",'03 Recorridos'!A52)</f>
        <v/>
      </c>
      <c r="B214" s="56" t="str">
        <f>IF('03 Recorridos'!F52="","",'03 Recorridos'!F52)</f>
        <v/>
      </c>
      <c r="C214" s="56">
        <v>3</v>
      </c>
      <c r="D214" s="57">
        <f>IF(ISNUMBER('03 Recorridos'!C52),'03 Recorridos'!C52,0)</f>
        <v>0</v>
      </c>
      <c r="E214" s="56">
        <f>'03 Recorridos'!I52</f>
        <v>0</v>
      </c>
      <c r="F214" s="56" t="str">
        <f>'03 Recorridos'!J52</f>
        <v/>
      </c>
      <c r="G214" s="58">
        <f t="shared" si="12"/>
        <v>0</v>
      </c>
      <c r="H214" s="58">
        <f t="shared" si="13"/>
        <v>0</v>
      </c>
      <c r="I214" s="58">
        <f t="shared" si="14"/>
        <v>0</v>
      </c>
      <c r="J214" s="58">
        <f t="shared" si="15"/>
        <v>0</v>
      </c>
    </row>
    <row r="215" spans="1:10">
      <c r="A215" s="56" t="str">
        <f>IF('03 Recorridos'!A52="","",'03 Recorridos'!A52)</f>
        <v/>
      </c>
      <c r="B215" s="56" t="str">
        <f>IF('03 Recorridos'!G52="","",'03 Recorridos'!G52)</f>
        <v/>
      </c>
      <c r="C215" s="56">
        <v>4</v>
      </c>
      <c r="D215" s="57">
        <f>IF(ISNUMBER('03 Recorridos'!C52),'03 Recorridos'!C52,0)</f>
        <v>0</v>
      </c>
      <c r="E215" s="56">
        <f>'03 Recorridos'!I52</f>
        <v>0</v>
      </c>
      <c r="F215" s="56" t="str">
        <f>'03 Recorridos'!J52</f>
        <v/>
      </c>
      <c r="G215" s="58">
        <f t="shared" si="12"/>
        <v>0</v>
      </c>
      <c r="H215" s="58">
        <f t="shared" si="13"/>
        <v>0</v>
      </c>
      <c r="I215" s="58">
        <f t="shared" si="14"/>
        <v>0</v>
      </c>
      <c r="J215" s="58">
        <f t="shared" si="15"/>
        <v>0</v>
      </c>
    </row>
    <row r="216" spans="1:10">
      <c r="A216" s="56" t="str">
        <f>IF('03 Recorridos'!A52="","",'03 Recorridos'!A52)</f>
        <v/>
      </c>
      <c r="B216" s="56" t="str">
        <f>IF('03 Recorridos'!H52="","",'03 Recorridos'!H52)</f>
        <v/>
      </c>
      <c r="C216" s="56">
        <v>5</v>
      </c>
      <c r="D216" s="57">
        <f>IF(ISNUMBER('03 Recorridos'!C52),'03 Recorridos'!C52,0)</f>
        <v>0</v>
      </c>
      <c r="E216" s="56">
        <f>'03 Recorridos'!I52</f>
        <v>0</v>
      </c>
      <c r="F216" s="56" t="str">
        <f>'03 Recorridos'!J52</f>
        <v/>
      </c>
      <c r="G216" s="58">
        <f t="shared" si="12"/>
        <v>0</v>
      </c>
      <c r="H216" s="58">
        <f t="shared" si="13"/>
        <v>0</v>
      </c>
      <c r="I216" s="58">
        <f t="shared" si="14"/>
        <v>0</v>
      </c>
      <c r="J216" s="58">
        <f t="shared" si="15"/>
        <v>0</v>
      </c>
    </row>
    <row r="217" spans="1:10">
      <c r="A217" s="56" t="str">
        <f>IF('03 Recorridos'!A53="","",'03 Recorridos'!A53)</f>
        <v/>
      </c>
      <c r="B217" s="56" t="str">
        <f>IF('03 Recorridos'!D53="","",'03 Recorridos'!D53)</f>
        <v/>
      </c>
      <c r="C217" s="56">
        <v>1</v>
      </c>
      <c r="D217" s="57">
        <f>IF(ISNUMBER('03 Recorridos'!C53),'03 Recorridos'!C53,0)</f>
        <v>0</v>
      </c>
      <c r="E217" s="56">
        <f>'03 Recorridos'!I53</f>
        <v>0</v>
      </c>
      <c r="F217" s="56" t="str">
        <f>'03 Recorridos'!J53</f>
        <v/>
      </c>
      <c r="G217" s="58">
        <f t="shared" si="12"/>
        <v>0</v>
      </c>
      <c r="H217" s="58">
        <f t="shared" si="13"/>
        <v>0</v>
      </c>
      <c r="I217" s="58">
        <f t="shared" si="14"/>
        <v>0</v>
      </c>
      <c r="J217" s="58">
        <f t="shared" si="15"/>
        <v>0</v>
      </c>
    </row>
    <row r="218" spans="1:10">
      <c r="A218" s="56" t="str">
        <f>IF('03 Recorridos'!A53="","",'03 Recorridos'!A53)</f>
        <v/>
      </c>
      <c r="B218" s="56" t="str">
        <f>IF('03 Recorridos'!E53="","",'03 Recorridos'!E53)</f>
        <v/>
      </c>
      <c r="C218" s="56">
        <v>2</v>
      </c>
      <c r="D218" s="57">
        <f>IF(ISNUMBER('03 Recorridos'!C53),'03 Recorridos'!C53,0)</f>
        <v>0</v>
      </c>
      <c r="E218" s="56">
        <f>'03 Recorridos'!I53</f>
        <v>0</v>
      </c>
      <c r="F218" s="56" t="str">
        <f>'03 Recorridos'!J53</f>
        <v/>
      </c>
      <c r="G218" s="58">
        <f t="shared" si="12"/>
        <v>0</v>
      </c>
      <c r="H218" s="58">
        <f t="shared" si="13"/>
        <v>0</v>
      </c>
      <c r="I218" s="58">
        <f t="shared" si="14"/>
        <v>0</v>
      </c>
      <c r="J218" s="58">
        <f t="shared" si="15"/>
        <v>0</v>
      </c>
    </row>
    <row r="219" spans="1:10">
      <c r="A219" s="56" t="str">
        <f>IF('03 Recorridos'!A53="","",'03 Recorridos'!A53)</f>
        <v/>
      </c>
      <c r="B219" s="56" t="str">
        <f>IF('03 Recorridos'!F53="","",'03 Recorridos'!F53)</f>
        <v/>
      </c>
      <c r="C219" s="56">
        <v>3</v>
      </c>
      <c r="D219" s="57">
        <f>IF(ISNUMBER('03 Recorridos'!C53),'03 Recorridos'!C53,0)</f>
        <v>0</v>
      </c>
      <c r="E219" s="56">
        <f>'03 Recorridos'!I53</f>
        <v>0</v>
      </c>
      <c r="F219" s="56" t="str">
        <f>'03 Recorridos'!J53</f>
        <v/>
      </c>
      <c r="G219" s="58">
        <f t="shared" si="12"/>
        <v>0</v>
      </c>
      <c r="H219" s="58">
        <f t="shared" si="13"/>
        <v>0</v>
      </c>
      <c r="I219" s="58">
        <f t="shared" si="14"/>
        <v>0</v>
      </c>
      <c r="J219" s="58">
        <f t="shared" si="15"/>
        <v>0</v>
      </c>
    </row>
    <row r="220" spans="1:10">
      <c r="A220" s="56" t="str">
        <f>IF('03 Recorridos'!A53="","",'03 Recorridos'!A53)</f>
        <v/>
      </c>
      <c r="B220" s="56" t="str">
        <f>IF('03 Recorridos'!G53="","",'03 Recorridos'!G53)</f>
        <v/>
      </c>
      <c r="C220" s="56">
        <v>4</v>
      </c>
      <c r="D220" s="57">
        <f>IF(ISNUMBER('03 Recorridos'!C53),'03 Recorridos'!C53,0)</f>
        <v>0</v>
      </c>
      <c r="E220" s="56">
        <f>'03 Recorridos'!I53</f>
        <v>0</v>
      </c>
      <c r="F220" s="56" t="str">
        <f>'03 Recorridos'!J53</f>
        <v/>
      </c>
      <c r="G220" s="58">
        <f t="shared" si="12"/>
        <v>0</v>
      </c>
      <c r="H220" s="58">
        <f t="shared" si="13"/>
        <v>0</v>
      </c>
      <c r="I220" s="58">
        <f t="shared" si="14"/>
        <v>0</v>
      </c>
      <c r="J220" s="58">
        <f t="shared" si="15"/>
        <v>0</v>
      </c>
    </row>
    <row r="221" spans="1:10">
      <c r="A221" s="56" t="str">
        <f>IF('03 Recorridos'!A53="","",'03 Recorridos'!A53)</f>
        <v/>
      </c>
      <c r="B221" s="56" t="str">
        <f>IF('03 Recorridos'!H53="","",'03 Recorridos'!H53)</f>
        <v/>
      </c>
      <c r="C221" s="56">
        <v>5</v>
      </c>
      <c r="D221" s="57">
        <f>IF(ISNUMBER('03 Recorridos'!C53),'03 Recorridos'!C53,0)</f>
        <v>0</v>
      </c>
      <c r="E221" s="56">
        <f>'03 Recorridos'!I53</f>
        <v>0</v>
      </c>
      <c r="F221" s="56" t="str">
        <f>'03 Recorridos'!J53</f>
        <v/>
      </c>
      <c r="G221" s="58">
        <f t="shared" si="12"/>
        <v>0</v>
      </c>
      <c r="H221" s="58">
        <f t="shared" si="13"/>
        <v>0</v>
      </c>
      <c r="I221" s="58">
        <f t="shared" si="14"/>
        <v>0</v>
      </c>
      <c r="J221" s="58">
        <f t="shared" si="15"/>
        <v>0</v>
      </c>
    </row>
    <row r="222" spans="1:10">
      <c r="A222" s="56" t="str">
        <f>IF('03 Recorridos'!A54="","",'03 Recorridos'!A54)</f>
        <v/>
      </c>
      <c r="B222" s="56" t="str">
        <f>IF('03 Recorridos'!D54="","",'03 Recorridos'!D54)</f>
        <v/>
      </c>
      <c r="C222" s="56">
        <v>1</v>
      </c>
      <c r="D222" s="57">
        <f>IF(ISNUMBER('03 Recorridos'!C54),'03 Recorridos'!C54,0)</f>
        <v>0</v>
      </c>
      <c r="E222" s="56">
        <f>'03 Recorridos'!I54</f>
        <v>0</v>
      </c>
      <c r="F222" s="56" t="str">
        <f>'03 Recorridos'!J54</f>
        <v/>
      </c>
      <c r="G222" s="58">
        <f t="shared" si="12"/>
        <v>0</v>
      </c>
      <c r="H222" s="58">
        <f t="shared" si="13"/>
        <v>0</v>
      </c>
      <c r="I222" s="58">
        <f t="shared" si="14"/>
        <v>0</v>
      </c>
      <c r="J222" s="58">
        <f t="shared" si="15"/>
        <v>0</v>
      </c>
    </row>
    <row r="223" spans="1:10">
      <c r="A223" s="56" t="str">
        <f>IF('03 Recorridos'!A54="","",'03 Recorridos'!A54)</f>
        <v/>
      </c>
      <c r="B223" s="56" t="str">
        <f>IF('03 Recorridos'!E54="","",'03 Recorridos'!E54)</f>
        <v/>
      </c>
      <c r="C223" s="56">
        <v>2</v>
      </c>
      <c r="D223" s="57">
        <f>IF(ISNUMBER('03 Recorridos'!C54),'03 Recorridos'!C54,0)</f>
        <v>0</v>
      </c>
      <c r="E223" s="56">
        <f>'03 Recorridos'!I54</f>
        <v>0</v>
      </c>
      <c r="F223" s="56" t="str">
        <f>'03 Recorridos'!J54</f>
        <v/>
      </c>
      <c r="G223" s="58">
        <f t="shared" si="12"/>
        <v>0</v>
      </c>
      <c r="H223" s="58">
        <f t="shared" si="13"/>
        <v>0</v>
      </c>
      <c r="I223" s="58">
        <f t="shared" si="14"/>
        <v>0</v>
      </c>
      <c r="J223" s="58">
        <f t="shared" si="15"/>
        <v>0</v>
      </c>
    </row>
    <row r="224" spans="1:10">
      <c r="A224" s="56" t="str">
        <f>IF('03 Recorridos'!A54="","",'03 Recorridos'!A54)</f>
        <v/>
      </c>
      <c r="B224" s="56" t="str">
        <f>IF('03 Recorridos'!F54="","",'03 Recorridos'!F54)</f>
        <v/>
      </c>
      <c r="C224" s="56">
        <v>3</v>
      </c>
      <c r="D224" s="57">
        <f>IF(ISNUMBER('03 Recorridos'!C54),'03 Recorridos'!C54,0)</f>
        <v>0</v>
      </c>
      <c r="E224" s="56">
        <f>'03 Recorridos'!I54</f>
        <v>0</v>
      </c>
      <c r="F224" s="56" t="str">
        <f>'03 Recorridos'!J54</f>
        <v/>
      </c>
      <c r="G224" s="58">
        <f t="shared" si="12"/>
        <v>0</v>
      </c>
      <c r="H224" s="58">
        <f t="shared" si="13"/>
        <v>0</v>
      </c>
      <c r="I224" s="58">
        <f t="shared" si="14"/>
        <v>0</v>
      </c>
      <c r="J224" s="58">
        <f t="shared" si="15"/>
        <v>0</v>
      </c>
    </row>
    <row r="225" spans="1:10">
      <c r="A225" s="56" t="str">
        <f>IF('03 Recorridos'!A54="","",'03 Recorridos'!A54)</f>
        <v/>
      </c>
      <c r="B225" s="56" t="str">
        <f>IF('03 Recorridos'!G54="","",'03 Recorridos'!G54)</f>
        <v/>
      </c>
      <c r="C225" s="56">
        <v>4</v>
      </c>
      <c r="D225" s="57">
        <f>IF(ISNUMBER('03 Recorridos'!C54),'03 Recorridos'!C54,0)</f>
        <v>0</v>
      </c>
      <c r="E225" s="56">
        <f>'03 Recorridos'!I54</f>
        <v>0</v>
      </c>
      <c r="F225" s="56" t="str">
        <f>'03 Recorridos'!J54</f>
        <v/>
      </c>
      <c r="G225" s="58">
        <f t="shared" si="12"/>
        <v>0</v>
      </c>
      <c r="H225" s="58">
        <f t="shared" si="13"/>
        <v>0</v>
      </c>
      <c r="I225" s="58">
        <f t="shared" si="14"/>
        <v>0</v>
      </c>
      <c r="J225" s="58">
        <f t="shared" si="15"/>
        <v>0</v>
      </c>
    </row>
    <row r="226" spans="1:10">
      <c r="A226" s="56" t="str">
        <f>IF('03 Recorridos'!A54="","",'03 Recorridos'!A54)</f>
        <v/>
      </c>
      <c r="B226" s="56" t="str">
        <f>IF('03 Recorridos'!H54="","",'03 Recorridos'!H54)</f>
        <v/>
      </c>
      <c r="C226" s="56">
        <v>5</v>
      </c>
      <c r="D226" s="57">
        <f>IF(ISNUMBER('03 Recorridos'!C54),'03 Recorridos'!C54,0)</f>
        <v>0</v>
      </c>
      <c r="E226" s="56">
        <f>'03 Recorridos'!I54</f>
        <v>0</v>
      </c>
      <c r="F226" s="56" t="str">
        <f>'03 Recorridos'!J54</f>
        <v/>
      </c>
      <c r="G226" s="58">
        <f t="shared" si="12"/>
        <v>0</v>
      </c>
      <c r="H226" s="58">
        <f t="shared" si="13"/>
        <v>0</v>
      </c>
      <c r="I226" s="58">
        <f t="shared" si="14"/>
        <v>0</v>
      </c>
      <c r="J226" s="58">
        <f t="shared" si="15"/>
        <v>0</v>
      </c>
    </row>
    <row r="227" spans="1:10">
      <c r="A227" s="56" t="str">
        <f>IF('03 Recorridos'!A55="","",'03 Recorridos'!A55)</f>
        <v/>
      </c>
      <c r="B227" s="56" t="str">
        <f>IF('03 Recorridos'!D55="","",'03 Recorridos'!D55)</f>
        <v/>
      </c>
      <c r="C227" s="56">
        <v>1</v>
      </c>
      <c r="D227" s="57">
        <f>IF(ISNUMBER('03 Recorridos'!C55),'03 Recorridos'!C55,0)</f>
        <v>0</v>
      </c>
      <c r="E227" s="56">
        <f>'03 Recorridos'!I55</f>
        <v>0</v>
      </c>
      <c r="F227" s="56" t="str">
        <f>'03 Recorridos'!J55</f>
        <v/>
      </c>
      <c r="G227" s="58">
        <f t="shared" si="12"/>
        <v>0</v>
      </c>
      <c r="H227" s="58">
        <f t="shared" si="13"/>
        <v>0</v>
      </c>
      <c r="I227" s="58">
        <f t="shared" si="14"/>
        <v>0</v>
      </c>
      <c r="J227" s="58">
        <f t="shared" si="15"/>
        <v>0</v>
      </c>
    </row>
    <row r="228" spans="1:10">
      <c r="A228" s="56" t="str">
        <f>IF('03 Recorridos'!A55="","",'03 Recorridos'!A55)</f>
        <v/>
      </c>
      <c r="B228" s="56" t="str">
        <f>IF('03 Recorridos'!E55="","",'03 Recorridos'!E55)</f>
        <v/>
      </c>
      <c r="C228" s="56">
        <v>2</v>
      </c>
      <c r="D228" s="57">
        <f>IF(ISNUMBER('03 Recorridos'!C55),'03 Recorridos'!C55,0)</f>
        <v>0</v>
      </c>
      <c r="E228" s="56">
        <f>'03 Recorridos'!I55</f>
        <v>0</v>
      </c>
      <c r="F228" s="56" t="str">
        <f>'03 Recorridos'!J55</f>
        <v/>
      </c>
      <c r="G228" s="58">
        <f t="shared" si="12"/>
        <v>0</v>
      </c>
      <c r="H228" s="58">
        <f t="shared" si="13"/>
        <v>0</v>
      </c>
      <c r="I228" s="58">
        <f t="shared" si="14"/>
        <v>0</v>
      </c>
      <c r="J228" s="58">
        <f t="shared" si="15"/>
        <v>0</v>
      </c>
    </row>
    <row r="229" spans="1:10">
      <c r="A229" s="56" t="str">
        <f>IF('03 Recorridos'!A55="","",'03 Recorridos'!A55)</f>
        <v/>
      </c>
      <c r="B229" s="56" t="str">
        <f>IF('03 Recorridos'!F55="","",'03 Recorridos'!F55)</f>
        <v/>
      </c>
      <c r="C229" s="56">
        <v>3</v>
      </c>
      <c r="D229" s="57">
        <f>IF(ISNUMBER('03 Recorridos'!C55),'03 Recorridos'!C55,0)</f>
        <v>0</v>
      </c>
      <c r="E229" s="56">
        <f>'03 Recorridos'!I55</f>
        <v>0</v>
      </c>
      <c r="F229" s="56" t="str">
        <f>'03 Recorridos'!J55</f>
        <v/>
      </c>
      <c r="G229" s="58">
        <f t="shared" si="12"/>
        <v>0</v>
      </c>
      <c r="H229" s="58">
        <f t="shared" si="13"/>
        <v>0</v>
      </c>
      <c r="I229" s="58">
        <f t="shared" si="14"/>
        <v>0</v>
      </c>
      <c r="J229" s="58">
        <f t="shared" si="15"/>
        <v>0</v>
      </c>
    </row>
    <row r="230" spans="1:10">
      <c r="A230" s="56" t="str">
        <f>IF('03 Recorridos'!A55="","",'03 Recorridos'!A55)</f>
        <v/>
      </c>
      <c r="B230" s="56" t="str">
        <f>IF('03 Recorridos'!G55="","",'03 Recorridos'!G55)</f>
        <v/>
      </c>
      <c r="C230" s="56">
        <v>4</v>
      </c>
      <c r="D230" s="57">
        <f>IF(ISNUMBER('03 Recorridos'!C55),'03 Recorridos'!C55,0)</f>
        <v>0</v>
      </c>
      <c r="E230" s="56">
        <f>'03 Recorridos'!I55</f>
        <v>0</v>
      </c>
      <c r="F230" s="56" t="str">
        <f>'03 Recorridos'!J55</f>
        <v/>
      </c>
      <c r="G230" s="58">
        <f t="shared" si="12"/>
        <v>0</v>
      </c>
      <c r="H230" s="58">
        <f t="shared" si="13"/>
        <v>0</v>
      </c>
      <c r="I230" s="58">
        <f t="shared" si="14"/>
        <v>0</v>
      </c>
      <c r="J230" s="58">
        <f t="shared" si="15"/>
        <v>0</v>
      </c>
    </row>
    <row r="231" spans="1:10">
      <c r="A231" s="56" t="str">
        <f>IF('03 Recorridos'!A55="","",'03 Recorridos'!A55)</f>
        <v/>
      </c>
      <c r="B231" s="56" t="str">
        <f>IF('03 Recorridos'!H55="","",'03 Recorridos'!H55)</f>
        <v/>
      </c>
      <c r="C231" s="56">
        <v>5</v>
      </c>
      <c r="D231" s="57">
        <f>IF(ISNUMBER('03 Recorridos'!C55),'03 Recorridos'!C55,0)</f>
        <v>0</v>
      </c>
      <c r="E231" s="56">
        <f>'03 Recorridos'!I55</f>
        <v>0</v>
      </c>
      <c r="F231" s="56" t="str">
        <f>'03 Recorridos'!J55</f>
        <v/>
      </c>
      <c r="G231" s="58">
        <f t="shared" si="12"/>
        <v>0</v>
      </c>
      <c r="H231" s="58">
        <f t="shared" si="13"/>
        <v>0</v>
      </c>
      <c r="I231" s="58">
        <f t="shared" si="14"/>
        <v>0</v>
      </c>
      <c r="J231" s="58">
        <f t="shared" si="15"/>
        <v>0</v>
      </c>
    </row>
    <row r="232" spans="1:10">
      <c r="A232" s="56" t="str">
        <f>IF('03 Recorridos'!A56="","",'03 Recorridos'!A56)</f>
        <v/>
      </c>
      <c r="B232" s="56" t="str">
        <f>IF('03 Recorridos'!D56="","",'03 Recorridos'!D56)</f>
        <v/>
      </c>
      <c r="C232" s="56">
        <v>1</v>
      </c>
      <c r="D232" s="57">
        <f>IF(ISNUMBER('03 Recorridos'!C56),'03 Recorridos'!C56,0)</f>
        <v>0</v>
      </c>
      <c r="E232" s="56">
        <f>'03 Recorridos'!I56</f>
        <v>0</v>
      </c>
      <c r="F232" s="56" t="str">
        <f>'03 Recorridos'!J56</f>
        <v/>
      </c>
      <c r="G232" s="58">
        <f t="shared" si="12"/>
        <v>0</v>
      </c>
      <c r="H232" s="58">
        <f t="shared" si="13"/>
        <v>0</v>
      </c>
      <c r="I232" s="58">
        <f t="shared" si="14"/>
        <v>0</v>
      </c>
      <c r="J232" s="58">
        <f t="shared" si="15"/>
        <v>0</v>
      </c>
    </row>
    <row r="233" spans="1:10">
      <c r="A233" s="56" t="str">
        <f>IF('03 Recorridos'!A56="","",'03 Recorridos'!A56)</f>
        <v/>
      </c>
      <c r="B233" s="56" t="str">
        <f>IF('03 Recorridos'!E56="","",'03 Recorridos'!E56)</f>
        <v/>
      </c>
      <c r="C233" s="56">
        <v>2</v>
      </c>
      <c r="D233" s="57">
        <f>IF(ISNUMBER('03 Recorridos'!C56),'03 Recorridos'!C56,0)</f>
        <v>0</v>
      </c>
      <c r="E233" s="56">
        <f>'03 Recorridos'!I56</f>
        <v>0</v>
      </c>
      <c r="F233" s="56" t="str">
        <f>'03 Recorridos'!J56</f>
        <v/>
      </c>
      <c r="G233" s="58">
        <f t="shared" si="12"/>
        <v>0</v>
      </c>
      <c r="H233" s="58">
        <f t="shared" si="13"/>
        <v>0</v>
      </c>
      <c r="I233" s="58">
        <f t="shared" si="14"/>
        <v>0</v>
      </c>
      <c r="J233" s="58">
        <f t="shared" si="15"/>
        <v>0</v>
      </c>
    </row>
    <row r="234" spans="1:10">
      <c r="A234" s="56" t="str">
        <f>IF('03 Recorridos'!A56="","",'03 Recorridos'!A56)</f>
        <v/>
      </c>
      <c r="B234" s="56" t="str">
        <f>IF('03 Recorridos'!F56="","",'03 Recorridos'!F56)</f>
        <v/>
      </c>
      <c r="C234" s="56">
        <v>3</v>
      </c>
      <c r="D234" s="57">
        <f>IF(ISNUMBER('03 Recorridos'!C56),'03 Recorridos'!C56,0)</f>
        <v>0</v>
      </c>
      <c r="E234" s="56">
        <f>'03 Recorridos'!I56</f>
        <v>0</v>
      </c>
      <c r="F234" s="56" t="str">
        <f>'03 Recorridos'!J56</f>
        <v/>
      </c>
      <c r="G234" s="58">
        <f t="shared" si="12"/>
        <v>0</v>
      </c>
      <c r="H234" s="58">
        <f t="shared" si="13"/>
        <v>0</v>
      </c>
      <c r="I234" s="58">
        <f t="shared" si="14"/>
        <v>0</v>
      </c>
      <c r="J234" s="58">
        <f t="shared" si="15"/>
        <v>0</v>
      </c>
    </row>
    <row r="235" spans="1:10">
      <c r="A235" s="56" t="str">
        <f>IF('03 Recorridos'!A56="","",'03 Recorridos'!A56)</f>
        <v/>
      </c>
      <c r="B235" s="56" t="str">
        <f>IF('03 Recorridos'!G56="","",'03 Recorridos'!G56)</f>
        <v/>
      </c>
      <c r="C235" s="56">
        <v>4</v>
      </c>
      <c r="D235" s="57">
        <f>IF(ISNUMBER('03 Recorridos'!C56),'03 Recorridos'!C56,0)</f>
        <v>0</v>
      </c>
      <c r="E235" s="56">
        <f>'03 Recorridos'!I56</f>
        <v>0</v>
      </c>
      <c r="F235" s="56" t="str">
        <f>'03 Recorridos'!J56</f>
        <v/>
      </c>
      <c r="G235" s="58">
        <f t="shared" si="12"/>
        <v>0</v>
      </c>
      <c r="H235" s="58">
        <f t="shared" si="13"/>
        <v>0</v>
      </c>
      <c r="I235" s="58">
        <f t="shared" si="14"/>
        <v>0</v>
      </c>
      <c r="J235" s="58">
        <f t="shared" si="15"/>
        <v>0</v>
      </c>
    </row>
    <row r="236" spans="1:10">
      <c r="A236" s="56" t="str">
        <f>IF('03 Recorridos'!A56="","",'03 Recorridos'!A56)</f>
        <v/>
      </c>
      <c r="B236" s="56" t="str">
        <f>IF('03 Recorridos'!H56="","",'03 Recorridos'!H56)</f>
        <v/>
      </c>
      <c r="C236" s="56">
        <v>5</v>
      </c>
      <c r="D236" s="57">
        <f>IF(ISNUMBER('03 Recorridos'!C56),'03 Recorridos'!C56,0)</f>
        <v>0</v>
      </c>
      <c r="E236" s="56">
        <f>'03 Recorridos'!I56</f>
        <v>0</v>
      </c>
      <c r="F236" s="56" t="str">
        <f>'03 Recorridos'!J56</f>
        <v/>
      </c>
      <c r="G236" s="58">
        <f t="shared" si="12"/>
        <v>0</v>
      </c>
      <c r="H236" s="58">
        <f t="shared" si="13"/>
        <v>0</v>
      </c>
      <c r="I236" s="58">
        <f t="shared" si="14"/>
        <v>0</v>
      </c>
      <c r="J236" s="58">
        <f t="shared" si="15"/>
        <v>0</v>
      </c>
    </row>
    <row r="237" spans="1:10">
      <c r="A237" s="56" t="str">
        <f>IF('03 Recorridos'!A57="","",'03 Recorridos'!A57)</f>
        <v/>
      </c>
      <c r="B237" s="56" t="str">
        <f>IF('03 Recorridos'!D57="","",'03 Recorridos'!D57)</f>
        <v/>
      </c>
      <c r="C237" s="56">
        <v>1</v>
      </c>
      <c r="D237" s="57">
        <f>IF(ISNUMBER('03 Recorridos'!C57),'03 Recorridos'!C57,0)</f>
        <v>0</v>
      </c>
      <c r="E237" s="56">
        <f>'03 Recorridos'!I57</f>
        <v>0</v>
      </c>
      <c r="F237" s="56" t="str">
        <f>'03 Recorridos'!J57</f>
        <v/>
      </c>
      <c r="G237" s="58">
        <f t="shared" si="12"/>
        <v>0</v>
      </c>
      <c r="H237" s="58">
        <f t="shared" si="13"/>
        <v>0</v>
      </c>
      <c r="I237" s="58">
        <f t="shared" si="14"/>
        <v>0</v>
      </c>
      <c r="J237" s="58">
        <f t="shared" si="15"/>
        <v>0</v>
      </c>
    </row>
    <row r="238" spans="1:10">
      <c r="A238" s="56" t="str">
        <f>IF('03 Recorridos'!A57="","",'03 Recorridos'!A57)</f>
        <v/>
      </c>
      <c r="B238" s="56" t="str">
        <f>IF('03 Recorridos'!E57="","",'03 Recorridos'!E57)</f>
        <v/>
      </c>
      <c r="C238" s="56">
        <v>2</v>
      </c>
      <c r="D238" s="57">
        <f>IF(ISNUMBER('03 Recorridos'!C57),'03 Recorridos'!C57,0)</f>
        <v>0</v>
      </c>
      <c r="E238" s="56">
        <f>'03 Recorridos'!I57</f>
        <v>0</v>
      </c>
      <c r="F238" s="56" t="str">
        <f>'03 Recorridos'!J57</f>
        <v/>
      </c>
      <c r="G238" s="58">
        <f t="shared" si="12"/>
        <v>0</v>
      </c>
      <c r="H238" s="58">
        <f t="shared" si="13"/>
        <v>0</v>
      </c>
      <c r="I238" s="58">
        <f t="shared" si="14"/>
        <v>0</v>
      </c>
      <c r="J238" s="58">
        <f t="shared" si="15"/>
        <v>0</v>
      </c>
    </row>
    <row r="239" spans="1:10">
      <c r="A239" s="56" t="str">
        <f>IF('03 Recorridos'!A57="","",'03 Recorridos'!A57)</f>
        <v/>
      </c>
      <c r="B239" s="56" t="str">
        <f>IF('03 Recorridos'!F57="","",'03 Recorridos'!F57)</f>
        <v/>
      </c>
      <c r="C239" s="56">
        <v>3</v>
      </c>
      <c r="D239" s="57">
        <f>IF(ISNUMBER('03 Recorridos'!C57),'03 Recorridos'!C57,0)</f>
        <v>0</v>
      </c>
      <c r="E239" s="56">
        <f>'03 Recorridos'!I57</f>
        <v>0</v>
      </c>
      <c r="F239" s="56" t="str">
        <f>'03 Recorridos'!J57</f>
        <v/>
      </c>
      <c r="G239" s="58">
        <f t="shared" si="12"/>
        <v>0</v>
      </c>
      <c r="H239" s="58">
        <f t="shared" si="13"/>
        <v>0</v>
      </c>
      <c r="I239" s="58">
        <f t="shared" si="14"/>
        <v>0</v>
      </c>
      <c r="J239" s="58">
        <f t="shared" si="15"/>
        <v>0</v>
      </c>
    </row>
    <row r="240" spans="1:10">
      <c r="A240" s="56" t="str">
        <f>IF('03 Recorridos'!A57="","",'03 Recorridos'!A57)</f>
        <v/>
      </c>
      <c r="B240" s="56" t="str">
        <f>IF('03 Recorridos'!G57="","",'03 Recorridos'!G57)</f>
        <v/>
      </c>
      <c r="C240" s="56">
        <v>4</v>
      </c>
      <c r="D240" s="57">
        <f>IF(ISNUMBER('03 Recorridos'!C57),'03 Recorridos'!C57,0)</f>
        <v>0</v>
      </c>
      <c r="E240" s="56">
        <f>'03 Recorridos'!I57</f>
        <v>0</v>
      </c>
      <c r="F240" s="56" t="str">
        <f>'03 Recorridos'!J57</f>
        <v/>
      </c>
      <c r="G240" s="58">
        <f t="shared" si="12"/>
        <v>0</v>
      </c>
      <c r="H240" s="58">
        <f t="shared" si="13"/>
        <v>0</v>
      </c>
      <c r="I240" s="58">
        <f t="shared" si="14"/>
        <v>0</v>
      </c>
      <c r="J240" s="58">
        <f t="shared" si="15"/>
        <v>0</v>
      </c>
    </row>
    <row r="241" spans="1:10">
      <c r="A241" s="56" t="str">
        <f>IF('03 Recorridos'!A57="","",'03 Recorridos'!A57)</f>
        <v/>
      </c>
      <c r="B241" s="56" t="str">
        <f>IF('03 Recorridos'!H57="","",'03 Recorridos'!H57)</f>
        <v/>
      </c>
      <c r="C241" s="56">
        <v>5</v>
      </c>
      <c r="D241" s="57">
        <f>IF(ISNUMBER('03 Recorridos'!C57),'03 Recorridos'!C57,0)</f>
        <v>0</v>
      </c>
      <c r="E241" s="56">
        <f>'03 Recorridos'!I57</f>
        <v>0</v>
      </c>
      <c r="F241" s="56" t="str">
        <f>'03 Recorridos'!J57</f>
        <v/>
      </c>
      <c r="G241" s="58">
        <f t="shared" si="12"/>
        <v>0</v>
      </c>
      <c r="H241" s="58">
        <f t="shared" si="13"/>
        <v>0</v>
      </c>
      <c r="I241" s="58">
        <f t="shared" si="14"/>
        <v>0</v>
      </c>
      <c r="J241" s="58">
        <f t="shared" si="15"/>
        <v>0</v>
      </c>
    </row>
    <row r="242" spans="1:10">
      <c r="A242" s="56" t="str">
        <f>IF('03 Recorridos'!A58="","",'03 Recorridos'!A58)</f>
        <v/>
      </c>
      <c r="B242" s="56" t="str">
        <f>IF('03 Recorridos'!D58="","",'03 Recorridos'!D58)</f>
        <v/>
      </c>
      <c r="C242" s="56">
        <v>1</v>
      </c>
      <c r="D242" s="57">
        <f>IF(ISNUMBER('03 Recorridos'!C58),'03 Recorridos'!C58,0)</f>
        <v>0</v>
      </c>
      <c r="E242" s="56">
        <f>'03 Recorridos'!I58</f>
        <v>0</v>
      </c>
      <c r="F242" s="56" t="str">
        <f>'03 Recorridos'!J58</f>
        <v/>
      </c>
      <c r="G242" s="58">
        <f t="shared" si="12"/>
        <v>0</v>
      </c>
      <c r="H242" s="58">
        <f t="shared" si="13"/>
        <v>0</v>
      </c>
      <c r="I242" s="58">
        <f t="shared" si="14"/>
        <v>0</v>
      </c>
      <c r="J242" s="58">
        <f t="shared" si="15"/>
        <v>0</v>
      </c>
    </row>
    <row r="243" spans="1:10">
      <c r="A243" s="56" t="str">
        <f>IF('03 Recorridos'!A58="","",'03 Recorridos'!A58)</f>
        <v/>
      </c>
      <c r="B243" s="56" t="str">
        <f>IF('03 Recorridos'!E58="","",'03 Recorridos'!E58)</f>
        <v/>
      </c>
      <c r="C243" s="56">
        <v>2</v>
      </c>
      <c r="D243" s="57">
        <f>IF(ISNUMBER('03 Recorridos'!C58),'03 Recorridos'!C58,0)</f>
        <v>0</v>
      </c>
      <c r="E243" s="56">
        <f>'03 Recorridos'!I58</f>
        <v>0</v>
      </c>
      <c r="F243" s="56" t="str">
        <f>'03 Recorridos'!J58</f>
        <v/>
      </c>
      <c r="G243" s="58">
        <f t="shared" si="12"/>
        <v>0</v>
      </c>
      <c r="H243" s="58">
        <f t="shared" si="13"/>
        <v>0</v>
      </c>
      <c r="I243" s="58">
        <f t="shared" si="14"/>
        <v>0</v>
      </c>
      <c r="J243" s="58">
        <f t="shared" si="15"/>
        <v>0</v>
      </c>
    </row>
    <row r="244" spans="1:10">
      <c r="A244" s="56" t="str">
        <f>IF('03 Recorridos'!A58="","",'03 Recorridos'!A58)</f>
        <v/>
      </c>
      <c r="B244" s="56" t="str">
        <f>IF('03 Recorridos'!F58="","",'03 Recorridos'!F58)</f>
        <v/>
      </c>
      <c r="C244" s="56">
        <v>3</v>
      </c>
      <c r="D244" s="57">
        <f>IF(ISNUMBER('03 Recorridos'!C58),'03 Recorridos'!C58,0)</f>
        <v>0</v>
      </c>
      <c r="E244" s="56">
        <f>'03 Recorridos'!I58</f>
        <v>0</v>
      </c>
      <c r="F244" s="56" t="str">
        <f>'03 Recorridos'!J58</f>
        <v/>
      </c>
      <c r="G244" s="58">
        <f t="shared" si="12"/>
        <v>0</v>
      </c>
      <c r="H244" s="58">
        <f t="shared" si="13"/>
        <v>0</v>
      </c>
      <c r="I244" s="58">
        <f t="shared" si="14"/>
        <v>0</v>
      </c>
      <c r="J244" s="58">
        <f t="shared" si="15"/>
        <v>0</v>
      </c>
    </row>
    <row r="245" spans="1:10">
      <c r="A245" s="56" t="str">
        <f>IF('03 Recorridos'!A58="","",'03 Recorridos'!A58)</f>
        <v/>
      </c>
      <c r="B245" s="56" t="str">
        <f>IF('03 Recorridos'!G58="","",'03 Recorridos'!G58)</f>
        <v/>
      </c>
      <c r="C245" s="56">
        <v>4</v>
      </c>
      <c r="D245" s="57">
        <f>IF(ISNUMBER('03 Recorridos'!C58),'03 Recorridos'!C58,0)</f>
        <v>0</v>
      </c>
      <c r="E245" s="56">
        <f>'03 Recorridos'!I58</f>
        <v>0</v>
      </c>
      <c r="F245" s="56" t="str">
        <f>'03 Recorridos'!J58</f>
        <v/>
      </c>
      <c r="G245" s="58">
        <f t="shared" si="12"/>
        <v>0</v>
      </c>
      <c r="H245" s="58">
        <f t="shared" si="13"/>
        <v>0</v>
      </c>
      <c r="I245" s="58">
        <f t="shared" si="14"/>
        <v>0</v>
      </c>
      <c r="J245" s="58">
        <f t="shared" si="15"/>
        <v>0</v>
      </c>
    </row>
    <row r="246" spans="1:10">
      <c r="A246" s="56" t="str">
        <f>IF('03 Recorridos'!A58="","",'03 Recorridos'!A58)</f>
        <v/>
      </c>
      <c r="B246" s="56" t="str">
        <f>IF('03 Recorridos'!H58="","",'03 Recorridos'!H58)</f>
        <v/>
      </c>
      <c r="C246" s="56">
        <v>5</v>
      </c>
      <c r="D246" s="57">
        <f>IF(ISNUMBER('03 Recorridos'!C58),'03 Recorridos'!C58,0)</f>
        <v>0</v>
      </c>
      <c r="E246" s="56">
        <f>'03 Recorridos'!I58</f>
        <v>0</v>
      </c>
      <c r="F246" s="56" t="str">
        <f>'03 Recorridos'!J58</f>
        <v/>
      </c>
      <c r="G246" s="58">
        <f t="shared" si="12"/>
        <v>0</v>
      </c>
      <c r="H246" s="58">
        <f t="shared" si="13"/>
        <v>0</v>
      </c>
      <c r="I246" s="58">
        <f t="shared" si="14"/>
        <v>0</v>
      </c>
      <c r="J246" s="58">
        <f t="shared" si="15"/>
        <v>0</v>
      </c>
    </row>
    <row r="247" spans="1:10">
      <c r="A247" s="56" t="str">
        <f>IF('03 Recorridos'!A59="","",'03 Recorridos'!A59)</f>
        <v/>
      </c>
      <c r="B247" s="56" t="str">
        <f>IF('03 Recorridos'!D59="","",'03 Recorridos'!D59)</f>
        <v/>
      </c>
      <c r="C247" s="56">
        <v>1</v>
      </c>
      <c r="D247" s="57">
        <f>IF(ISNUMBER('03 Recorridos'!C59),'03 Recorridos'!C59,0)</f>
        <v>0</v>
      </c>
      <c r="E247" s="56">
        <f>'03 Recorridos'!I59</f>
        <v>0</v>
      </c>
      <c r="F247" s="56" t="str">
        <f>'03 Recorridos'!J59</f>
        <v/>
      </c>
      <c r="G247" s="58">
        <f t="shared" si="12"/>
        <v>0</v>
      </c>
      <c r="H247" s="58">
        <f t="shared" si="13"/>
        <v>0</v>
      </c>
      <c r="I247" s="58">
        <f t="shared" si="14"/>
        <v>0</v>
      </c>
      <c r="J247" s="58">
        <f t="shared" si="15"/>
        <v>0</v>
      </c>
    </row>
    <row r="248" spans="1:10">
      <c r="A248" s="56" t="str">
        <f>IF('03 Recorridos'!A59="","",'03 Recorridos'!A59)</f>
        <v/>
      </c>
      <c r="B248" s="56" t="str">
        <f>IF('03 Recorridos'!E59="","",'03 Recorridos'!E59)</f>
        <v/>
      </c>
      <c r="C248" s="56">
        <v>2</v>
      </c>
      <c r="D248" s="57">
        <f>IF(ISNUMBER('03 Recorridos'!C59),'03 Recorridos'!C59,0)</f>
        <v>0</v>
      </c>
      <c r="E248" s="56">
        <f>'03 Recorridos'!I59</f>
        <v>0</v>
      </c>
      <c r="F248" s="56" t="str">
        <f>'03 Recorridos'!J59</f>
        <v/>
      </c>
      <c r="G248" s="58">
        <f t="shared" si="12"/>
        <v>0</v>
      </c>
      <c r="H248" s="58">
        <f t="shared" si="13"/>
        <v>0</v>
      </c>
      <c r="I248" s="58">
        <f t="shared" si="14"/>
        <v>0</v>
      </c>
      <c r="J248" s="58">
        <f t="shared" si="15"/>
        <v>0</v>
      </c>
    </row>
    <row r="249" spans="1:10">
      <c r="A249" s="56" t="str">
        <f>IF('03 Recorridos'!A59="","",'03 Recorridos'!A59)</f>
        <v/>
      </c>
      <c r="B249" s="56" t="str">
        <f>IF('03 Recorridos'!F59="","",'03 Recorridos'!F59)</f>
        <v/>
      </c>
      <c r="C249" s="56">
        <v>3</v>
      </c>
      <c r="D249" s="57">
        <f>IF(ISNUMBER('03 Recorridos'!C59),'03 Recorridos'!C59,0)</f>
        <v>0</v>
      </c>
      <c r="E249" s="56">
        <f>'03 Recorridos'!I59</f>
        <v>0</v>
      </c>
      <c r="F249" s="56" t="str">
        <f>'03 Recorridos'!J59</f>
        <v/>
      </c>
      <c r="G249" s="58">
        <f t="shared" si="12"/>
        <v>0</v>
      </c>
      <c r="H249" s="58">
        <f t="shared" si="13"/>
        <v>0</v>
      </c>
      <c r="I249" s="58">
        <f t="shared" si="14"/>
        <v>0</v>
      </c>
      <c r="J249" s="58">
        <f t="shared" si="15"/>
        <v>0</v>
      </c>
    </row>
    <row r="250" spans="1:10">
      <c r="A250" s="56" t="str">
        <f>IF('03 Recorridos'!A59="","",'03 Recorridos'!A59)</f>
        <v/>
      </c>
      <c r="B250" s="56" t="str">
        <f>IF('03 Recorridos'!G59="","",'03 Recorridos'!G59)</f>
        <v/>
      </c>
      <c r="C250" s="56">
        <v>4</v>
      </c>
      <c r="D250" s="57">
        <f>IF(ISNUMBER('03 Recorridos'!C59),'03 Recorridos'!C59,0)</f>
        <v>0</v>
      </c>
      <c r="E250" s="56">
        <f>'03 Recorridos'!I59</f>
        <v>0</v>
      </c>
      <c r="F250" s="56" t="str">
        <f>'03 Recorridos'!J59</f>
        <v/>
      </c>
      <c r="G250" s="58">
        <f t="shared" si="12"/>
        <v>0</v>
      </c>
      <c r="H250" s="58">
        <f t="shared" si="13"/>
        <v>0</v>
      </c>
      <c r="I250" s="58">
        <f t="shared" si="14"/>
        <v>0</v>
      </c>
      <c r="J250" s="58">
        <f t="shared" si="15"/>
        <v>0</v>
      </c>
    </row>
    <row r="251" spans="1:10">
      <c r="A251" s="56" t="str">
        <f>IF('03 Recorridos'!A59="","",'03 Recorridos'!A59)</f>
        <v/>
      </c>
      <c r="B251" s="56" t="str">
        <f>IF('03 Recorridos'!H59="","",'03 Recorridos'!H59)</f>
        <v/>
      </c>
      <c r="C251" s="56">
        <v>5</v>
      </c>
      <c r="D251" s="57">
        <f>IF(ISNUMBER('03 Recorridos'!C59),'03 Recorridos'!C59,0)</f>
        <v>0</v>
      </c>
      <c r="E251" s="56">
        <f>'03 Recorridos'!I59</f>
        <v>0</v>
      </c>
      <c r="F251" s="56" t="str">
        <f>'03 Recorridos'!J59</f>
        <v/>
      </c>
      <c r="G251" s="58">
        <f t="shared" si="12"/>
        <v>0</v>
      </c>
      <c r="H251" s="58">
        <f t="shared" si="13"/>
        <v>0</v>
      </c>
      <c r="I251" s="58">
        <f t="shared" si="14"/>
        <v>0</v>
      </c>
      <c r="J251" s="58">
        <f t="shared" si="15"/>
        <v>0</v>
      </c>
    </row>
    <row r="252" spans="1:10">
      <c r="A252" s="56" t="str">
        <f>IF('03 Recorridos'!A60="","",'03 Recorridos'!A60)</f>
        <v/>
      </c>
      <c r="B252" s="56" t="str">
        <f>IF('03 Recorridos'!D60="","",'03 Recorridos'!D60)</f>
        <v/>
      </c>
      <c r="C252" s="56">
        <v>1</v>
      </c>
      <c r="D252" s="57">
        <f>IF(ISNUMBER('03 Recorridos'!C60),'03 Recorridos'!C60,0)</f>
        <v>0</v>
      </c>
      <c r="E252" s="56">
        <f>'03 Recorridos'!I60</f>
        <v>0</v>
      </c>
      <c r="F252" s="56" t="str">
        <f>'03 Recorridos'!J60</f>
        <v/>
      </c>
      <c r="G252" s="58">
        <f t="shared" si="12"/>
        <v>0</v>
      </c>
      <c r="H252" s="58">
        <f t="shared" si="13"/>
        <v>0</v>
      </c>
      <c r="I252" s="58">
        <f t="shared" si="14"/>
        <v>0</v>
      </c>
      <c r="J252" s="58">
        <f t="shared" si="15"/>
        <v>0</v>
      </c>
    </row>
    <row r="253" spans="1:10">
      <c r="A253" s="56" t="str">
        <f>IF('03 Recorridos'!A60="","",'03 Recorridos'!A60)</f>
        <v/>
      </c>
      <c r="B253" s="56" t="str">
        <f>IF('03 Recorridos'!E60="","",'03 Recorridos'!E60)</f>
        <v/>
      </c>
      <c r="C253" s="56">
        <v>2</v>
      </c>
      <c r="D253" s="57">
        <f>IF(ISNUMBER('03 Recorridos'!C60),'03 Recorridos'!C60,0)</f>
        <v>0</v>
      </c>
      <c r="E253" s="56">
        <f>'03 Recorridos'!I60</f>
        <v>0</v>
      </c>
      <c r="F253" s="56" t="str">
        <f>'03 Recorridos'!J60</f>
        <v/>
      </c>
      <c r="G253" s="58">
        <f t="shared" si="12"/>
        <v>0</v>
      </c>
      <c r="H253" s="58">
        <f t="shared" si="13"/>
        <v>0</v>
      </c>
      <c r="I253" s="58">
        <f t="shared" si="14"/>
        <v>0</v>
      </c>
      <c r="J253" s="58">
        <f t="shared" si="15"/>
        <v>0</v>
      </c>
    </row>
    <row r="254" spans="1:10">
      <c r="A254" s="56" t="str">
        <f>IF('03 Recorridos'!A60="","",'03 Recorridos'!A60)</f>
        <v/>
      </c>
      <c r="B254" s="56" t="str">
        <f>IF('03 Recorridos'!F60="","",'03 Recorridos'!F60)</f>
        <v/>
      </c>
      <c r="C254" s="56">
        <v>3</v>
      </c>
      <c r="D254" s="57">
        <f>IF(ISNUMBER('03 Recorridos'!C60),'03 Recorridos'!C60,0)</f>
        <v>0</v>
      </c>
      <c r="E254" s="56">
        <f>'03 Recorridos'!I60</f>
        <v>0</v>
      </c>
      <c r="F254" s="56" t="str">
        <f>'03 Recorridos'!J60</f>
        <v/>
      </c>
      <c r="G254" s="58">
        <f t="shared" si="12"/>
        <v>0</v>
      </c>
      <c r="H254" s="58">
        <f t="shared" si="13"/>
        <v>0</v>
      </c>
      <c r="I254" s="58">
        <f t="shared" si="14"/>
        <v>0</v>
      </c>
      <c r="J254" s="58">
        <f t="shared" si="15"/>
        <v>0</v>
      </c>
    </row>
    <row r="255" spans="1:10">
      <c r="A255" s="56" t="str">
        <f>IF('03 Recorridos'!A60="","",'03 Recorridos'!A60)</f>
        <v/>
      </c>
      <c r="B255" s="56" t="str">
        <f>IF('03 Recorridos'!G60="","",'03 Recorridos'!G60)</f>
        <v/>
      </c>
      <c r="C255" s="56">
        <v>4</v>
      </c>
      <c r="D255" s="57">
        <f>IF(ISNUMBER('03 Recorridos'!C60),'03 Recorridos'!C60,0)</f>
        <v>0</v>
      </c>
      <c r="E255" s="56">
        <f>'03 Recorridos'!I60</f>
        <v>0</v>
      </c>
      <c r="F255" s="56" t="str">
        <f>'03 Recorridos'!J60</f>
        <v/>
      </c>
      <c r="G255" s="58">
        <f t="shared" si="12"/>
        <v>0</v>
      </c>
      <c r="H255" s="58">
        <f t="shared" si="13"/>
        <v>0</v>
      </c>
      <c r="I255" s="58">
        <f t="shared" si="14"/>
        <v>0</v>
      </c>
      <c r="J255" s="58">
        <f t="shared" si="15"/>
        <v>0</v>
      </c>
    </row>
    <row r="256" spans="1:10">
      <c r="A256" s="56" t="str">
        <f>IF('03 Recorridos'!A60="","",'03 Recorridos'!A60)</f>
        <v/>
      </c>
      <c r="B256" s="56" t="str">
        <f>IF('03 Recorridos'!H60="","",'03 Recorridos'!H60)</f>
        <v/>
      </c>
      <c r="C256" s="56">
        <v>5</v>
      </c>
      <c r="D256" s="57">
        <f>IF(ISNUMBER('03 Recorridos'!C60),'03 Recorridos'!C60,0)</f>
        <v>0</v>
      </c>
      <c r="E256" s="56">
        <f>'03 Recorridos'!I60</f>
        <v>0</v>
      </c>
      <c r="F256" s="56" t="str">
        <f>'03 Recorridos'!J60</f>
        <v/>
      </c>
      <c r="G256" s="58">
        <f t="shared" si="12"/>
        <v>0</v>
      </c>
      <c r="H256" s="58">
        <f t="shared" si="13"/>
        <v>0</v>
      </c>
      <c r="I256" s="58">
        <f t="shared" si="14"/>
        <v>0</v>
      </c>
      <c r="J256" s="58">
        <f t="shared" si="15"/>
        <v>0</v>
      </c>
    </row>
    <row r="257" spans="1:10">
      <c r="A257" s="56" t="str">
        <f>IF('03 Recorridos'!A61="","",'03 Recorridos'!A61)</f>
        <v/>
      </c>
      <c r="B257" s="56" t="str">
        <f>IF('03 Recorridos'!D61="","",'03 Recorridos'!D61)</f>
        <v/>
      </c>
      <c r="C257" s="56">
        <v>1</v>
      </c>
      <c r="D257" s="57">
        <f>IF(ISNUMBER('03 Recorridos'!C61),'03 Recorridos'!C61,0)</f>
        <v>0</v>
      </c>
      <c r="E257" s="56">
        <f>'03 Recorridos'!I61</f>
        <v>0</v>
      </c>
      <c r="F257" s="56" t="str">
        <f>'03 Recorridos'!J61</f>
        <v/>
      </c>
      <c r="G257" s="58">
        <f t="shared" si="12"/>
        <v>0</v>
      </c>
      <c r="H257" s="58">
        <f t="shared" si="13"/>
        <v>0</v>
      </c>
      <c r="I257" s="58">
        <f t="shared" si="14"/>
        <v>0</v>
      </c>
      <c r="J257" s="58">
        <f t="shared" si="15"/>
        <v>0</v>
      </c>
    </row>
    <row r="258" spans="1:10">
      <c r="A258" s="56" t="str">
        <f>IF('03 Recorridos'!A61="","",'03 Recorridos'!A61)</f>
        <v/>
      </c>
      <c r="B258" s="56" t="str">
        <f>IF('03 Recorridos'!E61="","",'03 Recorridos'!E61)</f>
        <v/>
      </c>
      <c r="C258" s="56">
        <v>2</v>
      </c>
      <c r="D258" s="57">
        <f>IF(ISNUMBER('03 Recorridos'!C61),'03 Recorridos'!C61,0)</f>
        <v>0</v>
      </c>
      <c r="E258" s="56">
        <f>'03 Recorridos'!I61</f>
        <v>0</v>
      </c>
      <c r="F258" s="56" t="str">
        <f>'03 Recorridos'!J61</f>
        <v/>
      </c>
      <c r="G258" s="58">
        <f t="shared" si="12"/>
        <v>0</v>
      </c>
      <c r="H258" s="58">
        <f t="shared" si="13"/>
        <v>0</v>
      </c>
      <c r="I258" s="58">
        <f t="shared" si="14"/>
        <v>0</v>
      </c>
      <c r="J258" s="58">
        <f t="shared" si="15"/>
        <v>0</v>
      </c>
    </row>
    <row r="259" spans="1:10">
      <c r="A259" s="56" t="str">
        <f>IF('03 Recorridos'!A61="","",'03 Recorridos'!A61)</f>
        <v/>
      </c>
      <c r="B259" s="56" t="str">
        <f>IF('03 Recorridos'!F61="","",'03 Recorridos'!F61)</f>
        <v/>
      </c>
      <c r="C259" s="56">
        <v>3</v>
      </c>
      <c r="D259" s="57">
        <f>IF(ISNUMBER('03 Recorridos'!C61),'03 Recorridos'!C61,0)</f>
        <v>0</v>
      </c>
      <c r="E259" s="56">
        <f>'03 Recorridos'!I61</f>
        <v>0</v>
      </c>
      <c r="F259" s="56" t="str">
        <f>'03 Recorridos'!J61</f>
        <v/>
      </c>
      <c r="G259" s="58">
        <f t="shared" si="12"/>
        <v>0</v>
      </c>
      <c r="H259" s="58">
        <f t="shared" si="13"/>
        <v>0</v>
      </c>
      <c r="I259" s="58">
        <f t="shared" si="14"/>
        <v>0</v>
      </c>
      <c r="J259" s="58">
        <f t="shared" si="15"/>
        <v>0</v>
      </c>
    </row>
    <row r="260" spans="1:10">
      <c r="A260" s="56" t="str">
        <f>IF('03 Recorridos'!A61="","",'03 Recorridos'!A61)</f>
        <v/>
      </c>
      <c r="B260" s="56" t="str">
        <f>IF('03 Recorridos'!G61="","",'03 Recorridos'!G61)</f>
        <v/>
      </c>
      <c r="C260" s="56">
        <v>4</v>
      </c>
      <c r="D260" s="57">
        <f>IF(ISNUMBER('03 Recorridos'!C61),'03 Recorridos'!C61,0)</f>
        <v>0</v>
      </c>
      <c r="E260" s="56">
        <f>'03 Recorridos'!I61</f>
        <v>0</v>
      </c>
      <c r="F260" s="56" t="str">
        <f>'03 Recorridos'!J61</f>
        <v/>
      </c>
      <c r="G260" s="58">
        <f t="shared" si="12"/>
        <v>0</v>
      </c>
      <c r="H260" s="58">
        <f t="shared" si="13"/>
        <v>0</v>
      </c>
      <c r="I260" s="58">
        <f t="shared" si="14"/>
        <v>0</v>
      </c>
      <c r="J260" s="58">
        <f t="shared" si="15"/>
        <v>0</v>
      </c>
    </row>
    <row r="261" spans="1:10">
      <c r="A261" s="56" t="str">
        <f>IF('03 Recorridos'!A61="","",'03 Recorridos'!A61)</f>
        <v/>
      </c>
      <c r="B261" s="56" t="str">
        <f>IF('03 Recorridos'!H61="","",'03 Recorridos'!H61)</f>
        <v/>
      </c>
      <c r="C261" s="56">
        <v>5</v>
      </c>
      <c r="D261" s="57">
        <f>IF(ISNUMBER('03 Recorridos'!C61),'03 Recorridos'!C61,0)</f>
        <v>0</v>
      </c>
      <c r="E261" s="56">
        <f>'03 Recorridos'!I61</f>
        <v>0</v>
      </c>
      <c r="F261" s="56" t="str">
        <f>'03 Recorridos'!J61</f>
        <v/>
      </c>
      <c r="G261" s="58">
        <f t="shared" si="12"/>
        <v>0</v>
      </c>
      <c r="H261" s="58">
        <f t="shared" si="13"/>
        <v>0</v>
      </c>
      <c r="I261" s="58">
        <f t="shared" si="14"/>
        <v>0</v>
      </c>
      <c r="J261" s="58">
        <f t="shared" si="15"/>
        <v>0</v>
      </c>
    </row>
    <row r="262" spans="1:10">
      <c r="A262" s="56" t="str">
        <f>IF('03 Recorridos'!A62="","",'03 Recorridos'!A62)</f>
        <v/>
      </c>
      <c r="B262" s="56" t="str">
        <f>IF('03 Recorridos'!D62="","",'03 Recorridos'!D62)</f>
        <v/>
      </c>
      <c r="C262" s="56">
        <v>1</v>
      </c>
      <c r="D262" s="57">
        <f>IF(ISNUMBER('03 Recorridos'!C62),'03 Recorridos'!C62,0)</f>
        <v>0</v>
      </c>
      <c r="E262" s="56">
        <f>'03 Recorridos'!I62</f>
        <v>0</v>
      </c>
      <c r="F262" s="56" t="str">
        <f>'03 Recorridos'!J62</f>
        <v/>
      </c>
      <c r="G262" s="58">
        <f t="shared" si="12"/>
        <v>0</v>
      </c>
      <c r="H262" s="58">
        <f t="shared" si="13"/>
        <v>0</v>
      </c>
      <c r="I262" s="58">
        <f t="shared" si="14"/>
        <v>0</v>
      </c>
      <c r="J262" s="58">
        <f t="shared" si="15"/>
        <v>0</v>
      </c>
    </row>
    <row r="263" spans="1:10">
      <c r="A263" s="56" t="str">
        <f>IF('03 Recorridos'!A62="","",'03 Recorridos'!A62)</f>
        <v/>
      </c>
      <c r="B263" s="56" t="str">
        <f>IF('03 Recorridos'!E62="","",'03 Recorridos'!E62)</f>
        <v/>
      </c>
      <c r="C263" s="56">
        <v>2</v>
      </c>
      <c r="D263" s="57">
        <f>IF(ISNUMBER('03 Recorridos'!C62),'03 Recorridos'!C62,0)</f>
        <v>0</v>
      </c>
      <c r="E263" s="56">
        <f>'03 Recorridos'!I62</f>
        <v>0</v>
      </c>
      <c r="F263" s="56" t="str">
        <f>'03 Recorridos'!J62</f>
        <v/>
      </c>
      <c r="G263" s="58">
        <f t="shared" ref="G263:G326" si="16">IF(AND($F263="LISTO",$B263&lt;&gt;"",$C263=1),$D263,0)</f>
        <v>0</v>
      </c>
      <c r="H263" s="58">
        <f t="shared" ref="H263:H326" si="17">IF(AND($F263="LISTO",$B263&lt;&gt;"",$C263=$E263),$D263,0)</f>
        <v>0</v>
      </c>
      <c r="I263" s="58">
        <f t="shared" ref="I263:I326" si="18">IF(AND($F263="LISTO",$B263&lt;&gt;"",$E263&gt;0),$D263/$E263,0)</f>
        <v>0</v>
      </c>
      <c r="J263" s="58">
        <f t="shared" ref="J263:J326" si="19">IF(OR($F263&lt;&gt;"LISTO",$B263=""),0,IF($E263=1,$D263,IF($E263=2,$D263/2,IF($C263=1,$D263*40%,IF($C263=$E263,$D263*40%,$D263*20%/($E263-2))))))</f>
        <v>0</v>
      </c>
    </row>
    <row r="264" spans="1:10">
      <c r="A264" s="56" t="str">
        <f>IF('03 Recorridos'!A62="","",'03 Recorridos'!A62)</f>
        <v/>
      </c>
      <c r="B264" s="56" t="str">
        <f>IF('03 Recorridos'!F62="","",'03 Recorridos'!F62)</f>
        <v/>
      </c>
      <c r="C264" s="56">
        <v>3</v>
      </c>
      <c r="D264" s="57">
        <f>IF(ISNUMBER('03 Recorridos'!C62),'03 Recorridos'!C62,0)</f>
        <v>0</v>
      </c>
      <c r="E264" s="56">
        <f>'03 Recorridos'!I62</f>
        <v>0</v>
      </c>
      <c r="F264" s="56" t="str">
        <f>'03 Recorridos'!J62</f>
        <v/>
      </c>
      <c r="G264" s="58">
        <f t="shared" si="16"/>
        <v>0</v>
      </c>
      <c r="H264" s="58">
        <f t="shared" si="17"/>
        <v>0</v>
      </c>
      <c r="I264" s="58">
        <f t="shared" si="18"/>
        <v>0</v>
      </c>
      <c r="J264" s="58">
        <f t="shared" si="19"/>
        <v>0</v>
      </c>
    </row>
    <row r="265" spans="1:10">
      <c r="A265" s="56" t="str">
        <f>IF('03 Recorridos'!A62="","",'03 Recorridos'!A62)</f>
        <v/>
      </c>
      <c r="B265" s="56" t="str">
        <f>IF('03 Recorridos'!G62="","",'03 Recorridos'!G62)</f>
        <v/>
      </c>
      <c r="C265" s="56">
        <v>4</v>
      </c>
      <c r="D265" s="57">
        <f>IF(ISNUMBER('03 Recorridos'!C62),'03 Recorridos'!C62,0)</f>
        <v>0</v>
      </c>
      <c r="E265" s="56">
        <f>'03 Recorridos'!I62</f>
        <v>0</v>
      </c>
      <c r="F265" s="56" t="str">
        <f>'03 Recorridos'!J62</f>
        <v/>
      </c>
      <c r="G265" s="58">
        <f t="shared" si="16"/>
        <v>0</v>
      </c>
      <c r="H265" s="58">
        <f t="shared" si="17"/>
        <v>0</v>
      </c>
      <c r="I265" s="58">
        <f t="shared" si="18"/>
        <v>0</v>
      </c>
      <c r="J265" s="58">
        <f t="shared" si="19"/>
        <v>0</v>
      </c>
    </row>
    <row r="266" spans="1:10">
      <c r="A266" s="56" t="str">
        <f>IF('03 Recorridos'!A62="","",'03 Recorridos'!A62)</f>
        <v/>
      </c>
      <c r="B266" s="56" t="str">
        <f>IF('03 Recorridos'!H62="","",'03 Recorridos'!H62)</f>
        <v/>
      </c>
      <c r="C266" s="56">
        <v>5</v>
      </c>
      <c r="D266" s="57">
        <f>IF(ISNUMBER('03 Recorridos'!C62),'03 Recorridos'!C62,0)</f>
        <v>0</v>
      </c>
      <c r="E266" s="56">
        <f>'03 Recorridos'!I62</f>
        <v>0</v>
      </c>
      <c r="F266" s="56" t="str">
        <f>'03 Recorridos'!J62</f>
        <v/>
      </c>
      <c r="G266" s="58">
        <f t="shared" si="16"/>
        <v>0</v>
      </c>
      <c r="H266" s="58">
        <f t="shared" si="17"/>
        <v>0</v>
      </c>
      <c r="I266" s="58">
        <f t="shared" si="18"/>
        <v>0</v>
      </c>
      <c r="J266" s="58">
        <f t="shared" si="19"/>
        <v>0</v>
      </c>
    </row>
    <row r="267" spans="1:10">
      <c r="A267" s="56" t="str">
        <f>IF('03 Recorridos'!A63="","",'03 Recorridos'!A63)</f>
        <v/>
      </c>
      <c r="B267" s="56" t="str">
        <f>IF('03 Recorridos'!D63="","",'03 Recorridos'!D63)</f>
        <v/>
      </c>
      <c r="C267" s="56">
        <v>1</v>
      </c>
      <c r="D267" s="57">
        <f>IF(ISNUMBER('03 Recorridos'!C63),'03 Recorridos'!C63,0)</f>
        <v>0</v>
      </c>
      <c r="E267" s="56">
        <f>'03 Recorridos'!I63</f>
        <v>0</v>
      </c>
      <c r="F267" s="56" t="str">
        <f>'03 Recorridos'!J63</f>
        <v/>
      </c>
      <c r="G267" s="58">
        <f t="shared" si="16"/>
        <v>0</v>
      </c>
      <c r="H267" s="58">
        <f t="shared" si="17"/>
        <v>0</v>
      </c>
      <c r="I267" s="58">
        <f t="shared" si="18"/>
        <v>0</v>
      </c>
      <c r="J267" s="58">
        <f t="shared" si="19"/>
        <v>0</v>
      </c>
    </row>
    <row r="268" spans="1:10">
      <c r="A268" s="56" t="str">
        <f>IF('03 Recorridos'!A63="","",'03 Recorridos'!A63)</f>
        <v/>
      </c>
      <c r="B268" s="56" t="str">
        <f>IF('03 Recorridos'!E63="","",'03 Recorridos'!E63)</f>
        <v/>
      </c>
      <c r="C268" s="56">
        <v>2</v>
      </c>
      <c r="D268" s="57">
        <f>IF(ISNUMBER('03 Recorridos'!C63),'03 Recorridos'!C63,0)</f>
        <v>0</v>
      </c>
      <c r="E268" s="56">
        <f>'03 Recorridos'!I63</f>
        <v>0</v>
      </c>
      <c r="F268" s="56" t="str">
        <f>'03 Recorridos'!J63</f>
        <v/>
      </c>
      <c r="G268" s="58">
        <f t="shared" si="16"/>
        <v>0</v>
      </c>
      <c r="H268" s="58">
        <f t="shared" si="17"/>
        <v>0</v>
      </c>
      <c r="I268" s="58">
        <f t="shared" si="18"/>
        <v>0</v>
      </c>
      <c r="J268" s="58">
        <f t="shared" si="19"/>
        <v>0</v>
      </c>
    </row>
    <row r="269" spans="1:10">
      <c r="A269" s="56" t="str">
        <f>IF('03 Recorridos'!A63="","",'03 Recorridos'!A63)</f>
        <v/>
      </c>
      <c r="B269" s="56" t="str">
        <f>IF('03 Recorridos'!F63="","",'03 Recorridos'!F63)</f>
        <v/>
      </c>
      <c r="C269" s="56">
        <v>3</v>
      </c>
      <c r="D269" s="57">
        <f>IF(ISNUMBER('03 Recorridos'!C63),'03 Recorridos'!C63,0)</f>
        <v>0</v>
      </c>
      <c r="E269" s="56">
        <f>'03 Recorridos'!I63</f>
        <v>0</v>
      </c>
      <c r="F269" s="56" t="str">
        <f>'03 Recorridos'!J63</f>
        <v/>
      </c>
      <c r="G269" s="58">
        <f t="shared" si="16"/>
        <v>0</v>
      </c>
      <c r="H269" s="58">
        <f t="shared" si="17"/>
        <v>0</v>
      </c>
      <c r="I269" s="58">
        <f t="shared" si="18"/>
        <v>0</v>
      </c>
      <c r="J269" s="58">
        <f t="shared" si="19"/>
        <v>0</v>
      </c>
    </row>
    <row r="270" spans="1:10">
      <c r="A270" s="56" t="str">
        <f>IF('03 Recorridos'!A63="","",'03 Recorridos'!A63)</f>
        <v/>
      </c>
      <c r="B270" s="56" t="str">
        <f>IF('03 Recorridos'!G63="","",'03 Recorridos'!G63)</f>
        <v/>
      </c>
      <c r="C270" s="56">
        <v>4</v>
      </c>
      <c r="D270" s="57">
        <f>IF(ISNUMBER('03 Recorridos'!C63),'03 Recorridos'!C63,0)</f>
        <v>0</v>
      </c>
      <c r="E270" s="56">
        <f>'03 Recorridos'!I63</f>
        <v>0</v>
      </c>
      <c r="F270" s="56" t="str">
        <f>'03 Recorridos'!J63</f>
        <v/>
      </c>
      <c r="G270" s="58">
        <f t="shared" si="16"/>
        <v>0</v>
      </c>
      <c r="H270" s="58">
        <f t="shared" si="17"/>
        <v>0</v>
      </c>
      <c r="I270" s="58">
        <f t="shared" si="18"/>
        <v>0</v>
      </c>
      <c r="J270" s="58">
        <f t="shared" si="19"/>
        <v>0</v>
      </c>
    </row>
    <row r="271" spans="1:10">
      <c r="A271" s="56" t="str">
        <f>IF('03 Recorridos'!A63="","",'03 Recorridos'!A63)</f>
        <v/>
      </c>
      <c r="B271" s="56" t="str">
        <f>IF('03 Recorridos'!H63="","",'03 Recorridos'!H63)</f>
        <v/>
      </c>
      <c r="C271" s="56">
        <v>5</v>
      </c>
      <c r="D271" s="57">
        <f>IF(ISNUMBER('03 Recorridos'!C63),'03 Recorridos'!C63,0)</f>
        <v>0</v>
      </c>
      <c r="E271" s="56">
        <f>'03 Recorridos'!I63</f>
        <v>0</v>
      </c>
      <c r="F271" s="56" t="str">
        <f>'03 Recorridos'!J63</f>
        <v/>
      </c>
      <c r="G271" s="58">
        <f t="shared" si="16"/>
        <v>0</v>
      </c>
      <c r="H271" s="58">
        <f t="shared" si="17"/>
        <v>0</v>
      </c>
      <c r="I271" s="58">
        <f t="shared" si="18"/>
        <v>0</v>
      </c>
      <c r="J271" s="58">
        <f t="shared" si="19"/>
        <v>0</v>
      </c>
    </row>
    <row r="272" spans="1:10">
      <c r="A272" s="56" t="str">
        <f>IF('03 Recorridos'!A64="","",'03 Recorridos'!A64)</f>
        <v/>
      </c>
      <c r="B272" s="56" t="str">
        <f>IF('03 Recorridos'!D64="","",'03 Recorridos'!D64)</f>
        <v/>
      </c>
      <c r="C272" s="56">
        <v>1</v>
      </c>
      <c r="D272" s="57">
        <f>IF(ISNUMBER('03 Recorridos'!C64),'03 Recorridos'!C64,0)</f>
        <v>0</v>
      </c>
      <c r="E272" s="56">
        <f>'03 Recorridos'!I64</f>
        <v>0</v>
      </c>
      <c r="F272" s="56" t="str">
        <f>'03 Recorridos'!J64</f>
        <v/>
      </c>
      <c r="G272" s="58">
        <f t="shared" si="16"/>
        <v>0</v>
      </c>
      <c r="H272" s="58">
        <f t="shared" si="17"/>
        <v>0</v>
      </c>
      <c r="I272" s="58">
        <f t="shared" si="18"/>
        <v>0</v>
      </c>
      <c r="J272" s="58">
        <f t="shared" si="19"/>
        <v>0</v>
      </c>
    </row>
    <row r="273" spans="1:10">
      <c r="A273" s="56" t="str">
        <f>IF('03 Recorridos'!A64="","",'03 Recorridos'!A64)</f>
        <v/>
      </c>
      <c r="B273" s="56" t="str">
        <f>IF('03 Recorridos'!E64="","",'03 Recorridos'!E64)</f>
        <v/>
      </c>
      <c r="C273" s="56">
        <v>2</v>
      </c>
      <c r="D273" s="57">
        <f>IF(ISNUMBER('03 Recorridos'!C64),'03 Recorridos'!C64,0)</f>
        <v>0</v>
      </c>
      <c r="E273" s="56">
        <f>'03 Recorridos'!I64</f>
        <v>0</v>
      </c>
      <c r="F273" s="56" t="str">
        <f>'03 Recorridos'!J64</f>
        <v/>
      </c>
      <c r="G273" s="58">
        <f t="shared" si="16"/>
        <v>0</v>
      </c>
      <c r="H273" s="58">
        <f t="shared" si="17"/>
        <v>0</v>
      </c>
      <c r="I273" s="58">
        <f t="shared" si="18"/>
        <v>0</v>
      </c>
      <c r="J273" s="58">
        <f t="shared" si="19"/>
        <v>0</v>
      </c>
    </row>
    <row r="274" spans="1:10">
      <c r="A274" s="56" t="str">
        <f>IF('03 Recorridos'!A64="","",'03 Recorridos'!A64)</f>
        <v/>
      </c>
      <c r="B274" s="56" t="str">
        <f>IF('03 Recorridos'!F64="","",'03 Recorridos'!F64)</f>
        <v/>
      </c>
      <c r="C274" s="56">
        <v>3</v>
      </c>
      <c r="D274" s="57">
        <f>IF(ISNUMBER('03 Recorridos'!C64),'03 Recorridos'!C64,0)</f>
        <v>0</v>
      </c>
      <c r="E274" s="56">
        <f>'03 Recorridos'!I64</f>
        <v>0</v>
      </c>
      <c r="F274" s="56" t="str">
        <f>'03 Recorridos'!J64</f>
        <v/>
      </c>
      <c r="G274" s="58">
        <f t="shared" si="16"/>
        <v>0</v>
      </c>
      <c r="H274" s="58">
        <f t="shared" si="17"/>
        <v>0</v>
      </c>
      <c r="I274" s="58">
        <f t="shared" si="18"/>
        <v>0</v>
      </c>
      <c r="J274" s="58">
        <f t="shared" si="19"/>
        <v>0</v>
      </c>
    </row>
    <row r="275" spans="1:10">
      <c r="A275" s="56" t="str">
        <f>IF('03 Recorridos'!A64="","",'03 Recorridos'!A64)</f>
        <v/>
      </c>
      <c r="B275" s="56" t="str">
        <f>IF('03 Recorridos'!G64="","",'03 Recorridos'!G64)</f>
        <v/>
      </c>
      <c r="C275" s="56">
        <v>4</v>
      </c>
      <c r="D275" s="57">
        <f>IF(ISNUMBER('03 Recorridos'!C64),'03 Recorridos'!C64,0)</f>
        <v>0</v>
      </c>
      <c r="E275" s="56">
        <f>'03 Recorridos'!I64</f>
        <v>0</v>
      </c>
      <c r="F275" s="56" t="str">
        <f>'03 Recorridos'!J64</f>
        <v/>
      </c>
      <c r="G275" s="58">
        <f t="shared" si="16"/>
        <v>0</v>
      </c>
      <c r="H275" s="58">
        <f t="shared" si="17"/>
        <v>0</v>
      </c>
      <c r="I275" s="58">
        <f t="shared" si="18"/>
        <v>0</v>
      </c>
      <c r="J275" s="58">
        <f t="shared" si="19"/>
        <v>0</v>
      </c>
    </row>
    <row r="276" spans="1:10">
      <c r="A276" s="56" t="str">
        <f>IF('03 Recorridos'!A64="","",'03 Recorridos'!A64)</f>
        <v/>
      </c>
      <c r="B276" s="56" t="str">
        <f>IF('03 Recorridos'!H64="","",'03 Recorridos'!H64)</f>
        <v/>
      </c>
      <c r="C276" s="56">
        <v>5</v>
      </c>
      <c r="D276" s="57">
        <f>IF(ISNUMBER('03 Recorridos'!C64),'03 Recorridos'!C64,0)</f>
        <v>0</v>
      </c>
      <c r="E276" s="56">
        <f>'03 Recorridos'!I64</f>
        <v>0</v>
      </c>
      <c r="F276" s="56" t="str">
        <f>'03 Recorridos'!J64</f>
        <v/>
      </c>
      <c r="G276" s="58">
        <f t="shared" si="16"/>
        <v>0</v>
      </c>
      <c r="H276" s="58">
        <f t="shared" si="17"/>
        <v>0</v>
      </c>
      <c r="I276" s="58">
        <f t="shared" si="18"/>
        <v>0</v>
      </c>
      <c r="J276" s="58">
        <f t="shared" si="19"/>
        <v>0</v>
      </c>
    </row>
    <row r="277" spans="1:10">
      <c r="A277" s="56" t="str">
        <f>IF('03 Recorridos'!A65="","",'03 Recorridos'!A65)</f>
        <v/>
      </c>
      <c r="B277" s="56" t="str">
        <f>IF('03 Recorridos'!D65="","",'03 Recorridos'!D65)</f>
        <v/>
      </c>
      <c r="C277" s="56">
        <v>1</v>
      </c>
      <c r="D277" s="57">
        <f>IF(ISNUMBER('03 Recorridos'!C65),'03 Recorridos'!C65,0)</f>
        <v>0</v>
      </c>
      <c r="E277" s="56">
        <f>'03 Recorridos'!I65</f>
        <v>0</v>
      </c>
      <c r="F277" s="56" t="str">
        <f>'03 Recorridos'!J65</f>
        <v/>
      </c>
      <c r="G277" s="58">
        <f t="shared" si="16"/>
        <v>0</v>
      </c>
      <c r="H277" s="58">
        <f t="shared" si="17"/>
        <v>0</v>
      </c>
      <c r="I277" s="58">
        <f t="shared" si="18"/>
        <v>0</v>
      </c>
      <c r="J277" s="58">
        <f t="shared" si="19"/>
        <v>0</v>
      </c>
    </row>
    <row r="278" spans="1:10">
      <c r="A278" s="56" t="str">
        <f>IF('03 Recorridos'!A65="","",'03 Recorridos'!A65)</f>
        <v/>
      </c>
      <c r="B278" s="56" t="str">
        <f>IF('03 Recorridos'!E65="","",'03 Recorridos'!E65)</f>
        <v/>
      </c>
      <c r="C278" s="56">
        <v>2</v>
      </c>
      <c r="D278" s="57">
        <f>IF(ISNUMBER('03 Recorridos'!C65),'03 Recorridos'!C65,0)</f>
        <v>0</v>
      </c>
      <c r="E278" s="56">
        <f>'03 Recorridos'!I65</f>
        <v>0</v>
      </c>
      <c r="F278" s="56" t="str">
        <f>'03 Recorridos'!J65</f>
        <v/>
      </c>
      <c r="G278" s="58">
        <f t="shared" si="16"/>
        <v>0</v>
      </c>
      <c r="H278" s="58">
        <f t="shared" si="17"/>
        <v>0</v>
      </c>
      <c r="I278" s="58">
        <f t="shared" si="18"/>
        <v>0</v>
      </c>
      <c r="J278" s="58">
        <f t="shared" si="19"/>
        <v>0</v>
      </c>
    </row>
    <row r="279" spans="1:10">
      <c r="A279" s="56" t="str">
        <f>IF('03 Recorridos'!A65="","",'03 Recorridos'!A65)</f>
        <v/>
      </c>
      <c r="B279" s="56" t="str">
        <f>IF('03 Recorridos'!F65="","",'03 Recorridos'!F65)</f>
        <v/>
      </c>
      <c r="C279" s="56">
        <v>3</v>
      </c>
      <c r="D279" s="57">
        <f>IF(ISNUMBER('03 Recorridos'!C65),'03 Recorridos'!C65,0)</f>
        <v>0</v>
      </c>
      <c r="E279" s="56">
        <f>'03 Recorridos'!I65</f>
        <v>0</v>
      </c>
      <c r="F279" s="56" t="str">
        <f>'03 Recorridos'!J65</f>
        <v/>
      </c>
      <c r="G279" s="58">
        <f t="shared" si="16"/>
        <v>0</v>
      </c>
      <c r="H279" s="58">
        <f t="shared" si="17"/>
        <v>0</v>
      </c>
      <c r="I279" s="58">
        <f t="shared" si="18"/>
        <v>0</v>
      </c>
      <c r="J279" s="58">
        <f t="shared" si="19"/>
        <v>0</v>
      </c>
    </row>
    <row r="280" spans="1:10">
      <c r="A280" s="56" t="str">
        <f>IF('03 Recorridos'!A65="","",'03 Recorridos'!A65)</f>
        <v/>
      </c>
      <c r="B280" s="56" t="str">
        <f>IF('03 Recorridos'!G65="","",'03 Recorridos'!G65)</f>
        <v/>
      </c>
      <c r="C280" s="56">
        <v>4</v>
      </c>
      <c r="D280" s="57">
        <f>IF(ISNUMBER('03 Recorridos'!C65),'03 Recorridos'!C65,0)</f>
        <v>0</v>
      </c>
      <c r="E280" s="56">
        <f>'03 Recorridos'!I65</f>
        <v>0</v>
      </c>
      <c r="F280" s="56" t="str">
        <f>'03 Recorridos'!J65</f>
        <v/>
      </c>
      <c r="G280" s="58">
        <f t="shared" si="16"/>
        <v>0</v>
      </c>
      <c r="H280" s="58">
        <f t="shared" si="17"/>
        <v>0</v>
      </c>
      <c r="I280" s="58">
        <f t="shared" si="18"/>
        <v>0</v>
      </c>
      <c r="J280" s="58">
        <f t="shared" si="19"/>
        <v>0</v>
      </c>
    </row>
    <row r="281" spans="1:10">
      <c r="A281" s="56" t="str">
        <f>IF('03 Recorridos'!A65="","",'03 Recorridos'!A65)</f>
        <v/>
      </c>
      <c r="B281" s="56" t="str">
        <f>IF('03 Recorridos'!H65="","",'03 Recorridos'!H65)</f>
        <v/>
      </c>
      <c r="C281" s="56">
        <v>5</v>
      </c>
      <c r="D281" s="57">
        <f>IF(ISNUMBER('03 Recorridos'!C65),'03 Recorridos'!C65,0)</f>
        <v>0</v>
      </c>
      <c r="E281" s="56">
        <f>'03 Recorridos'!I65</f>
        <v>0</v>
      </c>
      <c r="F281" s="56" t="str">
        <f>'03 Recorridos'!J65</f>
        <v/>
      </c>
      <c r="G281" s="58">
        <f t="shared" si="16"/>
        <v>0</v>
      </c>
      <c r="H281" s="58">
        <f t="shared" si="17"/>
        <v>0</v>
      </c>
      <c r="I281" s="58">
        <f t="shared" si="18"/>
        <v>0</v>
      </c>
      <c r="J281" s="58">
        <f t="shared" si="19"/>
        <v>0</v>
      </c>
    </row>
    <row r="282" spans="1:10">
      <c r="A282" s="56" t="str">
        <f>IF('03 Recorridos'!A66="","",'03 Recorridos'!A66)</f>
        <v/>
      </c>
      <c r="B282" s="56" t="str">
        <f>IF('03 Recorridos'!D66="","",'03 Recorridos'!D66)</f>
        <v/>
      </c>
      <c r="C282" s="56">
        <v>1</v>
      </c>
      <c r="D282" s="57">
        <f>IF(ISNUMBER('03 Recorridos'!C66),'03 Recorridos'!C66,0)</f>
        <v>0</v>
      </c>
      <c r="E282" s="56">
        <f>'03 Recorridos'!I66</f>
        <v>0</v>
      </c>
      <c r="F282" s="56" t="str">
        <f>'03 Recorridos'!J66</f>
        <v/>
      </c>
      <c r="G282" s="58">
        <f t="shared" si="16"/>
        <v>0</v>
      </c>
      <c r="H282" s="58">
        <f t="shared" si="17"/>
        <v>0</v>
      </c>
      <c r="I282" s="58">
        <f t="shared" si="18"/>
        <v>0</v>
      </c>
      <c r="J282" s="58">
        <f t="shared" si="19"/>
        <v>0</v>
      </c>
    </row>
    <row r="283" spans="1:10">
      <c r="A283" s="56" t="str">
        <f>IF('03 Recorridos'!A66="","",'03 Recorridos'!A66)</f>
        <v/>
      </c>
      <c r="B283" s="56" t="str">
        <f>IF('03 Recorridos'!E66="","",'03 Recorridos'!E66)</f>
        <v/>
      </c>
      <c r="C283" s="56">
        <v>2</v>
      </c>
      <c r="D283" s="57">
        <f>IF(ISNUMBER('03 Recorridos'!C66),'03 Recorridos'!C66,0)</f>
        <v>0</v>
      </c>
      <c r="E283" s="56">
        <f>'03 Recorridos'!I66</f>
        <v>0</v>
      </c>
      <c r="F283" s="56" t="str">
        <f>'03 Recorridos'!J66</f>
        <v/>
      </c>
      <c r="G283" s="58">
        <f t="shared" si="16"/>
        <v>0</v>
      </c>
      <c r="H283" s="58">
        <f t="shared" si="17"/>
        <v>0</v>
      </c>
      <c r="I283" s="58">
        <f t="shared" si="18"/>
        <v>0</v>
      </c>
      <c r="J283" s="58">
        <f t="shared" si="19"/>
        <v>0</v>
      </c>
    </row>
    <row r="284" spans="1:10">
      <c r="A284" s="56" t="str">
        <f>IF('03 Recorridos'!A66="","",'03 Recorridos'!A66)</f>
        <v/>
      </c>
      <c r="B284" s="56" t="str">
        <f>IF('03 Recorridos'!F66="","",'03 Recorridos'!F66)</f>
        <v/>
      </c>
      <c r="C284" s="56">
        <v>3</v>
      </c>
      <c r="D284" s="57">
        <f>IF(ISNUMBER('03 Recorridos'!C66),'03 Recorridos'!C66,0)</f>
        <v>0</v>
      </c>
      <c r="E284" s="56">
        <f>'03 Recorridos'!I66</f>
        <v>0</v>
      </c>
      <c r="F284" s="56" t="str">
        <f>'03 Recorridos'!J66</f>
        <v/>
      </c>
      <c r="G284" s="58">
        <f t="shared" si="16"/>
        <v>0</v>
      </c>
      <c r="H284" s="58">
        <f t="shared" si="17"/>
        <v>0</v>
      </c>
      <c r="I284" s="58">
        <f t="shared" si="18"/>
        <v>0</v>
      </c>
      <c r="J284" s="58">
        <f t="shared" si="19"/>
        <v>0</v>
      </c>
    </row>
    <row r="285" spans="1:10">
      <c r="A285" s="56" t="str">
        <f>IF('03 Recorridos'!A66="","",'03 Recorridos'!A66)</f>
        <v/>
      </c>
      <c r="B285" s="56" t="str">
        <f>IF('03 Recorridos'!G66="","",'03 Recorridos'!G66)</f>
        <v/>
      </c>
      <c r="C285" s="56">
        <v>4</v>
      </c>
      <c r="D285" s="57">
        <f>IF(ISNUMBER('03 Recorridos'!C66),'03 Recorridos'!C66,0)</f>
        <v>0</v>
      </c>
      <c r="E285" s="56">
        <f>'03 Recorridos'!I66</f>
        <v>0</v>
      </c>
      <c r="F285" s="56" t="str">
        <f>'03 Recorridos'!J66</f>
        <v/>
      </c>
      <c r="G285" s="58">
        <f t="shared" si="16"/>
        <v>0</v>
      </c>
      <c r="H285" s="58">
        <f t="shared" si="17"/>
        <v>0</v>
      </c>
      <c r="I285" s="58">
        <f t="shared" si="18"/>
        <v>0</v>
      </c>
      <c r="J285" s="58">
        <f t="shared" si="19"/>
        <v>0</v>
      </c>
    </row>
    <row r="286" spans="1:10">
      <c r="A286" s="56" t="str">
        <f>IF('03 Recorridos'!A66="","",'03 Recorridos'!A66)</f>
        <v/>
      </c>
      <c r="B286" s="56" t="str">
        <f>IF('03 Recorridos'!H66="","",'03 Recorridos'!H66)</f>
        <v/>
      </c>
      <c r="C286" s="56">
        <v>5</v>
      </c>
      <c r="D286" s="57">
        <f>IF(ISNUMBER('03 Recorridos'!C66),'03 Recorridos'!C66,0)</f>
        <v>0</v>
      </c>
      <c r="E286" s="56">
        <f>'03 Recorridos'!I66</f>
        <v>0</v>
      </c>
      <c r="F286" s="56" t="str">
        <f>'03 Recorridos'!J66</f>
        <v/>
      </c>
      <c r="G286" s="58">
        <f t="shared" si="16"/>
        <v>0</v>
      </c>
      <c r="H286" s="58">
        <f t="shared" si="17"/>
        <v>0</v>
      </c>
      <c r="I286" s="58">
        <f t="shared" si="18"/>
        <v>0</v>
      </c>
      <c r="J286" s="58">
        <f t="shared" si="19"/>
        <v>0</v>
      </c>
    </row>
    <row r="287" spans="1:10">
      <c r="A287" s="56" t="str">
        <f>IF('03 Recorridos'!A67="","",'03 Recorridos'!A67)</f>
        <v/>
      </c>
      <c r="B287" s="56" t="str">
        <f>IF('03 Recorridos'!D67="","",'03 Recorridos'!D67)</f>
        <v/>
      </c>
      <c r="C287" s="56">
        <v>1</v>
      </c>
      <c r="D287" s="57">
        <f>IF(ISNUMBER('03 Recorridos'!C67),'03 Recorridos'!C67,0)</f>
        <v>0</v>
      </c>
      <c r="E287" s="56">
        <f>'03 Recorridos'!I67</f>
        <v>0</v>
      </c>
      <c r="F287" s="56" t="str">
        <f>'03 Recorridos'!J67</f>
        <v/>
      </c>
      <c r="G287" s="58">
        <f t="shared" si="16"/>
        <v>0</v>
      </c>
      <c r="H287" s="58">
        <f t="shared" si="17"/>
        <v>0</v>
      </c>
      <c r="I287" s="58">
        <f t="shared" si="18"/>
        <v>0</v>
      </c>
      <c r="J287" s="58">
        <f t="shared" si="19"/>
        <v>0</v>
      </c>
    </row>
    <row r="288" spans="1:10">
      <c r="A288" s="56" t="str">
        <f>IF('03 Recorridos'!A67="","",'03 Recorridos'!A67)</f>
        <v/>
      </c>
      <c r="B288" s="56" t="str">
        <f>IF('03 Recorridos'!E67="","",'03 Recorridos'!E67)</f>
        <v/>
      </c>
      <c r="C288" s="56">
        <v>2</v>
      </c>
      <c r="D288" s="57">
        <f>IF(ISNUMBER('03 Recorridos'!C67),'03 Recorridos'!C67,0)</f>
        <v>0</v>
      </c>
      <c r="E288" s="56">
        <f>'03 Recorridos'!I67</f>
        <v>0</v>
      </c>
      <c r="F288" s="56" t="str">
        <f>'03 Recorridos'!J67</f>
        <v/>
      </c>
      <c r="G288" s="58">
        <f t="shared" si="16"/>
        <v>0</v>
      </c>
      <c r="H288" s="58">
        <f t="shared" si="17"/>
        <v>0</v>
      </c>
      <c r="I288" s="58">
        <f t="shared" si="18"/>
        <v>0</v>
      </c>
      <c r="J288" s="58">
        <f t="shared" si="19"/>
        <v>0</v>
      </c>
    </row>
    <row r="289" spans="1:10">
      <c r="A289" s="56" t="str">
        <f>IF('03 Recorridos'!A67="","",'03 Recorridos'!A67)</f>
        <v/>
      </c>
      <c r="B289" s="56" t="str">
        <f>IF('03 Recorridos'!F67="","",'03 Recorridos'!F67)</f>
        <v/>
      </c>
      <c r="C289" s="56">
        <v>3</v>
      </c>
      <c r="D289" s="57">
        <f>IF(ISNUMBER('03 Recorridos'!C67),'03 Recorridos'!C67,0)</f>
        <v>0</v>
      </c>
      <c r="E289" s="56">
        <f>'03 Recorridos'!I67</f>
        <v>0</v>
      </c>
      <c r="F289" s="56" t="str">
        <f>'03 Recorridos'!J67</f>
        <v/>
      </c>
      <c r="G289" s="58">
        <f t="shared" si="16"/>
        <v>0</v>
      </c>
      <c r="H289" s="58">
        <f t="shared" si="17"/>
        <v>0</v>
      </c>
      <c r="I289" s="58">
        <f t="shared" si="18"/>
        <v>0</v>
      </c>
      <c r="J289" s="58">
        <f t="shared" si="19"/>
        <v>0</v>
      </c>
    </row>
    <row r="290" spans="1:10">
      <c r="A290" s="56" t="str">
        <f>IF('03 Recorridos'!A67="","",'03 Recorridos'!A67)</f>
        <v/>
      </c>
      <c r="B290" s="56" t="str">
        <f>IF('03 Recorridos'!G67="","",'03 Recorridos'!G67)</f>
        <v/>
      </c>
      <c r="C290" s="56">
        <v>4</v>
      </c>
      <c r="D290" s="57">
        <f>IF(ISNUMBER('03 Recorridos'!C67),'03 Recorridos'!C67,0)</f>
        <v>0</v>
      </c>
      <c r="E290" s="56">
        <f>'03 Recorridos'!I67</f>
        <v>0</v>
      </c>
      <c r="F290" s="56" t="str">
        <f>'03 Recorridos'!J67</f>
        <v/>
      </c>
      <c r="G290" s="58">
        <f t="shared" si="16"/>
        <v>0</v>
      </c>
      <c r="H290" s="58">
        <f t="shared" si="17"/>
        <v>0</v>
      </c>
      <c r="I290" s="58">
        <f t="shared" si="18"/>
        <v>0</v>
      </c>
      <c r="J290" s="58">
        <f t="shared" si="19"/>
        <v>0</v>
      </c>
    </row>
    <row r="291" spans="1:10">
      <c r="A291" s="56" t="str">
        <f>IF('03 Recorridos'!A67="","",'03 Recorridos'!A67)</f>
        <v/>
      </c>
      <c r="B291" s="56" t="str">
        <f>IF('03 Recorridos'!H67="","",'03 Recorridos'!H67)</f>
        <v/>
      </c>
      <c r="C291" s="56">
        <v>5</v>
      </c>
      <c r="D291" s="57">
        <f>IF(ISNUMBER('03 Recorridos'!C67),'03 Recorridos'!C67,0)</f>
        <v>0</v>
      </c>
      <c r="E291" s="56">
        <f>'03 Recorridos'!I67</f>
        <v>0</v>
      </c>
      <c r="F291" s="56" t="str">
        <f>'03 Recorridos'!J67</f>
        <v/>
      </c>
      <c r="G291" s="58">
        <f t="shared" si="16"/>
        <v>0</v>
      </c>
      <c r="H291" s="58">
        <f t="shared" si="17"/>
        <v>0</v>
      </c>
      <c r="I291" s="58">
        <f t="shared" si="18"/>
        <v>0</v>
      </c>
      <c r="J291" s="58">
        <f t="shared" si="19"/>
        <v>0</v>
      </c>
    </row>
    <row r="292" spans="1:10">
      <c r="A292" s="56" t="str">
        <f>IF('03 Recorridos'!A68="","",'03 Recorridos'!A68)</f>
        <v/>
      </c>
      <c r="B292" s="56" t="str">
        <f>IF('03 Recorridos'!D68="","",'03 Recorridos'!D68)</f>
        <v/>
      </c>
      <c r="C292" s="56">
        <v>1</v>
      </c>
      <c r="D292" s="57">
        <f>IF(ISNUMBER('03 Recorridos'!C68),'03 Recorridos'!C68,0)</f>
        <v>0</v>
      </c>
      <c r="E292" s="56">
        <f>'03 Recorridos'!I68</f>
        <v>0</v>
      </c>
      <c r="F292" s="56" t="str">
        <f>'03 Recorridos'!J68</f>
        <v/>
      </c>
      <c r="G292" s="58">
        <f t="shared" si="16"/>
        <v>0</v>
      </c>
      <c r="H292" s="58">
        <f t="shared" si="17"/>
        <v>0</v>
      </c>
      <c r="I292" s="58">
        <f t="shared" si="18"/>
        <v>0</v>
      </c>
      <c r="J292" s="58">
        <f t="shared" si="19"/>
        <v>0</v>
      </c>
    </row>
    <row r="293" spans="1:10">
      <c r="A293" s="56" t="str">
        <f>IF('03 Recorridos'!A68="","",'03 Recorridos'!A68)</f>
        <v/>
      </c>
      <c r="B293" s="56" t="str">
        <f>IF('03 Recorridos'!E68="","",'03 Recorridos'!E68)</f>
        <v/>
      </c>
      <c r="C293" s="56">
        <v>2</v>
      </c>
      <c r="D293" s="57">
        <f>IF(ISNUMBER('03 Recorridos'!C68),'03 Recorridos'!C68,0)</f>
        <v>0</v>
      </c>
      <c r="E293" s="56">
        <f>'03 Recorridos'!I68</f>
        <v>0</v>
      </c>
      <c r="F293" s="56" t="str">
        <f>'03 Recorridos'!J68</f>
        <v/>
      </c>
      <c r="G293" s="58">
        <f t="shared" si="16"/>
        <v>0</v>
      </c>
      <c r="H293" s="58">
        <f t="shared" si="17"/>
        <v>0</v>
      </c>
      <c r="I293" s="58">
        <f t="shared" si="18"/>
        <v>0</v>
      </c>
      <c r="J293" s="58">
        <f t="shared" si="19"/>
        <v>0</v>
      </c>
    </row>
    <row r="294" spans="1:10">
      <c r="A294" s="56" t="str">
        <f>IF('03 Recorridos'!A68="","",'03 Recorridos'!A68)</f>
        <v/>
      </c>
      <c r="B294" s="56" t="str">
        <f>IF('03 Recorridos'!F68="","",'03 Recorridos'!F68)</f>
        <v/>
      </c>
      <c r="C294" s="56">
        <v>3</v>
      </c>
      <c r="D294" s="57">
        <f>IF(ISNUMBER('03 Recorridos'!C68),'03 Recorridos'!C68,0)</f>
        <v>0</v>
      </c>
      <c r="E294" s="56">
        <f>'03 Recorridos'!I68</f>
        <v>0</v>
      </c>
      <c r="F294" s="56" t="str">
        <f>'03 Recorridos'!J68</f>
        <v/>
      </c>
      <c r="G294" s="58">
        <f t="shared" si="16"/>
        <v>0</v>
      </c>
      <c r="H294" s="58">
        <f t="shared" si="17"/>
        <v>0</v>
      </c>
      <c r="I294" s="58">
        <f t="shared" si="18"/>
        <v>0</v>
      </c>
      <c r="J294" s="58">
        <f t="shared" si="19"/>
        <v>0</v>
      </c>
    </row>
    <row r="295" spans="1:10">
      <c r="A295" s="56" t="str">
        <f>IF('03 Recorridos'!A68="","",'03 Recorridos'!A68)</f>
        <v/>
      </c>
      <c r="B295" s="56" t="str">
        <f>IF('03 Recorridos'!G68="","",'03 Recorridos'!G68)</f>
        <v/>
      </c>
      <c r="C295" s="56">
        <v>4</v>
      </c>
      <c r="D295" s="57">
        <f>IF(ISNUMBER('03 Recorridos'!C68),'03 Recorridos'!C68,0)</f>
        <v>0</v>
      </c>
      <c r="E295" s="56">
        <f>'03 Recorridos'!I68</f>
        <v>0</v>
      </c>
      <c r="F295" s="56" t="str">
        <f>'03 Recorridos'!J68</f>
        <v/>
      </c>
      <c r="G295" s="58">
        <f t="shared" si="16"/>
        <v>0</v>
      </c>
      <c r="H295" s="58">
        <f t="shared" si="17"/>
        <v>0</v>
      </c>
      <c r="I295" s="58">
        <f t="shared" si="18"/>
        <v>0</v>
      </c>
      <c r="J295" s="58">
        <f t="shared" si="19"/>
        <v>0</v>
      </c>
    </row>
    <row r="296" spans="1:10">
      <c r="A296" s="56" t="str">
        <f>IF('03 Recorridos'!A68="","",'03 Recorridos'!A68)</f>
        <v/>
      </c>
      <c r="B296" s="56" t="str">
        <f>IF('03 Recorridos'!H68="","",'03 Recorridos'!H68)</f>
        <v/>
      </c>
      <c r="C296" s="56">
        <v>5</v>
      </c>
      <c r="D296" s="57">
        <f>IF(ISNUMBER('03 Recorridos'!C68),'03 Recorridos'!C68,0)</f>
        <v>0</v>
      </c>
      <c r="E296" s="56">
        <f>'03 Recorridos'!I68</f>
        <v>0</v>
      </c>
      <c r="F296" s="56" t="str">
        <f>'03 Recorridos'!J68</f>
        <v/>
      </c>
      <c r="G296" s="58">
        <f t="shared" si="16"/>
        <v>0</v>
      </c>
      <c r="H296" s="58">
        <f t="shared" si="17"/>
        <v>0</v>
      </c>
      <c r="I296" s="58">
        <f t="shared" si="18"/>
        <v>0</v>
      </c>
      <c r="J296" s="58">
        <f t="shared" si="19"/>
        <v>0</v>
      </c>
    </row>
    <row r="297" spans="1:10">
      <c r="A297" s="56" t="str">
        <f>IF('03 Recorridos'!A69="","",'03 Recorridos'!A69)</f>
        <v/>
      </c>
      <c r="B297" s="56" t="str">
        <f>IF('03 Recorridos'!D69="","",'03 Recorridos'!D69)</f>
        <v/>
      </c>
      <c r="C297" s="56">
        <v>1</v>
      </c>
      <c r="D297" s="57">
        <f>IF(ISNUMBER('03 Recorridos'!C69),'03 Recorridos'!C69,0)</f>
        <v>0</v>
      </c>
      <c r="E297" s="56">
        <f>'03 Recorridos'!I69</f>
        <v>0</v>
      </c>
      <c r="F297" s="56" t="str">
        <f>'03 Recorridos'!J69</f>
        <v/>
      </c>
      <c r="G297" s="58">
        <f t="shared" si="16"/>
        <v>0</v>
      </c>
      <c r="H297" s="58">
        <f t="shared" si="17"/>
        <v>0</v>
      </c>
      <c r="I297" s="58">
        <f t="shared" si="18"/>
        <v>0</v>
      </c>
      <c r="J297" s="58">
        <f t="shared" si="19"/>
        <v>0</v>
      </c>
    </row>
    <row r="298" spans="1:10">
      <c r="A298" s="56" t="str">
        <f>IF('03 Recorridos'!A69="","",'03 Recorridos'!A69)</f>
        <v/>
      </c>
      <c r="B298" s="56" t="str">
        <f>IF('03 Recorridos'!E69="","",'03 Recorridos'!E69)</f>
        <v/>
      </c>
      <c r="C298" s="56">
        <v>2</v>
      </c>
      <c r="D298" s="57">
        <f>IF(ISNUMBER('03 Recorridos'!C69),'03 Recorridos'!C69,0)</f>
        <v>0</v>
      </c>
      <c r="E298" s="56">
        <f>'03 Recorridos'!I69</f>
        <v>0</v>
      </c>
      <c r="F298" s="56" t="str">
        <f>'03 Recorridos'!J69</f>
        <v/>
      </c>
      <c r="G298" s="58">
        <f t="shared" si="16"/>
        <v>0</v>
      </c>
      <c r="H298" s="58">
        <f t="shared" si="17"/>
        <v>0</v>
      </c>
      <c r="I298" s="58">
        <f t="shared" si="18"/>
        <v>0</v>
      </c>
      <c r="J298" s="58">
        <f t="shared" si="19"/>
        <v>0</v>
      </c>
    </row>
    <row r="299" spans="1:10">
      <c r="A299" s="56" t="str">
        <f>IF('03 Recorridos'!A69="","",'03 Recorridos'!A69)</f>
        <v/>
      </c>
      <c r="B299" s="56" t="str">
        <f>IF('03 Recorridos'!F69="","",'03 Recorridos'!F69)</f>
        <v/>
      </c>
      <c r="C299" s="56">
        <v>3</v>
      </c>
      <c r="D299" s="57">
        <f>IF(ISNUMBER('03 Recorridos'!C69),'03 Recorridos'!C69,0)</f>
        <v>0</v>
      </c>
      <c r="E299" s="56">
        <f>'03 Recorridos'!I69</f>
        <v>0</v>
      </c>
      <c r="F299" s="56" t="str">
        <f>'03 Recorridos'!J69</f>
        <v/>
      </c>
      <c r="G299" s="58">
        <f t="shared" si="16"/>
        <v>0</v>
      </c>
      <c r="H299" s="58">
        <f t="shared" si="17"/>
        <v>0</v>
      </c>
      <c r="I299" s="58">
        <f t="shared" si="18"/>
        <v>0</v>
      </c>
      <c r="J299" s="58">
        <f t="shared" si="19"/>
        <v>0</v>
      </c>
    </row>
    <row r="300" spans="1:10">
      <c r="A300" s="56" t="str">
        <f>IF('03 Recorridos'!A69="","",'03 Recorridos'!A69)</f>
        <v/>
      </c>
      <c r="B300" s="56" t="str">
        <f>IF('03 Recorridos'!G69="","",'03 Recorridos'!G69)</f>
        <v/>
      </c>
      <c r="C300" s="56">
        <v>4</v>
      </c>
      <c r="D300" s="57">
        <f>IF(ISNUMBER('03 Recorridos'!C69),'03 Recorridos'!C69,0)</f>
        <v>0</v>
      </c>
      <c r="E300" s="56">
        <f>'03 Recorridos'!I69</f>
        <v>0</v>
      </c>
      <c r="F300" s="56" t="str">
        <f>'03 Recorridos'!J69</f>
        <v/>
      </c>
      <c r="G300" s="58">
        <f t="shared" si="16"/>
        <v>0</v>
      </c>
      <c r="H300" s="58">
        <f t="shared" si="17"/>
        <v>0</v>
      </c>
      <c r="I300" s="58">
        <f t="shared" si="18"/>
        <v>0</v>
      </c>
      <c r="J300" s="58">
        <f t="shared" si="19"/>
        <v>0</v>
      </c>
    </row>
    <row r="301" spans="1:10">
      <c r="A301" s="56" t="str">
        <f>IF('03 Recorridos'!A69="","",'03 Recorridos'!A69)</f>
        <v/>
      </c>
      <c r="B301" s="56" t="str">
        <f>IF('03 Recorridos'!H69="","",'03 Recorridos'!H69)</f>
        <v/>
      </c>
      <c r="C301" s="56">
        <v>5</v>
      </c>
      <c r="D301" s="57">
        <f>IF(ISNUMBER('03 Recorridos'!C69),'03 Recorridos'!C69,0)</f>
        <v>0</v>
      </c>
      <c r="E301" s="56">
        <f>'03 Recorridos'!I69</f>
        <v>0</v>
      </c>
      <c r="F301" s="56" t="str">
        <f>'03 Recorridos'!J69</f>
        <v/>
      </c>
      <c r="G301" s="58">
        <f t="shared" si="16"/>
        <v>0</v>
      </c>
      <c r="H301" s="58">
        <f t="shared" si="17"/>
        <v>0</v>
      </c>
      <c r="I301" s="58">
        <f t="shared" si="18"/>
        <v>0</v>
      </c>
      <c r="J301" s="58">
        <f t="shared" si="19"/>
        <v>0</v>
      </c>
    </row>
    <row r="302" spans="1:10">
      <c r="A302" s="56" t="str">
        <f>IF('03 Recorridos'!A70="","",'03 Recorridos'!A70)</f>
        <v/>
      </c>
      <c r="B302" s="56" t="str">
        <f>IF('03 Recorridos'!D70="","",'03 Recorridos'!D70)</f>
        <v/>
      </c>
      <c r="C302" s="56">
        <v>1</v>
      </c>
      <c r="D302" s="57">
        <f>IF(ISNUMBER('03 Recorridos'!C70),'03 Recorridos'!C70,0)</f>
        <v>0</v>
      </c>
      <c r="E302" s="56">
        <f>'03 Recorridos'!I70</f>
        <v>0</v>
      </c>
      <c r="F302" s="56" t="str">
        <f>'03 Recorridos'!J70</f>
        <v/>
      </c>
      <c r="G302" s="58">
        <f t="shared" si="16"/>
        <v>0</v>
      </c>
      <c r="H302" s="58">
        <f t="shared" si="17"/>
        <v>0</v>
      </c>
      <c r="I302" s="58">
        <f t="shared" si="18"/>
        <v>0</v>
      </c>
      <c r="J302" s="58">
        <f t="shared" si="19"/>
        <v>0</v>
      </c>
    </row>
    <row r="303" spans="1:10">
      <c r="A303" s="56" t="str">
        <f>IF('03 Recorridos'!A70="","",'03 Recorridos'!A70)</f>
        <v/>
      </c>
      <c r="B303" s="56" t="str">
        <f>IF('03 Recorridos'!E70="","",'03 Recorridos'!E70)</f>
        <v/>
      </c>
      <c r="C303" s="56">
        <v>2</v>
      </c>
      <c r="D303" s="57">
        <f>IF(ISNUMBER('03 Recorridos'!C70),'03 Recorridos'!C70,0)</f>
        <v>0</v>
      </c>
      <c r="E303" s="56">
        <f>'03 Recorridos'!I70</f>
        <v>0</v>
      </c>
      <c r="F303" s="56" t="str">
        <f>'03 Recorridos'!J70</f>
        <v/>
      </c>
      <c r="G303" s="58">
        <f t="shared" si="16"/>
        <v>0</v>
      </c>
      <c r="H303" s="58">
        <f t="shared" si="17"/>
        <v>0</v>
      </c>
      <c r="I303" s="58">
        <f t="shared" si="18"/>
        <v>0</v>
      </c>
      <c r="J303" s="58">
        <f t="shared" si="19"/>
        <v>0</v>
      </c>
    </row>
    <row r="304" spans="1:10">
      <c r="A304" s="56" t="str">
        <f>IF('03 Recorridos'!A70="","",'03 Recorridos'!A70)</f>
        <v/>
      </c>
      <c r="B304" s="56" t="str">
        <f>IF('03 Recorridos'!F70="","",'03 Recorridos'!F70)</f>
        <v/>
      </c>
      <c r="C304" s="56">
        <v>3</v>
      </c>
      <c r="D304" s="57">
        <f>IF(ISNUMBER('03 Recorridos'!C70),'03 Recorridos'!C70,0)</f>
        <v>0</v>
      </c>
      <c r="E304" s="56">
        <f>'03 Recorridos'!I70</f>
        <v>0</v>
      </c>
      <c r="F304" s="56" t="str">
        <f>'03 Recorridos'!J70</f>
        <v/>
      </c>
      <c r="G304" s="58">
        <f t="shared" si="16"/>
        <v>0</v>
      </c>
      <c r="H304" s="58">
        <f t="shared" si="17"/>
        <v>0</v>
      </c>
      <c r="I304" s="58">
        <f t="shared" si="18"/>
        <v>0</v>
      </c>
      <c r="J304" s="58">
        <f t="shared" si="19"/>
        <v>0</v>
      </c>
    </row>
    <row r="305" spans="1:10">
      <c r="A305" s="56" t="str">
        <f>IF('03 Recorridos'!A70="","",'03 Recorridos'!A70)</f>
        <v/>
      </c>
      <c r="B305" s="56" t="str">
        <f>IF('03 Recorridos'!G70="","",'03 Recorridos'!G70)</f>
        <v/>
      </c>
      <c r="C305" s="56">
        <v>4</v>
      </c>
      <c r="D305" s="57">
        <f>IF(ISNUMBER('03 Recorridos'!C70),'03 Recorridos'!C70,0)</f>
        <v>0</v>
      </c>
      <c r="E305" s="56">
        <f>'03 Recorridos'!I70</f>
        <v>0</v>
      </c>
      <c r="F305" s="56" t="str">
        <f>'03 Recorridos'!J70</f>
        <v/>
      </c>
      <c r="G305" s="58">
        <f t="shared" si="16"/>
        <v>0</v>
      </c>
      <c r="H305" s="58">
        <f t="shared" si="17"/>
        <v>0</v>
      </c>
      <c r="I305" s="58">
        <f t="shared" si="18"/>
        <v>0</v>
      </c>
      <c r="J305" s="58">
        <f t="shared" si="19"/>
        <v>0</v>
      </c>
    </row>
    <row r="306" spans="1:10">
      <c r="A306" s="56" t="str">
        <f>IF('03 Recorridos'!A70="","",'03 Recorridos'!A70)</f>
        <v/>
      </c>
      <c r="B306" s="56" t="str">
        <f>IF('03 Recorridos'!H70="","",'03 Recorridos'!H70)</f>
        <v/>
      </c>
      <c r="C306" s="56">
        <v>5</v>
      </c>
      <c r="D306" s="57">
        <f>IF(ISNUMBER('03 Recorridos'!C70),'03 Recorridos'!C70,0)</f>
        <v>0</v>
      </c>
      <c r="E306" s="56">
        <f>'03 Recorridos'!I70</f>
        <v>0</v>
      </c>
      <c r="F306" s="56" t="str">
        <f>'03 Recorridos'!J70</f>
        <v/>
      </c>
      <c r="G306" s="58">
        <f t="shared" si="16"/>
        <v>0</v>
      </c>
      <c r="H306" s="58">
        <f t="shared" si="17"/>
        <v>0</v>
      </c>
      <c r="I306" s="58">
        <f t="shared" si="18"/>
        <v>0</v>
      </c>
      <c r="J306" s="58">
        <f t="shared" si="19"/>
        <v>0</v>
      </c>
    </row>
    <row r="307" spans="1:10">
      <c r="A307" s="56" t="str">
        <f>IF('03 Recorridos'!A71="","",'03 Recorridos'!A71)</f>
        <v/>
      </c>
      <c r="B307" s="56" t="str">
        <f>IF('03 Recorridos'!D71="","",'03 Recorridos'!D71)</f>
        <v/>
      </c>
      <c r="C307" s="56">
        <v>1</v>
      </c>
      <c r="D307" s="57">
        <f>IF(ISNUMBER('03 Recorridos'!C71),'03 Recorridos'!C71,0)</f>
        <v>0</v>
      </c>
      <c r="E307" s="56">
        <f>'03 Recorridos'!I71</f>
        <v>0</v>
      </c>
      <c r="F307" s="56" t="str">
        <f>'03 Recorridos'!J71</f>
        <v/>
      </c>
      <c r="G307" s="58">
        <f t="shared" si="16"/>
        <v>0</v>
      </c>
      <c r="H307" s="58">
        <f t="shared" si="17"/>
        <v>0</v>
      </c>
      <c r="I307" s="58">
        <f t="shared" si="18"/>
        <v>0</v>
      </c>
      <c r="J307" s="58">
        <f t="shared" si="19"/>
        <v>0</v>
      </c>
    </row>
    <row r="308" spans="1:10">
      <c r="A308" s="56" t="str">
        <f>IF('03 Recorridos'!A71="","",'03 Recorridos'!A71)</f>
        <v/>
      </c>
      <c r="B308" s="56" t="str">
        <f>IF('03 Recorridos'!E71="","",'03 Recorridos'!E71)</f>
        <v/>
      </c>
      <c r="C308" s="56">
        <v>2</v>
      </c>
      <c r="D308" s="57">
        <f>IF(ISNUMBER('03 Recorridos'!C71),'03 Recorridos'!C71,0)</f>
        <v>0</v>
      </c>
      <c r="E308" s="56">
        <f>'03 Recorridos'!I71</f>
        <v>0</v>
      </c>
      <c r="F308" s="56" t="str">
        <f>'03 Recorridos'!J71</f>
        <v/>
      </c>
      <c r="G308" s="58">
        <f t="shared" si="16"/>
        <v>0</v>
      </c>
      <c r="H308" s="58">
        <f t="shared" si="17"/>
        <v>0</v>
      </c>
      <c r="I308" s="58">
        <f t="shared" si="18"/>
        <v>0</v>
      </c>
      <c r="J308" s="58">
        <f t="shared" si="19"/>
        <v>0</v>
      </c>
    </row>
    <row r="309" spans="1:10">
      <c r="A309" s="56" t="str">
        <f>IF('03 Recorridos'!A71="","",'03 Recorridos'!A71)</f>
        <v/>
      </c>
      <c r="B309" s="56" t="str">
        <f>IF('03 Recorridos'!F71="","",'03 Recorridos'!F71)</f>
        <v/>
      </c>
      <c r="C309" s="56">
        <v>3</v>
      </c>
      <c r="D309" s="57">
        <f>IF(ISNUMBER('03 Recorridos'!C71),'03 Recorridos'!C71,0)</f>
        <v>0</v>
      </c>
      <c r="E309" s="56">
        <f>'03 Recorridos'!I71</f>
        <v>0</v>
      </c>
      <c r="F309" s="56" t="str">
        <f>'03 Recorridos'!J71</f>
        <v/>
      </c>
      <c r="G309" s="58">
        <f t="shared" si="16"/>
        <v>0</v>
      </c>
      <c r="H309" s="58">
        <f t="shared" si="17"/>
        <v>0</v>
      </c>
      <c r="I309" s="58">
        <f t="shared" si="18"/>
        <v>0</v>
      </c>
      <c r="J309" s="58">
        <f t="shared" si="19"/>
        <v>0</v>
      </c>
    </row>
    <row r="310" spans="1:10">
      <c r="A310" s="56" t="str">
        <f>IF('03 Recorridos'!A71="","",'03 Recorridos'!A71)</f>
        <v/>
      </c>
      <c r="B310" s="56" t="str">
        <f>IF('03 Recorridos'!G71="","",'03 Recorridos'!G71)</f>
        <v/>
      </c>
      <c r="C310" s="56">
        <v>4</v>
      </c>
      <c r="D310" s="57">
        <f>IF(ISNUMBER('03 Recorridos'!C71),'03 Recorridos'!C71,0)</f>
        <v>0</v>
      </c>
      <c r="E310" s="56">
        <f>'03 Recorridos'!I71</f>
        <v>0</v>
      </c>
      <c r="F310" s="56" t="str">
        <f>'03 Recorridos'!J71</f>
        <v/>
      </c>
      <c r="G310" s="58">
        <f t="shared" si="16"/>
        <v>0</v>
      </c>
      <c r="H310" s="58">
        <f t="shared" si="17"/>
        <v>0</v>
      </c>
      <c r="I310" s="58">
        <f t="shared" si="18"/>
        <v>0</v>
      </c>
      <c r="J310" s="58">
        <f t="shared" si="19"/>
        <v>0</v>
      </c>
    </row>
    <row r="311" spans="1:10">
      <c r="A311" s="56" t="str">
        <f>IF('03 Recorridos'!A71="","",'03 Recorridos'!A71)</f>
        <v/>
      </c>
      <c r="B311" s="56" t="str">
        <f>IF('03 Recorridos'!H71="","",'03 Recorridos'!H71)</f>
        <v/>
      </c>
      <c r="C311" s="56">
        <v>5</v>
      </c>
      <c r="D311" s="57">
        <f>IF(ISNUMBER('03 Recorridos'!C71),'03 Recorridos'!C71,0)</f>
        <v>0</v>
      </c>
      <c r="E311" s="56">
        <f>'03 Recorridos'!I71</f>
        <v>0</v>
      </c>
      <c r="F311" s="56" t="str">
        <f>'03 Recorridos'!J71</f>
        <v/>
      </c>
      <c r="G311" s="58">
        <f t="shared" si="16"/>
        <v>0</v>
      </c>
      <c r="H311" s="58">
        <f t="shared" si="17"/>
        <v>0</v>
      </c>
      <c r="I311" s="58">
        <f t="shared" si="18"/>
        <v>0</v>
      </c>
      <c r="J311" s="58">
        <f t="shared" si="19"/>
        <v>0</v>
      </c>
    </row>
    <row r="312" spans="1:10">
      <c r="A312" s="56" t="str">
        <f>IF('03 Recorridos'!A72="","",'03 Recorridos'!A72)</f>
        <v/>
      </c>
      <c r="B312" s="56" t="str">
        <f>IF('03 Recorridos'!D72="","",'03 Recorridos'!D72)</f>
        <v/>
      </c>
      <c r="C312" s="56">
        <v>1</v>
      </c>
      <c r="D312" s="57">
        <f>IF(ISNUMBER('03 Recorridos'!C72),'03 Recorridos'!C72,0)</f>
        <v>0</v>
      </c>
      <c r="E312" s="56">
        <f>'03 Recorridos'!I72</f>
        <v>0</v>
      </c>
      <c r="F312" s="56" t="str">
        <f>'03 Recorridos'!J72</f>
        <v/>
      </c>
      <c r="G312" s="58">
        <f t="shared" si="16"/>
        <v>0</v>
      </c>
      <c r="H312" s="58">
        <f t="shared" si="17"/>
        <v>0</v>
      </c>
      <c r="I312" s="58">
        <f t="shared" si="18"/>
        <v>0</v>
      </c>
      <c r="J312" s="58">
        <f t="shared" si="19"/>
        <v>0</v>
      </c>
    </row>
    <row r="313" spans="1:10">
      <c r="A313" s="56" t="str">
        <f>IF('03 Recorridos'!A72="","",'03 Recorridos'!A72)</f>
        <v/>
      </c>
      <c r="B313" s="56" t="str">
        <f>IF('03 Recorridos'!E72="","",'03 Recorridos'!E72)</f>
        <v/>
      </c>
      <c r="C313" s="56">
        <v>2</v>
      </c>
      <c r="D313" s="57">
        <f>IF(ISNUMBER('03 Recorridos'!C72),'03 Recorridos'!C72,0)</f>
        <v>0</v>
      </c>
      <c r="E313" s="56">
        <f>'03 Recorridos'!I72</f>
        <v>0</v>
      </c>
      <c r="F313" s="56" t="str">
        <f>'03 Recorridos'!J72</f>
        <v/>
      </c>
      <c r="G313" s="58">
        <f t="shared" si="16"/>
        <v>0</v>
      </c>
      <c r="H313" s="58">
        <f t="shared" si="17"/>
        <v>0</v>
      </c>
      <c r="I313" s="58">
        <f t="shared" si="18"/>
        <v>0</v>
      </c>
      <c r="J313" s="58">
        <f t="shared" si="19"/>
        <v>0</v>
      </c>
    </row>
    <row r="314" spans="1:10">
      <c r="A314" s="56" t="str">
        <f>IF('03 Recorridos'!A72="","",'03 Recorridos'!A72)</f>
        <v/>
      </c>
      <c r="B314" s="56" t="str">
        <f>IF('03 Recorridos'!F72="","",'03 Recorridos'!F72)</f>
        <v/>
      </c>
      <c r="C314" s="56">
        <v>3</v>
      </c>
      <c r="D314" s="57">
        <f>IF(ISNUMBER('03 Recorridos'!C72),'03 Recorridos'!C72,0)</f>
        <v>0</v>
      </c>
      <c r="E314" s="56">
        <f>'03 Recorridos'!I72</f>
        <v>0</v>
      </c>
      <c r="F314" s="56" t="str">
        <f>'03 Recorridos'!J72</f>
        <v/>
      </c>
      <c r="G314" s="58">
        <f t="shared" si="16"/>
        <v>0</v>
      </c>
      <c r="H314" s="58">
        <f t="shared" si="17"/>
        <v>0</v>
      </c>
      <c r="I314" s="58">
        <f t="shared" si="18"/>
        <v>0</v>
      </c>
      <c r="J314" s="58">
        <f t="shared" si="19"/>
        <v>0</v>
      </c>
    </row>
    <row r="315" spans="1:10">
      <c r="A315" s="56" t="str">
        <f>IF('03 Recorridos'!A72="","",'03 Recorridos'!A72)</f>
        <v/>
      </c>
      <c r="B315" s="56" t="str">
        <f>IF('03 Recorridos'!G72="","",'03 Recorridos'!G72)</f>
        <v/>
      </c>
      <c r="C315" s="56">
        <v>4</v>
      </c>
      <c r="D315" s="57">
        <f>IF(ISNUMBER('03 Recorridos'!C72),'03 Recorridos'!C72,0)</f>
        <v>0</v>
      </c>
      <c r="E315" s="56">
        <f>'03 Recorridos'!I72</f>
        <v>0</v>
      </c>
      <c r="F315" s="56" t="str">
        <f>'03 Recorridos'!J72</f>
        <v/>
      </c>
      <c r="G315" s="58">
        <f t="shared" si="16"/>
        <v>0</v>
      </c>
      <c r="H315" s="58">
        <f t="shared" si="17"/>
        <v>0</v>
      </c>
      <c r="I315" s="58">
        <f t="shared" si="18"/>
        <v>0</v>
      </c>
      <c r="J315" s="58">
        <f t="shared" si="19"/>
        <v>0</v>
      </c>
    </row>
    <row r="316" spans="1:10">
      <c r="A316" s="56" t="str">
        <f>IF('03 Recorridos'!A72="","",'03 Recorridos'!A72)</f>
        <v/>
      </c>
      <c r="B316" s="56" t="str">
        <f>IF('03 Recorridos'!H72="","",'03 Recorridos'!H72)</f>
        <v/>
      </c>
      <c r="C316" s="56">
        <v>5</v>
      </c>
      <c r="D316" s="57">
        <f>IF(ISNUMBER('03 Recorridos'!C72),'03 Recorridos'!C72,0)</f>
        <v>0</v>
      </c>
      <c r="E316" s="56">
        <f>'03 Recorridos'!I72</f>
        <v>0</v>
      </c>
      <c r="F316" s="56" t="str">
        <f>'03 Recorridos'!J72</f>
        <v/>
      </c>
      <c r="G316" s="58">
        <f t="shared" si="16"/>
        <v>0</v>
      </c>
      <c r="H316" s="58">
        <f t="shared" si="17"/>
        <v>0</v>
      </c>
      <c r="I316" s="58">
        <f t="shared" si="18"/>
        <v>0</v>
      </c>
      <c r="J316" s="58">
        <f t="shared" si="19"/>
        <v>0</v>
      </c>
    </row>
    <row r="317" spans="1:10">
      <c r="A317" s="56" t="str">
        <f>IF('03 Recorridos'!A73="","",'03 Recorridos'!A73)</f>
        <v/>
      </c>
      <c r="B317" s="56" t="str">
        <f>IF('03 Recorridos'!D73="","",'03 Recorridos'!D73)</f>
        <v/>
      </c>
      <c r="C317" s="56">
        <v>1</v>
      </c>
      <c r="D317" s="57">
        <f>IF(ISNUMBER('03 Recorridos'!C73),'03 Recorridos'!C73,0)</f>
        <v>0</v>
      </c>
      <c r="E317" s="56">
        <f>'03 Recorridos'!I73</f>
        <v>0</v>
      </c>
      <c r="F317" s="56" t="str">
        <f>'03 Recorridos'!J73</f>
        <v/>
      </c>
      <c r="G317" s="58">
        <f t="shared" si="16"/>
        <v>0</v>
      </c>
      <c r="H317" s="58">
        <f t="shared" si="17"/>
        <v>0</v>
      </c>
      <c r="I317" s="58">
        <f t="shared" si="18"/>
        <v>0</v>
      </c>
      <c r="J317" s="58">
        <f t="shared" si="19"/>
        <v>0</v>
      </c>
    </row>
    <row r="318" spans="1:10">
      <c r="A318" s="56" t="str">
        <f>IF('03 Recorridos'!A73="","",'03 Recorridos'!A73)</f>
        <v/>
      </c>
      <c r="B318" s="56" t="str">
        <f>IF('03 Recorridos'!E73="","",'03 Recorridos'!E73)</f>
        <v/>
      </c>
      <c r="C318" s="56">
        <v>2</v>
      </c>
      <c r="D318" s="57">
        <f>IF(ISNUMBER('03 Recorridos'!C73),'03 Recorridos'!C73,0)</f>
        <v>0</v>
      </c>
      <c r="E318" s="56">
        <f>'03 Recorridos'!I73</f>
        <v>0</v>
      </c>
      <c r="F318" s="56" t="str">
        <f>'03 Recorridos'!J73</f>
        <v/>
      </c>
      <c r="G318" s="58">
        <f t="shared" si="16"/>
        <v>0</v>
      </c>
      <c r="H318" s="58">
        <f t="shared" si="17"/>
        <v>0</v>
      </c>
      <c r="I318" s="58">
        <f t="shared" si="18"/>
        <v>0</v>
      </c>
      <c r="J318" s="58">
        <f t="shared" si="19"/>
        <v>0</v>
      </c>
    </row>
    <row r="319" spans="1:10">
      <c r="A319" s="56" t="str">
        <f>IF('03 Recorridos'!A73="","",'03 Recorridos'!A73)</f>
        <v/>
      </c>
      <c r="B319" s="56" t="str">
        <f>IF('03 Recorridos'!F73="","",'03 Recorridos'!F73)</f>
        <v/>
      </c>
      <c r="C319" s="56">
        <v>3</v>
      </c>
      <c r="D319" s="57">
        <f>IF(ISNUMBER('03 Recorridos'!C73),'03 Recorridos'!C73,0)</f>
        <v>0</v>
      </c>
      <c r="E319" s="56">
        <f>'03 Recorridos'!I73</f>
        <v>0</v>
      </c>
      <c r="F319" s="56" t="str">
        <f>'03 Recorridos'!J73</f>
        <v/>
      </c>
      <c r="G319" s="58">
        <f t="shared" si="16"/>
        <v>0</v>
      </c>
      <c r="H319" s="58">
        <f t="shared" si="17"/>
        <v>0</v>
      </c>
      <c r="I319" s="58">
        <f t="shared" si="18"/>
        <v>0</v>
      </c>
      <c r="J319" s="58">
        <f t="shared" si="19"/>
        <v>0</v>
      </c>
    </row>
    <row r="320" spans="1:10">
      <c r="A320" s="56" t="str">
        <f>IF('03 Recorridos'!A73="","",'03 Recorridos'!A73)</f>
        <v/>
      </c>
      <c r="B320" s="56" t="str">
        <f>IF('03 Recorridos'!G73="","",'03 Recorridos'!G73)</f>
        <v/>
      </c>
      <c r="C320" s="56">
        <v>4</v>
      </c>
      <c r="D320" s="57">
        <f>IF(ISNUMBER('03 Recorridos'!C73),'03 Recorridos'!C73,0)</f>
        <v>0</v>
      </c>
      <c r="E320" s="56">
        <f>'03 Recorridos'!I73</f>
        <v>0</v>
      </c>
      <c r="F320" s="56" t="str">
        <f>'03 Recorridos'!J73</f>
        <v/>
      </c>
      <c r="G320" s="58">
        <f t="shared" si="16"/>
        <v>0</v>
      </c>
      <c r="H320" s="58">
        <f t="shared" si="17"/>
        <v>0</v>
      </c>
      <c r="I320" s="58">
        <f t="shared" si="18"/>
        <v>0</v>
      </c>
      <c r="J320" s="58">
        <f t="shared" si="19"/>
        <v>0</v>
      </c>
    </row>
    <row r="321" spans="1:10">
      <c r="A321" s="56" t="str">
        <f>IF('03 Recorridos'!A73="","",'03 Recorridos'!A73)</f>
        <v/>
      </c>
      <c r="B321" s="56" t="str">
        <f>IF('03 Recorridos'!H73="","",'03 Recorridos'!H73)</f>
        <v/>
      </c>
      <c r="C321" s="56">
        <v>5</v>
      </c>
      <c r="D321" s="57">
        <f>IF(ISNUMBER('03 Recorridos'!C73),'03 Recorridos'!C73,0)</f>
        <v>0</v>
      </c>
      <c r="E321" s="56">
        <f>'03 Recorridos'!I73</f>
        <v>0</v>
      </c>
      <c r="F321" s="56" t="str">
        <f>'03 Recorridos'!J73</f>
        <v/>
      </c>
      <c r="G321" s="58">
        <f t="shared" si="16"/>
        <v>0</v>
      </c>
      <c r="H321" s="58">
        <f t="shared" si="17"/>
        <v>0</v>
      </c>
      <c r="I321" s="58">
        <f t="shared" si="18"/>
        <v>0</v>
      </c>
      <c r="J321" s="58">
        <f t="shared" si="19"/>
        <v>0</v>
      </c>
    </row>
    <row r="322" spans="1:10">
      <c r="A322" s="56" t="str">
        <f>IF('03 Recorridos'!A74="","",'03 Recorridos'!A74)</f>
        <v/>
      </c>
      <c r="B322" s="56" t="str">
        <f>IF('03 Recorridos'!D74="","",'03 Recorridos'!D74)</f>
        <v/>
      </c>
      <c r="C322" s="56">
        <v>1</v>
      </c>
      <c r="D322" s="57">
        <f>IF(ISNUMBER('03 Recorridos'!C74),'03 Recorridos'!C74,0)</f>
        <v>0</v>
      </c>
      <c r="E322" s="56">
        <f>'03 Recorridos'!I74</f>
        <v>0</v>
      </c>
      <c r="F322" s="56" t="str">
        <f>'03 Recorridos'!J74</f>
        <v/>
      </c>
      <c r="G322" s="58">
        <f t="shared" si="16"/>
        <v>0</v>
      </c>
      <c r="H322" s="58">
        <f t="shared" si="17"/>
        <v>0</v>
      </c>
      <c r="I322" s="58">
        <f t="shared" si="18"/>
        <v>0</v>
      </c>
      <c r="J322" s="58">
        <f t="shared" si="19"/>
        <v>0</v>
      </c>
    </row>
    <row r="323" spans="1:10">
      <c r="A323" s="56" t="str">
        <f>IF('03 Recorridos'!A74="","",'03 Recorridos'!A74)</f>
        <v/>
      </c>
      <c r="B323" s="56" t="str">
        <f>IF('03 Recorridos'!E74="","",'03 Recorridos'!E74)</f>
        <v/>
      </c>
      <c r="C323" s="56">
        <v>2</v>
      </c>
      <c r="D323" s="57">
        <f>IF(ISNUMBER('03 Recorridos'!C74),'03 Recorridos'!C74,0)</f>
        <v>0</v>
      </c>
      <c r="E323" s="56">
        <f>'03 Recorridos'!I74</f>
        <v>0</v>
      </c>
      <c r="F323" s="56" t="str">
        <f>'03 Recorridos'!J74</f>
        <v/>
      </c>
      <c r="G323" s="58">
        <f t="shared" si="16"/>
        <v>0</v>
      </c>
      <c r="H323" s="58">
        <f t="shared" si="17"/>
        <v>0</v>
      </c>
      <c r="I323" s="58">
        <f t="shared" si="18"/>
        <v>0</v>
      </c>
      <c r="J323" s="58">
        <f t="shared" si="19"/>
        <v>0</v>
      </c>
    </row>
    <row r="324" spans="1:10">
      <c r="A324" s="56" t="str">
        <f>IF('03 Recorridos'!A74="","",'03 Recorridos'!A74)</f>
        <v/>
      </c>
      <c r="B324" s="56" t="str">
        <f>IF('03 Recorridos'!F74="","",'03 Recorridos'!F74)</f>
        <v/>
      </c>
      <c r="C324" s="56">
        <v>3</v>
      </c>
      <c r="D324" s="57">
        <f>IF(ISNUMBER('03 Recorridos'!C74),'03 Recorridos'!C74,0)</f>
        <v>0</v>
      </c>
      <c r="E324" s="56">
        <f>'03 Recorridos'!I74</f>
        <v>0</v>
      </c>
      <c r="F324" s="56" t="str">
        <f>'03 Recorridos'!J74</f>
        <v/>
      </c>
      <c r="G324" s="58">
        <f t="shared" si="16"/>
        <v>0</v>
      </c>
      <c r="H324" s="58">
        <f t="shared" si="17"/>
        <v>0</v>
      </c>
      <c r="I324" s="58">
        <f t="shared" si="18"/>
        <v>0</v>
      </c>
      <c r="J324" s="58">
        <f t="shared" si="19"/>
        <v>0</v>
      </c>
    </row>
    <row r="325" spans="1:10">
      <c r="A325" s="56" t="str">
        <f>IF('03 Recorridos'!A74="","",'03 Recorridos'!A74)</f>
        <v/>
      </c>
      <c r="B325" s="56" t="str">
        <f>IF('03 Recorridos'!G74="","",'03 Recorridos'!G74)</f>
        <v/>
      </c>
      <c r="C325" s="56">
        <v>4</v>
      </c>
      <c r="D325" s="57">
        <f>IF(ISNUMBER('03 Recorridos'!C74),'03 Recorridos'!C74,0)</f>
        <v>0</v>
      </c>
      <c r="E325" s="56">
        <f>'03 Recorridos'!I74</f>
        <v>0</v>
      </c>
      <c r="F325" s="56" t="str">
        <f>'03 Recorridos'!J74</f>
        <v/>
      </c>
      <c r="G325" s="58">
        <f t="shared" si="16"/>
        <v>0</v>
      </c>
      <c r="H325" s="58">
        <f t="shared" si="17"/>
        <v>0</v>
      </c>
      <c r="I325" s="58">
        <f t="shared" si="18"/>
        <v>0</v>
      </c>
      <c r="J325" s="58">
        <f t="shared" si="19"/>
        <v>0</v>
      </c>
    </row>
    <row r="326" spans="1:10">
      <c r="A326" s="56" t="str">
        <f>IF('03 Recorridos'!A74="","",'03 Recorridos'!A74)</f>
        <v/>
      </c>
      <c r="B326" s="56" t="str">
        <f>IF('03 Recorridos'!H74="","",'03 Recorridos'!H74)</f>
        <v/>
      </c>
      <c r="C326" s="56">
        <v>5</v>
      </c>
      <c r="D326" s="57">
        <f>IF(ISNUMBER('03 Recorridos'!C74),'03 Recorridos'!C74,0)</f>
        <v>0</v>
      </c>
      <c r="E326" s="56">
        <f>'03 Recorridos'!I74</f>
        <v>0</v>
      </c>
      <c r="F326" s="56" t="str">
        <f>'03 Recorridos'!J74</f>
        <v/>
      </c>
      <c r="G326" s="58">
        <f t="shared" si="16"/>
        <v>0</v>
      </c>
      <c r="H326" s="58">
        <f t="shared" si="17"/>
        <v>0</v>
      </c>
      <c r="I326" s="58">
        <f t="shared" si="18"/>
        <v>0</v>
      </c>
      <c r="J326" s="58">
        <f t="shared" si="19"/>
        <v>0</v>
      </c>
    </row>
    <row r="327" spans="1:10">
      <c r="A327" s="56" t="str">
        <f>IF('03 Recorridos'!A75="","",'03 Recorridos'!A75)</f>
        <v/>
      </c>
      <c r="B327" s="56" t="str">
        <f>IF('03 Recorridos'!D75="","",'03 Recorridos'!D75)</f>
        <v/>
      </c>
      <c r="C327" s="56">
        <v>1</v>
      </c>
      <c r="D327" s="57">
        <f>IF(ISNUMBER('03 Recorridos'!C75),'03 Recorridos'!C75,0)</f>
        <v>0</v>
      </c>
      <c r="E327" s="56">
        <f>'03 Recorridos'!I75</f>
        <v>0</v>
      </c>
      <c r="F327" s="56" t="str">
        <f>'03 Recorridos'!J75</f>
        <v/>
      </c>
      <c r="G327" s="58">
        <f t="shared" ref="G327:G390" si="20">IF(AND($F327="LISTO",$B327&lt;&gt;"",$C327=1),$D327,0)</f>
        <v>0</v>
      </c>
      <c r="H327" s="58">
        <f t="shared" ref="H327:H390" si="21">IF(AND($F327="LISTO",$B327&lt;&gt;"",$C327=$E327),$D327,0)</f>
        <v>0</v>
      </c>
      <c r="I327" s="58">
        <f t="shared" ref="I327:I390" si="22">IF(AND($F327="LISTO",$B327&lt;&gt;"",$E327&gt;0),$D327/$E327,0)</f>
        <v>0</v>
      </c>
      <c r="J327" s="58">
        <f t="shared" ref="J327:J390" si="23">IF(OR($F327&lt;&gt;"LISTO",$B327=""),0,IF($E327=1,$D327,IF($E327=2,$D327/2,IF($C327=1,$D327*40%,IF($C327=$E327,$D327*40%,$D327*20%/($E327-2))))))</f>
        <v>0</v>
      </c>
    </row>
    <row r="328" spans="1:10">
      <c r="A328" s="56" t="str">
        <f>IF('03 Recorridos'!A75="","",'03 Recorridos'!A75)</f>
        <v/>
      </c>
      <c r="B328" s="56" t="str">
        <f>IF('03 Recorridos'!E75="","",'03 Recorridos'!E75)</f>
        <v/>
      </c>
      <c r="C328" s="56">
        <v>2</v>
      </c>
      <c r="D328" s="57">
        <f>IF(ISNUMBER('03 Recorridos'!C75),'03 Recorridos'!C75,0)</f>
        <v>0</v>
      </c>
      <c r="E328" s="56">
        <f>'03 Recorridos'!I75</f>
        <v>0</v>
      </c>
      <c r="F328" s="56" t="str">
        <f>'03 Recorridos'!J75</f>
        <v/>
      </c>
      <c r="G328" s="58">
        <f t="shared" si="20"/>
        <v>0</v>
      </c>
      <c r="H328" s="58">
        <f t="shared" si="21"/>
        <v>0</v>
      </c>
      <c r="I328" s="58">
        <f t="shared" si="22"/>
        <v>0</v>
      </c>
      <c r="J328" s="58">
        <f t="shared" si="23"/>
        <v>0</v>
      </c>
    </row>
    <row r="329" spans="1:10">
      <c r="A329" s="56" t="str">
        <f>IF('03 Recorridos'!A75="","",'03 Recorridos'!A75)</f>
        <v/>
      </c>
      <c r="B329" s="56" t="str">
        <f>IF('03 Recorridos'!F75="","",'03 Recorridos'!F75)</f>
        <v/>
      </c>
      <c r="C329" s="56">
        <v>3</v>
      </c>
      <c r="D329" s="57">
        <f>IF(ISNUMBER('03 Recorridos'!C75),'03 Recorridos'!C75,0)</f>
        <v>0</v>
      </c>
      <c r="E329" s="56">
        <f>'03 Recorridos'!I75</f>
        <v>0</v>
      </c>
      <c r="F329" s="56" t="str">
        <f>'03 Recorridos'!J75</f>
        <v/>
      </c>
      <c r="G329" s="58">
        <f t="shared" si="20"/>
        <v>0</v>
      </c>
      <c r="H329" s="58">
        <f t="shared" si="21"/>
        <v>0</v>
      </c>
      <c r="I329" s="58">
        <f t="shared" si="22"/>
        <v>0</v>
      </c>
      <c r="J329" s="58">
        <f t="shared" si="23"/>
        <v>0</v>
      </c>
    </row>
    <row r="330" spans="1:10">
      <c r="A330" s="56" t="str">
        <f>IF('03 Recorridos'!A75="","",'03 Recorridos'!A75)</f>
        <v/>
      </c>
      <c r="B330" s="56" t="str">
        <f>IF('03 Recorridos'!G75="","",'03 Recorridos'!G75)</f>
        <v/>
      </c>
      <c r="C330" s="56">
        <v>4</v>
      </c>
      <c r="D330" s="57">
        <f>IF(ISNUMBER('03 Recorridos'!C75),'03 Recorridos'!C75,0)</f>
        <v>0</v>
      </c>
      <c r="E330" s="56">
        <f>'03 Recorridos'!I75</f>
        <v>0</v>
      </c>
      <c r="F330" s="56" t="str">
        <f>'03 Recorridos'!J75</f>
        <v/>
      </c>
      <c r="G330" s="58">
        <f t="shared" si="20"/>
        <v>0</v>
      </c>
      <c r="H330" s="58">
        <f t="shared" si="21"/>
        <v>0</v>
      </c>
      <c r="I330" s="58">
        <f t="shared" si="22"/>
        <v>0</v>
      </c>
      <c r="J330" s="58">
        <f t="shared" si="23"/>
        <v>0</v>
      </c>
    </row>
    <row r="331" spans="1:10">
      <c r="A331" s="56" t="str">
        <f>IF('03 Recorridos'!A75="","",'03 Recorridos'!A75)</f>
        <v/>
      </c>
      <c r="B331" s="56" t="str">
        <f>IF('03 Recorridos'!H75="","",'03 Recorridos'!H75)</f>
        <v/>
      </c>
      <c r="C331" s="56">
        <v>5</v>
      </c>
      <c r="D331" s="57">
        <f>IF(ISNUMBER('03 Recorridos'!C75),'03 Recorridos'!C75,0)</f>
        <v>0</v>
      </c>
      <c r="E331" s="56">
        <f>'03 Recorridos'!I75</f>
        <v>0</v>
      </c>
      <c r="F331" s="56" t="str">
        <f>'03 Recorridos'!J75</f>
        <v/>
      </c>
      <c r="G331" s="58">
        <f t="shared" si="20"/>
        <v>0</v>
      </c>
      <c r="H331" s="58">
        <f t="shared" si="21"/>
        <v>0</v>
      </c>
      <c r="I331" s="58">
        <f t="shared" si="22"/>
        <v>0</v>
      </c>
      <c r="J331" s="58">
        <f t="shared" si="23"/>
        <v>0</v>
      </c>
    </row>
    <row r="332" spans="1:10">
      <c r="A332" s="56" t="str">
        <f>IF('03 Recorridos'!A76="","",'03 Recorridos'!A76)</f>
        <v/>
      </c>
      <c r="B332" s="56" t="str">
        <f>IF('03 Recorridos'!D76="","",'03 Recorridos'!D76)</f>
        <v/>
      </c>
      <c r="C332" s="56">
        <v>1</v>
      </c>
      <c r="D332" s="57">
        <f>IF(ISNUMBER('03 Recorridos'!C76),'03 Recorridos'!C76,0)</f>
        <v>0</v>
      </c>
      <c r="E332" s="56">
        <f>'03 Recorridos'!I76</f>
        <v>0</v>
      </c>
      <c r="F332" s="56" t="str">
        <f>'03 Recorridos'!J76</f>
        <v/>
      </c>
      <c r="G332" s="58">
        <f t="shared" si="20"/>
        <v>0</v>
      </c>
      <c r="H332" s="58">
        <f t="shared" si="21"/>
        <v>0</v>
      </c>
      <c r="I332" s="58">
        <f t="shared" si="22"/>
        <v>0</v>
      </c>
      <c r="J332" s="58">
        <f t="shared" si="23"/>
        <v>0</v>
      </c>
    </row>
    <row r="333" spans="1:10">
      <c r="A333" s="56" t="str">
        <f>IF('03 Recorridos'!A76="","",'03 Recorridos'!A76)</f>
        <v/>
      </c>
      <c r="B333" s="56" t="str">
        <f>IF('03 Recorridos'!E76="","",'03 Recorridos'!E76)</f>
        <v/>
      </c>
      <c r="C333" s="56">
        <v>2</v>
      </c>
      <c r="D333" s="57">
        <f>IF(ISNUMBER('03 Recorridos'!C76),'03 Recorridos'!C76,0)</f>
        <v>0</v>
      </c>
      <c r="E333" s="56">
        <f>'03 Recorridos'!I76</f>
        <v>0</v>
      </c>
      <c r="F333" s="56" t="str">
        <f>'03 Recorridos'!J76</f>
        <v/>
      </c>
      <c r="G333" s="58">
        <f t="shared" si="20"/>
        <v>0</v>
      </c>
      <c r="H333" s="58">
        <f t="shared" si="21"/>
        <v>0</v>
      </c>
      <c r="I333" s="58">
        <f t="shared" si="22"/>
        <v>0</v>
      </c>
      <c r="J333" s="58">
        <f t="shared" si="23"/>
        <v>0</v>
      </c>
    </row>
    <row r="334" spans="1:10">
      <c r="A334" s="56" t="str">
        <f>IF('03 Recorridos'!A76="","",'03 Recorridos'!A76)</f>
        <v/>
      </c>
      <c r="B334" s="56" t="str">
        <f>IF('03 Recorridos'!F76="","",'03 Recorridos'!F76)</f>
        <v/>
      </c>
      <c r="C334" s="56">
        <v>3</v>
      </c>
      <c r="D334" s="57">
        <f>IF(ISNUMBER('03 Recorridos'!C76),'03 Recorridos'!C76,0)</f>
        <v>0</v>
      </c>
      <c r="E334" s="56">
        <f>'03 Recorridos'!I76</f>
        <v>0</v>
      </c>
      <c r="F334" s="56" t="str">
        <f>'03 Recorridos'!J76</f>
        <v/>
      </c>
      <c r="G334" s="58">
        <f t="shared" si="20"/>
        <v>0</v>
      </c>
      <c r="H334" s="58">
        <f t="shared" si="21"/>
        <v>0</v>
      </c>
      <c r="I334" s="58">
        <f t="shared" si="22"/>
        <v>0</v>
      </c>
      <c r="J334" s="58">
        <f t="shared" si="23"/>
        <v>0</v>
      </c>
    </row>
    <row r="335" spans="1:10">
      <c r="A335" s="56" t="str">
        <f>IF('03 Recorridos'!A76="","",'03 Recorridos'!A76)</f>
        <v/>
      </c>
      <c r="B335" s="56" t="str">
        <f>IF('03 Recorridos'!G76="","",'03 Recorridos'!G76)</f>
        <v/>
      </c>
      <c r="C335" s="56">
        <v>4</v>
      </c>
      <c r="D335" s="57">
        <f>IF(ISNUMBER('03 Recorridos'!C76),'03 Recorridos'!C76,0)</f>
        <v>0</v>
      </c>
      <c r="E335" s="56">
        <f>'03 Recorridos'!I76</f>
        <v>0</v>
      </c>
      <c r="F335" s="56" t="str">
        <f>'03 Recorridos'!J76</f>
        <v/>
      </c>
      <c r="G335" s="58">
        <f t="shared" si="20"/>
        <v>0</v>
      </c>
      <c r="H335" s="58">
        <f t="shared" si="21"/>
        <v>0</v>
      </c>
      <c r="I335" s="58">
        <f t="shared" si="22"/>
        <v>0</v>
      </c>
      <c r="J335" s="58">
        <f t="shared" si="23"/>
        <v>0</v>
      </c>
    </row>
    <row r="336" spans="1:10">
      <c r="A336" s="56" t="str">
        <f>IF('03 Recorridos'!A76="","",'03 Recorridos'!A76)</f>
        <v/>
      </c>
      <c r="B336" s="56" t="str">
        <f>IF('03 Recorridos'!H76="","",'03 Recorridos'!H76)</f>
        <v/>
      </c>
      <c r="C336" s="56">
        <v>5</v>
      </c>
      <c r="D336" s="57">
        <f>IF(ISNUMBER('03 Recorridos'!C76),'03 Recorridos'!C76,0)</f>
        <v>0</v>
      </c>
      <c r="E336" s="56">
        <f>'03 Recorridos'!I76</f>
        <v>0</v>
      </c>
      <c r="F336" s="56" t="str">
        <f>'03 Recorridos'!J76</f>
        <v/>
      </c>
      <c r="G336" s="58">
        <f t="shared" si="20"/>
        <v>0</v>
      </c>
      <c r="H336" s="58">
        <f t="shared" si="21"/>
        <v>0</v>
      </c>
      <c r="I336" s="58">
        <f t="shared" si="22"/>
        <v>0</v>
      </c>
      <c r="J336" s="58">
        <f t="shared" si="23"/>
        <v>0</v>
      </c>
    </row>
    <row r="337" spans="1:10">
      <c r="A337" s="56" t="str">
        <f>IF('03 Recorridos'!A77="","",'03 Recorridos'!A77)</f>
        <v/>
      </c>
      <c r="B337" s="56" t="str">
        <f>IF('03 Recorridos'!D77="","",'03 Recorridos'!D77)</f>
        <v/>
      </c>
      <c r="C337" s="56">
        <v>1</v>
      </c>
      <c r="D337" s="57">
        <f>IF(ISNUMBER('03 Recorridos'!C77),'03 Recorridos'!C77,0)</f>
        <v>0</v>
      </c>
      <c r="E337" s="56">
        <f>'03 Recorridos'!I77</f>
        <v>0</v>
      </c>
      <c r="F337" s="56" t="str">
        <f>'03 Recorridos'!J77</f>
        <v/>
      </c>
      <c r="G337" s="58">
        <f t="shared" si="20"/>
        <v>0</v>
      </c>
      <c r="H337" s="58">
        <f t="shared" si="21"/>
        <v>0</v>
      </c>
      <c r="I337" s="58">
        <f t="shared" si="22"/>
        <v>0</v>
      </c>
      <c r="J337" s="58">
        <f t="shared" si="23"/>
        <v>0</v>
      </c>
    </row>
    <row r="338" spans="1:10">
      <c r="A338" s="56" t="str">
        <f>IF('03 Recorridos'!A77="","",'03 Recorridos'!A77)</f>
        <v/>
      </c>
      <c r="B338" s="56" t="str">
        <f>IF('03 Recorridos'!E77="","",'03 Recorridos'!E77)</f>
        <v/>
      </c>
      <c r="C338" s="56">
        <v>2</v>
      </c>
      <c r="D338" s="57">
        <f>IF(ISNUMBER('03 Recorridos'!C77),'03 Recorridos'!C77,0)</f>
        <v>0</v>
      </c>
      <c r="E338" s="56">
        <f>'03 Recorridos'!I77</f>
        <v>0</v>
      </c>
      <c r="F338" s="56" t="str">
        <f>'03 Recorridos'!J77</f>
        <v/>
      </c>
      <c r="G338" s="58">
        <f t="shared" si="20"/>
        <v>0</v>
      </c>
      <c r="H338" s="58">
        <f t="shared" si="21"/>
        <v>0</v>
      </c>
      <c r="I338" s="58">
        <f t="shared" si="22"/>
        <v>0</v>
      </c>
      <c r="J338" s="58">
        <f t="shared" si="23"/>
        <v>0</v>
      </c>
    </row>
    <row r="339" spans="1:10">
      <c r="A339" s="56" t="str">
        <f>IF('03 Recorridos'!A77="","",'03 Recorridos'!A77)</f>
        <v/>
      </c>
      <c r="B339" s="56" t="str">
        <f>IF('03 Recorridos'!F77="","",'03 Recorridos'!F77)</f>
        <v/>
      </c>
      <c r="C339" s="56">
        <v>3</v>
      </c>
      <c r="D339" s="57">
        <f>IF(ISNUMBER('03 Recorridos'!C77),'03 Recorridos'!C77,0)</f>
        <v>0</v>
      </c>
      <c r="E339" s="56">
        <f>'03 Recorridos'!I77</f>
        <v>0</v>
      </c>
      <c r="F339" s="56" t="str">
        <f>'03 Recorridos'!J77</f>
        <v/>
      </c>
      <c r="G339" s="58">
        <f t="shared" si="20"/>
        <v>0</v>
      </c>
      <c r="H339" s="58">
        <f t="shared" si="21"/>
        <v>0</v>
      </c>
      <c r="I339" s="58">
        <f t="shared" si="22"/>
        <v>0</v>
      </c>
      <c r="J339" s="58">
        <f t="shared" si="23"/>
        <v>0</v>
      </c>
    </row>
    <row r="340" spans="1:10">
      <c r="A340" s="56" t="str">
        <f>IF('03 Recorridos'!A77="","",'03 Recorridos'!A77)</f>
        <v/>
      </c>
      <c r="B340" s="56" t="str">
        <f>IF('03 Recorridos'!G77="","",'03 Recorridos'!G77)</f>
        <v/>
      </c>
      <c r="C340" s="56">
        <v>4</v>
      </c>
      <c r="D340" s="57">
        <f>IF(ISNUMBER('03 Recorridos'!C77),'03 Recorridos'!C77,0)</f>
        <v>0</v>
      </c>
      <c r="E340" s="56">
        <f>'03 Recorridos'!I77</f>
        <v>0</v>
      </c>
      <c r="F340" s="56" t="str">
        <f>'03 Recorridos'!J77</f>
        <v/>
      </c>
      <c r="G340" s="58">
        <f t="shared" si="20"/>
        <v>0</v>
      </c>
      <c r="H340" s="58">
        <f t="shared" si="21"/>
        <v>0</v>
      </c>
      <c r="I340" s="58">
        <f t="shared" si="22"/>
        <v>0</v>
      </c>
      <c r="J340" s="58">
        <f t="shared" si="23"/>
        <v>0</v>
      </c>
    </row>
    <row r="341" spans="1:10">
      <c r="A341" s="56" t="str">
        <f>IF('03 Recorridos'!A77="","",'03 Recorridos'!A77)</f>
        <v/>
      </c>
      <c r="B341" s="56" t="str">
        <f>IF('03 Recorridos'!H77="","",'03 Recorridos'!H77)</f>
        <v/>
      </c>
      <c r="C341" s="56">
        <v>5</v>
      </c>
      <c r="D341" s="57">
        <f>IF(ISNUMBER('03 Recorridos'!C77),'03 Recorridos'!C77,0)</f>
        <v>0</v>
      </c>
      <c r="E341" s="56">
        <f>'03 Recorridos'!I77</f>
        <v>0</v>
      </c>
      <c r="F341" s="56" t="str">
        <f>'03 Recorridos'!J77</f>
        <v/>
      </c>
      <c r="G341" s="58">
        <f t="shared" si="20"/>
        <v>0</v>
      </c>
      <c r="H341" s="58">
        <f t="shared" si="21"/>
        <v>0</v>
      </c>
      <c r="I341" s="58">
        <f t="shared" si="22"/>
        <v>0</v>
      </c>
      <c r="J341" s="58">
        <f t="shared" si="23"/>
        <v>0</v>
      </c>
    </row>
    <row r="342" spans="1:10">
      <c r="A342" s="56" t="str">
        <f>IF('03 Recorridos'!A78="","",'03 Recorridos'!A78)</f>
        <v/>
      </c>
      <c r="B342" s="56" t="str">
        <f>IF('03 Recorridos'!D78="","",'03 Recorridos'!D78)</f>
        <v/>
      </c>
      <c r="C342" s="56">
        <v>1</v>
      </c>
      <c r="D342" s="57">
        <f>IF(ISNUMBER('03 Recorridos'!C78),'03 Recorridos'!C78,0)</f>
        <v>0</v>
      </c>
      <c r="E342" s="56">
        <f>'03 Recorridos'!I78</f>
        <v>0</v>
      </c>
      <c r="F342" s="56" t="str">
        <f>'03 Recorridos'!J78</f>
        <v/>
      </c>
      <c r="G342" s="58">
        <f t="shared" si="20"/>
        <v>0</v>
      </c>
      <c r="H342" s="58">
        <f t="shared" si="21"/>
        <v>0</v>
      </c>
      <c r="I342" s="58">
        <f t="shared" si="22"/>
        <v>0</v>
      </c>
      <c r="J342" s="58">
        <f t="shared" si="23"/>
        <v>0</v>
      </c>
    </row>
    <row r="343" spans="1:10">
      <c r="A343" s="56" t="str">
        <f>IF('03 Recorridos'!A78="","",'03 Recorridos'!A78)</f>
        <v/>
      </c>
      <c r="B343" s="56" t="str">
        <f>IF('03 Recorridos'!E78="","",'03 Recorridos'!E78)</f>
        <v/>
      </c>
      <c r="C343" s="56">
        <v>2</v>
      </c>
      <c r="D343" s="57">
        <f>IF(ISNUMBER('03 Recorridos'!C78),'03 Recorridos'!C78,0)</f>
        <v>0</v>
      </c>
      <c r="E343" s="56">
        <f>'03 Recorridos'!I78</f>
        <v>0</v>
      </c>
      <c r="F343" s="56" t="str">
        <f>'03 Recorridos'!J78</f>
        <v/>
      </c>
      <c r="G343" s="58">
        <f t="shared" si="20"/>
        <v>0</v>
      </c>
      <c r="H343" s="58">
        <f t="shared" si="21"/>
        <v>0</v>
      </c>
      <c r="I343" s="58">
        <f t="shared" si="22"/>
        <v>0</v>
      </c>
      <c r="J343" s="58">
        <f t="shared" si="23"/>
        <v>0</v>
      </c>
    </row>
    <row r="344" spans="1:10">
      <c r="A344" s="56" t="str">
        <f>IF('03 Recorridos'!A78="","",'03 Recorridos'!A78)</f>
        <v/>
      </c>
      <c r="B344" s="56" t="str">
        <f>IF('03 Recorridos'!F78="","",'03 Recorridos'!F78)</f>
        <v/>
      </c>
      <c r="C344" s="56">
        <v>3</v>
      </c>
      <c r="D344" s="57">
        <f>IF(ISNUMBER('03 Recorridos'!C78),'03 Recorridos'!C78,0)</f>
        <v>0</v>
      </c>
      <c r="E344" s="56">
        <f>'03 Recorridos'!I78</f>
        <v>0</v>
      </c>
      <c r="F344" s="56" t="str">
        <f>'03 Recorridos'!J78</f>
        <v/>
      </c>
      <c r="G344" s="58">
        <f t="shared" si="20"/>
        <v>0</v>
      </c>
      <c r="H344" s="58">
        <f t="shared" si="21"/>
        <v>0</v>
      </c>
      <c r="I344" s="58">
        <f t="shared" si="22"/>
        <v>0</v>
      </c>
      <c r="J344" s="58">
        <f t="shared" si="23"/>
        <v>0</v>
      </c>
    </row>
    <row r="345" spans="1:10">
      <c r="A345" s="56" t="str">
        <f>IF('03 Recorridos'!A78="","",'03 Recorridos'!A78)</f>
        <v/>
      </c>
      <c r="B345" s="56" t="str">
        <f>IF('03 Recorridos'!G78="","",'03 Recorridos'!G78)</f>
        <v/>
      </c>
      <c r="C345" s="56">
        <v>4</v>
      </c>
      <c r="D345" s="57">
        <f>IF(ISNUMBER('03 Recorridos'!C78),'03 Recorridos'!C78,0)</f>
        <v>0</v>
      </c>
      <c r="E345" s="56">
        <f>'03 Recorridos'!I78</f>
        <v>0</v>
      </c>
      <c r="F345" s="56" t="str">
        <f>'03 Recorridos'!J78</f>
        <v/>
      </c>
      <c r="G345" s="58">
        <f t="shared" si="20"/>
        <v>0</v>
      </c>
      <c r="H345" s="58">
        <f t="shared" si="21"/>
        <v>0</v>
      </c>
      <c r="I345" s="58">
        <f t="shared" si="22"/>
        <v>0</v>
      </c>
      <c r="J345" s="58">
        <f t="shared" si="23"/>
        <v>0</v>
      </c>
    </row>
    <row r="346" spans="1:10">
      <c r="A346" s="56" t="str">
        <f>IF('03 Recorridos'!A78="","",'03 Recorridos'!A78)</f>
        <v/>
      </c>
      <c r="B346" s="56" t="str">
        <f>IF('03 Recorridos'!H78="","",'03 Recorridos'!H78)</f>
        <v/>
      </c>
      <c r="C346" s="56">
        <v>5</v>
      </c>
      <c r="D346" s="57">
        <f>IF(ISNUMBER('03 Recorridos'!C78),'03 Recorridos'!C78,0)</f>
        <v>0</v>
      </c>
      <c r="E346" s="56">
        <f>'03 Recorridos'!I78</f>
        <v>0</v>
      </c>
      <c r="F346" s="56" t="str">
        <f>'03 Recorridos'!J78</f>
        <v/>
      </c>
      <c r="G346" s="58">
        <f t="shared" si="20"/>
        <v>0</v>
      </c>
      <c r="H346" s="58">
        <f t="shared" si="21"/>
        <v>0</v>
      </c>
      <c r="I346" s="58">
        <f t="shared" si="22"/>
        <v>0</v>
      </c>
      <c r="J346" s="58">
        <f t="shared" si="23"/>
        <v>0</v>
      </c>
    </row>
    <row r="347" spans="1:10">
      <c r="A347" s="56" t="str">
        <f>IF('03 Recorridos'!A79="","",'03 Recorridos'!A79)</f>
        <v/>
      </c>
      <c r="B347" s="56" t="str">
        <f>IF('03 Recorridos'!D79="","",'03 Recorridos'!D79)</f>
        <v/>
      </c>
      <c r="C347" s="56">
        <v>1</v>
      </c>
      <c r="D347" s="57">
        <f>IF(ISNUMBER('03 Recorridos'!C79),'03 Recorridos'!C79,0)</f>
        <v>0</v>
      </c>
      <c r="E347" s="56">
        <f>'03 Recorridos'!I79</f>
        <v>0</v>
      </c>
      <c r="F347" s="56" t="str">
        <f>'03 Recorridos'!J79</f>
        <v/>
      </c>
      <c r="G347" s="58">
        <f t="shared" si="20"/>
        <v>0</v>
      </c>
      <c r="H347" s="58">
        <f t="shared" si="21"/>
        <v>0</v>
      </c>
      <c r="I347" s="58">
        <f t="shared" si="22"/>
        <v>0</v>
      </c>
      <c r="J347" s="58">
        <f t="shared" si="23"/>
        <v>0</v>
      </c>
    </row>
    <row r="348" spans="1:10">
      <c r="A348" s="56" t="str">
        <f>IF('03 Recorridos'!A79="","",'03 Recorridos'!A79)</f>
        <v/>
      </c>
      <c r="B348" s="56" t="str">
        <f>IF('03 Recorridos'!E79="","",'03 Recorridos'!E79)</f>
        <v/>
      </c>
      <c r="C348" s="56">
        <v>2</v>
      </c>
      <c r="D348" s="57">
        <f>IF(ISNUMBER('03 Recorridos'!C79),'03 Recorridos'!C79,0)</f>
        <v>0</v>
      </c>
      <c r="E348" s="56">
        <f>'03 Recorridos'!I79</f>
        <v>0</v>
      </c>
      <c r="F348" s="56" t="str">
        <f>'03 Recorridos'!J79</f>
        <v/>
      </c>
      <c r="G348" s="58">
        <f t="shared" si="20"/>
        <v>0</v>
      </c>
      <c r="H348" s="58">
        <f t="shared" si="21"/>
        <v>0</v>
      </c>
      <c r="I348" s="58">
        <f t="shared" si="22"/>
        <v>0</v>
      </c>
      <c r="J348" s="58">
        <f t="shared" si="23"/>
        <v>0</v>
      </c>
    </row>
    <row r="349" spans="1:10">
      <c r="A349" s="56" t="str">
        <f>IF('03 Recorridos'!A79="","",'03 Recorridos'!A79)</f>
        <v/>
      </c>
      <c r="B349" s="56" t="str">
        <f>IF('03 Recorridos'!F79="","",'03 Recorridos'!F79)</f>
        <v/>
      </c>
      <c r="C349" s="56">
        <v>3</v>
      </c>
      <c r="D349" s="57">
        <f>IF(ISNUMBER('03 Recorridos'!C79),'03 Recorridos'!C79,0)</f>
        <v>0</v>
      </c>
      <c r="E349" s="56">
        <f>'03 Recorridos'!I79</f>
        <v>0</v>
      </c>
      <c r="F349" s="56" t="str">
        <f>'03 Recorridos'!J79</f>
        <v/>
      </c>
      <c r="G349" s="58">
        <f t="shared" si="20"/>
        <v>0</v>
      </c>
      <c r="H349" s="58">
        <f t="shared" si="21"/>
        <v>0</v>
      </c>
      <c r="I349" s="58">
        <f t="shared" si="22"/>
        <v>0</v>
      </c>
      <c r="J349" s="58">
        <f t="shared" si="23"/>
        <v>0</v>
      </c>
    </row>
    <row r="350" spans="1:10">
      <c r="A350" s="56" t="str">
        <f>IF('03 Recorridos'!A79="","",'03 Recorridos'!A79)</f>
        <v/>
      </c>
      <c r="B350" s="56" t="str">
        <f>IF('03 Recorridos'!G79="","",'03 Recorridos'!G79)</f>
        <v/>
      </c>
      <c r="C350" s="56">
        <v>4</v>
      </c>
      <c r="D350" s="57">
        <f>IF(ISNUMBER('03 Recorridos'!C79),'03 Recorridos'!C79,0)</f>
        <v>0</v>
      </c>
      <c r="E350" s="56">
        <f>'03 Recorridos'!I79</f>
        <v>0</v>
      </c>
      <c r="F350" s="56" t="str">
        <f>'03 Recorridos'!J79</f>
        <v/>
      </c>
      <c r="G350" s="58">
        <f t="shared" si="20"/>
        <v>0</v>
      </c>
      <c r="H350" s="58">
        <f t="shared" si="21"/>
        <v>0</v>
      </c>
      <c r="I350" s="58">
        <f t="shared" si="22"/>
        <v>0</v>
      </c>
      <c r="J350" s="58">
        <f t="shared" si="23"/>
        <v>0</v>
      </c>
    </row>
    <row r="351" spans="1:10">
      <c r="A351" s="56" t="str">
        <f>IF('03 Recorridos'!A79="","",'03 Recorridos'!A79)</f>
        <v/>
      </c>
      <c r="B351" s="56" t="str">
        <f>IF('03 Recorridos'!H79="","",'03 Recorridos'!H79)</f>
        <v/>
      </c>
      <c r="C351" s="56">
        <v>5</v>
      </c>
      <c r="D351" s="57">
        <f>IF(ISNUMBER('03 Recorridos'!C79),'03 Recorridos'!C79,0)</f>
        <v>0</v>
      </c>
      <c r="E351" s="56">
        <f>'03 Recorridos'!I79</f>
        <v>0</v>
      </c>
      <c r="F351" s="56" t="str">
        <f>'03 Recorridos'!J79</f>
        <v/>
      </c>
      <c r="G351" s="58">
        <f t="shared" si="20"/>
        <v>0</v>
      </c>
      <c r="H351" s="58">
        <f t="shared" si="21"/>
        <v>0</v>
      </c>
      <c r="I351" s="58">
        <f t="shared" si="22"/>
        <v>0</v>
      </c>
      <c r="J351" s="58">
        <f t="shared" si="23"/>
        <v>0</v>
      </c>
    </row>
    <row r="352" spans="1:10">
      <c r="A352" s="56" t="str">
        <f>IF('03 Recorridos'!A80="","",'03 Recorridos'!A80)</f>
        <v/>
      </c>
      <c r="B352" s="56" t="str">
        <f>IF('03 Recorridos'!D80="","",'03 Recorridos'!D80)</f>
        <v/>
      </c>
      <c r="C352" s="56">
        <v>1</v>
      </c>
      <c r="D352" s="57">
        <f>IF(ISNUMBER('03 Recorridos'!C80),'03 Recorridos'!C80,0)</f>
        <v>0</v>
      </c>
      <c r="E352" s="56">
        <f>'03 Recorridos'!I80</f>
        <v>0</v>
      </c>
      <c r="F352" s="56" t="str">
        <f>'03 Recorridos'!J80</f>
        <v/>
      </c>
      <c r="G352" s="58">
        <f t="shared" si="20"/>
        <v>0</v>
      </c>
      <c r="H352" s="58">
        <f t="shared" si="21"/>
        <v>0</v>
      </c>
      <c r="I352" s="58">
        <f t="shared" si="22"/>
        <v>0</v>
      </c>
      <c r="J352" s="58">
        <f t="shared" si="23"/>
        <v>0</v>
      </c>
    </row>
    <row r="353" spans="1:10">
      <c r="A353" s="56" t="str">
        <f>IF('03 Recorridos'!A80="","",'03 Recorridos'!A80)</f>
        <v/>
      </c>
      <c r="B353" s="56" t="str">
        <f>IF('03 Recorridos'!E80="","",'03 Recorridos'!E80)</f>
        <v/>
      </c>
      <c r="C353" s="56">
        <v>2</v>
      </c>
      <c r="D353" s="57">
        <f>IF(ISNUMBER('03 Recorridos'!C80),'03 Recorridos'!C80,0)</f>
        <v>0</v>
      </c>
      <c r="E353" s="56">
        <f>'03 Recorridos'!I80</f>
        <v>0</v>
      </c>
      <c r="F353" s="56" t="str">
        <f>'03 Recorridos'!J80</f>
        <v/>
      </c>
      <c r="G353" s="58">
        <f t="shared" si="20"/>
        <v>0</v>
      </c>
      <c r="H353" s="58">
        <f t="shared" si="21"/>
        <v>0</v>
      </c>
      <c r="I353" s="58">
        <f t="shared" si="22"/>
        <v>0</v>
      </c>
      <c r="J353" s="58">
        <f t="shared" si="23"/>
        <v>0</v>
      </c>
    </row>
    <row r="354" spans="1:10">
      <c r="A354" s="56" t="str">
        <f>IF('03 Recorridos'!A80="","",'03 Recorridos'!A80)</f>
        <v/>
      </c>
      <c r="B354" s="56" t="str">
        <f>IF('03 Recorridos'!F80="","",'03 Recorridos'!F80)</f>
        <v/>
      </c>
      <c r="C354" s="56">
        <v>3</v>
      </c>
      <c r="D354" s="57">
        <f>IF(ISNUMBER('03 Recorridos'!C80),'03 Recorridos'!C80,0)</f>
        <v>0</v>
      </c>
      <c r="E354" s="56">
        <f>'03 Recorridos'!I80</f>
        <v>0</v>
      </c>
      <c r="F354" s="56" t="str">
        <f>'03 Recorridos'!J80</f>
        <v/>
      </c>
      <c r="G354" s="58">
        <f t="shared" si="20"/>
        <v>0</v>
      </c>
      <c r="H354" s="58">
        <f t="shared" si="21"/>
        <v>0</v>
      </c>
      <c r="I354" s="58">
        <f t="shared" si="22"/>
        <v>0</v>
      </c>
      <c r="J354" s="58">
        <f t="shared" si="23"/>
        <v>0</v>
      </c>
    </row>
    <row r="355" spans="1:10">
      <c r="A355" s="56" t="str">
        <f>IF('03 Recorridos'!A80="","",'03 Recorridos'!A80)</f>
        <v/>
      </c>
      <c r="B355" s="56" t="str">
        <f>IF('03 Recorridos'!G80="","",'03 Recorridos'!G80)</f>
        <v/>
      </c>
      <c r="C355" s="56">
        <v>4</v>
      </c>
      <c r="D355" s="57">
        <f>IF(ISNUMBER('03 Recorridos'!C80),'03 Recorridos'!C80,0)</f>
        <v>0</v>
      </c>
      <c r="E355" s="56">
        <f>'03 Recorridos'!I80</f>
        <v>0</v>
      </c>
      <c r="F355" s="56" t="str">
        <f>'03 Recorridos'!J80</f>
        <v/>
      </c>
      <c r="G355" s="58">
        <f t="shared" si="20"/>
        <v>0</v>
      </c>
      <c r="H355" s="58">
        <f t="shared" si="21"/>
        <v>0</v>
      </c>
      <c r="I355" s="58">
        <f t="shared" si="22"/>
        <v>0</v>
      </c>
      <c r="J355" s="58">
        <f t="shared" si="23"/>
        <v>0</v>
      </c>
    </row>
    <row r="356" spans="1:10">
      <c r="A356" s="56" t="str">
        <f>IF('03 Recorridos'!A80="","",'03 Recorridos'!A80)</f>
        <v/>
      </c>
      <c r="B356" s="56" t="str">
        <f>IF('03 Recorridos'!H80="","",'03 Recorridos'!H80)</f>
        <v/>
      </c>
      <c r="C356" s="56">
        <v>5</v>
      </c>
      <c r="D356" s="57">
        <f>IF(ISNUMBER('03 Recorridos'!C80),'03 Recorridos'!C80,0)</f>
        <v>0</v>
      </c>
      <c r="E356" s="56">
        <f>'03 Recorridos'!I80</f>
        <v>0</v>
      </c>
      <c r="F356" s="56" t="str">
        <f>'03 Recorridos'!J80</f>
        <v/>
      </c>
      <c r="G356" s="58">
        <f t="shared" si="20"/>
        <v>0</v>
      </c>
      <c r="H356" s="58">
        <f t="shared" si="21"/>
        <v>0</v>
      </c>
      <c r="I356" s="58">
        <f t="shared" si="22"/>
        <v>0</v>
      </c>
      <c r="J356" s="58">
        <f t="shared" si="23"/>
        <v>0</v>
      </c>
    </row>
    <row r="357" spans="1:10">
      <c r="A357" s="56" t="str">
        <f>IF('03 Recorridos'!A81="","",'03 Recorridos'!A81)</f>
        <v/>
      </c>
      <c r="B357" s="56" t="str">
        <f>IF('03 Recorridos'!D81="","",'03 Recorridos'!D81)</f>
        <v/>
      </c>
      <c r="C357" s="56">
        <v>1</v>
      </c>
      <c r="D357" s="57">
        <f>IF(ISNUMBER('03 Recorridos'!C81),'03 Recorridos'!C81,0)</f>
        <v>0</v>
      </c>
      <c r="E357" s="56">
        <f>'03 Recorridos'!I81</f>
        <v>0</v>
      </c>
      <c r="F357" s="56" t="str">
        <f>'03 Recorridos'!J81</f>
        <v/>
      </c>
      <c r="G357" s="58">
        <f t="shared" si="20"/>
        <v>0</v>
      </c>
      <c r="H357" s="58">
        <f t="shared" si="21"/>
        <v>0</v>
      </c>
      <c r="I357" s="58">
        <f t="shared" si="22"/>
        <v>0</v>
      </c>
      <c r="J357" s="58">
        <f t="shared" si="23"/>
        <v>0</v>
      </c>
    </row>
    <row r="358" spans="1:10">
      <c r="A358" s="56" t="str">
        <f>IF('03 Recorridos'!A81="","",'03 Recorridos'!A81)</f>
        <v/>
      </c>
      <c r="B358" s="56" t="str">
        <f>IF('03 Recorridos'!E81="","",'03 Recorridos'!E81)</f>
        <v/>
      </c>
      <c r="C358" s="56">
        <v>2</v>
      </c>
      <c r="D358" s="57">
        <f>IF(ISNUMBER('03 Recorridos'!C81),'03 Recorridos'!C81,0)</f>
        <v>0</v>
      </c>
      <c r="E358" s="56">
        <f>'03 Recorridos'!I81</f>
        <v>0</v>
      </c>
      <c r="F358" s="56" t="str">
        <f>'03 Recorridos'!J81</f>
        <v/>
      </c>
      <c r="G358" s="58">
        <f t="shared" si="20"/>
        <v>0</v>
      </c>
      <c r="H358" s="58">
        <f t="shared" si="21"/>
        <v>0</v>
      </c>
      <c r="I358" s="58">
        <f t="shared" si="22"/>
        <v>0</v>
      </c>
      <c r="J358" s="58">
        <f t="shared" si="23"/>
        <v>0</v>
      </c>
    </row>
    <row r="359" spans="1:10">
      <c r="A359" s="56" t="str">
        <f>IF('03 Recorridos'!A81="","",'03 Recorridos'!A81)</f>
        <v/>
      </c>
      <c r="B359" s="56" t="str">
        <f>IF('03 Recorridos'!F81="","",'03 Recorridos'!F81)</f>
        <v/>
      </c>
      <c r="C359" s="56">
        <v>3</v>
      </c>
      <c r="D359" s="57">
        <f>IF(ISNUMBER('03 Recorridos'!C81),'03 Recorridos'!C81,0)</f>
        <v>0</v>
      </c>
      <c r="E359" s="56">
        <f>'03 Recorridos'!I81</f>
        <v>0</v>
      </c>
      <c r="F359" s="56" t="str">
        <f>'03 Recorridos'!J81</f>
        <v/>
      </c>
      <c r="G359" s="58">
        <f t="shared" si="20"/>
        <v>0</v>
      </c>
      <c r="H359" s="58">
        <f t="shared" si="21"/>
        <v>0</v>
      </c>
      <c r="I359" s="58">
        <f t="shared" si="22"/>
        <v>0</v>
      </c>
      <c r="J359" s="58">
        <f t="shared" si="23"/>
        <v>0</v>
      </c>
    </row>
    <row r="360" spans="1:10">
      <c r="A360" s="56" t="str">
        <f>IF('03 Recorridos'!A81="","",'03 Recorridos'!A81)</f>
        <v/>
      </c>
      <c r="B360" s="56" t="str">
        <f>IF('03 Recorridos'!G81="","",'03 Recorridos'!G81)</f>
        <v/>
      </c>
      <c r="C360" s="56">
        <v>4</v>
      </c>
      <c r="D360" s="57">
        <f>IF(ISNUMBER('03 Recorridos'!C81),'03 Recorridos'!C81,0)</f>
        <v>0</v>
      </c>
      <c r="E360" s="56">
        <f>'03 Recorridos'!I81</f>
        <v>0</v>
      </c>
      <c r="F360" s="56" t="str">
        <f>'03 Recorridos'!J81</f>
        <v/>
      </c>
      <c r="G360" s="58">
        <f t="shared" si="20"/>
        <v>0</v>
      </c>
      <c r="H360" s="58">
        <f t="shared" si="21"/>
        <v>0</v>
      </c>
      <c r="I360" s="58">
        <f t="shared" si="22"/>
        <v>0</v>
      </c>
      <c r="J360" s="58">
        <f t="shared" si="23"/>
        <v>0</v>
      </c>
    </row>
    <row r="361" spans="1:10">
      <c r="A361" s="56" t="str">
        <f>IF('03 Recorridos'!A81="","",'03 Recorridos'!A81)</f>
        <v/>
      </c>
      <c r="B361" s="56" t="str">
        <f>IF('03 Recorridos'!H81="","",'03 Recorridos'!H81)</f>
        <v/>
      </c>
      <c r="C361" s="56">
        <v>5</v>
      </c>
      <c r="D361" s="57">
        <f>IF(ISNUMBER('03 Recorridos'!C81),'03 Recorridos'!C81,0)</f>
        <v>0</v>
      </c>
      <c r="E361" s="56">
        <f>'03 Recorridos'!I81</f>
        <v>0</v>
      </c>
      <c r="F361" s="56" t="str">
        <f>'03 Recorridos'!J81</f>
        <v/>
      </c>
      <c r="G361" s="58">
        <f t="shared" si="20"/>
        <v>0</v>
      </c>
      <c r="H361" s="58">
        <f t="shared" si="21"/>
        <v>0</v>
      </c>
      <c r="I361" s="58">
        <f t="shared" si="22"/>
        <v>0</v>
      </c>
      <c r="J361" s="58">
        <f t="shared" si="23"/>
        <v>0</v>
      </c>
    </row>
    <row r="362" spans="1:10">
      <c r="A362" s="56" t="str">
        <f>IF('03 Recorridos'!A82="","",'03 Recorridos'!A82)</f>
        <v/>
      </c>
      <c r="B362" s="56" t="str">
        <f>IF('03 Recorridos'!D82="","",'03 Recorridos'!D82)</f>
        <v/>
      </c>
      <c r="C362" s="56">
        <v>1</v>
      </c>
      <c r="D362" s="57">
        <f>IF(ISNUMBER('03 Recorridos'!C82),'03 Recorridos'!C82,0)</f>
        <v>0</v>
      </c>
      <c r="E362" s="56">
        <f>'03 Recorridos'!I82</f>
        <v>0</v>
      </c>
      <c r="F362" s="56" t="str">
        <f>'03 Recorridos'!J82</f>
        <v/>
      </c>
      <c r="G362" s="58">
        <f t="shared" si="20"/>
        <v>0</v>
      </c>
      <c r="H362" s="58">
        <f t="shared" si="21"/>
        <v>0</v>
      </c>
      <c r="I362" s="58">
        <f t="shared" si="22"/>
        <v>0</v>
      </c>
      <c r="J362" s="58">
        <f t="shared" si="23"/>
        <v>0</v>
      </c>
    </row>
    <row r="363" spans="1:10">
      <c r="A363" s="56" t="str">
        <f>IF('03 Recorridos'!A82="","",'03 Recorridos'!A82)</f>
        <v/>
      </c>
      <c r="B363" s="56" t="str">
        <f>IF('03 Recorridos'!E82="","",'03 Recorridos'!E82)</f>
        <v/>
      </c>
      <c r="C363" s="56">
        <v>2</v>
      </c>
      <c r="D363" s="57">
        <f>IF(ISNUMBER('03 Recorridos'!C82),'03 Recorridos'!C82,0)</f>
        <v>0</v>
      </c>
      <c r="E363" s="56">
        <f>'03 Recorridos'!I82</f>
        <v>0</v>
      </c>
      <c r="F363" s="56" t="str">
        <f>'03 Recorridos'!J82</f>
        <v/>
      </c>
      <c r="G363" s="58">
        <f t="shared" si="20"/>
        <v>0</v>
      </c>
      <c r="H363" s="58">
        <f t="shared" si="21"/>
        <v>0</v>
      </c>
      <c r="I363" s="58">
        <f t="shared" si="22"/>
        <v>0</v>
      </c>
      <c r="J363" s="58">
        <f t="shared" si="23"/>
        <v>0</v>
      </c>
    </row>
    <row r="364" spans="1:10">
      <c r="A364" s="56" t="str">
        <f>IF('03 Recorridos'!A82="","",'03 Recorridos'!A82)</f>
        <v/>
      </c>
      <c r="B364" s="56" t="str">
        <f>IF('03 Recorridos'!F82="","",'03 Recorridos'!F82)</f>
        <v/>
      </c>
      <c r="C364" s="56">
        <v>3</v>
      </c>
      <c r="D364" s="57">
        <f>IF(ISNUMBER('03 Recorridos'!C82),'03 Recorridos'!C82,0)</f>
        <v>0</v>
      </c>
      <c r="E364" s="56">
        <f>'03 Recorridos'!I82</f>
        <v>0</v>
      </c>
      <c r="F364" s="56" t="str">
        <f>'03 Recorridos'!J82</f>
        <v/>
      </c>
      <c r="G364" s="58">
        <f t="shared" si="20"/>
        <v>0</v>
      </c>
      <c r="H364" s="58">
        <f t="shared" si="21"/>
        <v>0</v>
      </c>
      <c r="I364" s="58">
        <f t="shared" si="22"/>
        <v>0</v>
      </c>
      <c r="J364" s="58">
        <f t="shared" si="23"/>
        <v>0</v>
      </c>
    </row>
    <row r="365" spans="1:10">
      <c r="A365" s="56" t="str">
        <f>IF('03 Recorridos'!A82="","",'03 Recorridos'!A82)</f>
        <v/>
      </c>
      <c r="B365" s="56" t="str">
        <f>IF('03 Recorridos'!G82="","",'03 Recorridos'!G82)</f>
        <v/>
      </c>
      <c r="C365" s="56">
        <v>4</v>
      </c>
      <c r="D365" s="57">
        <f>IF(ISNUMBER('03 Recorridos'!C82),'03 Recorridos'!C82,0)</f>
        <v>0</v>
      </c>
      <c r="E365" s="56">
        <f>'03 Recorridos'!I82</f>
        <v>0</v>
      </c>
      <c r="F365" s="56" t="str">
        <f>'03 Recorridos'!J82</f>
        <v/>
      </c>
      <c r="G365" s="58">
        <f t="shared" si="20"/>
        <v>0</v>
      </c>
      <c r="H365" s="58">
        <f t="shared" si="21"/>
        <v>0</v>
      </c>
      <c r="I365" s="58">
        <f t="shared" si="22"/>
        <v>0</v>
      </c>
      <c r="J365" s="58">
        <f t="shared" si="23"/>
        <v>0</v>
      </c>
    </row>
    <row r="366" spans="1:10">
      <c r="A366" s="56" t="str">
        <f>IF('03 Recorridos'!A82="","",'03 Recorridos'!A82)</f>
        <v/>
      </c>
      <c r="B366" s="56" t="str">
        <f>IF('03 Recorridos'!H82="","",'03 Recorridos'!H82)</f>
        <v/>
      </c>
      <c r="C366" s="56">
        <v>5</v>
      </c>
      <c r="D366" s="57">
        <f>IF(ISNUMBER('03 Recorridos'!C82),'03 Recorridos'!C82,0)</f>
        <v>0</v>
      </c>
      <c r="E366" s="56">
        <f>'03 Recorridos'!I82</f>
        <v>0</v>
      </c>
      <c r="F366" s="56" t="str">
        <f>'03 Recorridos'!J82</f>
        <v/>
      </c>
      <c r="G366" s="58">
        <f t="shared" si="20"/>
        <v>0</v>
      </c>
      <c r="H366" s="58">
        <f t="shared" si="21"/>
        <v>0</v>
      </c>
      <c r="I366" s="58">
        <f t="shared" si="22"/>
        <v>0</v>
      </c>
      <c r="J366" s="58">
        <f t="shared" si="23"/>
        <v>0</v>
      </c>
    </row>
    <row r="367" spans="1:10">
      <c r="A367" s="56" t="str">
        <f>IF('03 Recorridos'!A83="","",'03 Recorridos'!A83)</f>
        <v/>
      </c>
      <c r="B367" s="56" t="str">
        <f>IF('03 Recorridos'!D83="","",'03 Recorridos'!D83)</f>
        <v/>
      </c>
      <c r="C367" s="56">
        <v>1</v>
      </c>
      <c r="D367" s="57">
        <f>IF(ISNUMBER('03 Recorridos'!C83),'03 Recorridos'!C83,0)</f>
        <v>0</v>
      </c>
      <c r="E367" s="56">
        <f>'03 Recorridos'!I83</f>
        <v>0</v>
      </c>
      <c r="F367" s="56" t="str">
        <f>'03 Recorridos'!J83</f>
        <v/>
      </c>
      <c r="G367" s="58">
        <f t="shared" si="20"/>
        <v>0</v>
      </c>
      <c r="H367" s="58">
        <f t="shared" si="21"/>
        <v>0</v>
      </c>
      <c r="I367" s="58">
        <f t="shared" si="22"/>
        <v>0</v>
      </c>
      <c r="J367" s="58">
        <f t="shared" si="23"/>
        <v>0</v>
      </c>
    </row>
    <row r="368" spans="1:10">
      <c r="A368" s="56" t="str">
        <f>IF('03 Recorridos'!A83="","",'03 Recorridos'!A83)</f>
        <v/>
      </c>
      <c r="B368" s="56" t="str">
        <f>IF('03 Recorridos'!E83="","",'03 Recorridos'!E83)</f>
        <v/>
      </c>
      <c r="C368" s="56">
        <v>2</v>
      </c>
      <c r="D368" s="57">
        <f>IF(ISNUMBER('03 Recorridos'!C83),'03 Recorridos'!C83,0)</f>
        <v>0</v>
      </c>
      <c r="E368" s="56">
        <f>'03 Recorridos'!I83</f>
        <v>0</v>
      </c>
      <c r="F368" s="56" t="str">
        <f>'03 Recorridos'!J83</f>
        <v/>
      </c>
      <c r="G368" s="58">
        <f t="shared" si="20"/>
        <v>0</v>
      </c>
      <c r="H368" s="58">
        <f t="shared" si="21"/>
        <v>0</v>
      </c>
      <c r="I368" s="58">
        <f t="shared" si="22"/>
        <v>0</v>
      </c>
      <c r="J368" s="58">
        <f t="shared" si="23"/>
        <v>0</v>
      </c>
    </row>
    <row r="369" spans="1:10">
      <c r="A369" s="56" t="str">
        <f>IF('03 Recorridos'!A83="","",'03 Recorridos'!A83)</f>
        <v/>
      </c>
      <c r="B369" s="56" t="str">
        <f>IF('03 Recorridos'!F83="","",'03 Recorridos'!F83)</f>
        <v/>
      </c>
      <c r="C369" s="56">
        <v>3</v>
      </c>
      <c r="D369" s="57">
        <f>IF(ISNUMBER('03 Recorridos'!C83),'03 Recorridos'!C83,0)</f>
        <v>0</v>
      </c>
      <c r="E369" s="56">
        <f>'03 Recorridos'!I83</f>
        <v>0</v>
      </c>
      <c r="F369" s="56" t="str">
        <f>'03 Recorridos'!J83</f>
        <v/>
      </c>
      <c r="G369" s="58">
        <f t="shared" si="20"/>
        <v>0</v>
      </c>
      <c r="H369" s="58">
        <f t="shared" si="21"/>
        <v>0</v>
      </c>
      <c r="I369" s="58">
        <f t="shared" si="22"/>
        <v>0</v>
      </c>
      <c r="J369" s="58">
        <f t="shared" si="23"/>
        <v>0</v>
      </c>
    </row>
    <row r="370" spans="1:10">
      <c r="A370" s="56" t="str">
        <f>IF('03 Recorridos'!A83="","",'03 Recorridos'!A83)</f>
        <v/>
      </c>
      <c r="B370" s="56" t="str">
        <f>IF('03 Recorridos'!G83="","",'03 Recorridos'!G83)</f>
        <v/>
      </c>
      <c r="C370" s="56">
        <v>4</v>
      </c>
      <c r="D370" s="57">
        <f>IF(ISNUMBER('03 Recorridos'!C83),'03 Recorridos'!C83,0)</f>
        <v>0</v>
      </c>
      <c r="E370" s="56">
        <f>'03 Recorridos'!I83</f>
        <v>0</v>
      </c>
      <c r="F370" s="56" t="str">
        <f>'03 Recorridos'!J83</f>
        <v/>
      </c>
      <c r="G370" s="58">
        <f t="shared" si="20"/>
        <v>0</v>
      </c>
      <c r="H370" s="58">
        <f t="shared" si="21"/>
        <v>0</v>
      </c>
      <c r="I370" s="58">
        <f t="shared" si="22"/>
        <v>0</v>
      </c>
      <c r="J370" s="58">
        <f t="shared" si="23"/>
        <v>0</v>
      </c>
    </row>
    <row r="371" spans="1:10">
      <c r="A371" s="56" t="str">
        <f>IF('03 Recorridos'!A83="","",'03 Recorridos'!A83)</f>
        <v/>
      </c>
      <c r="B371" s="56" t="str">
        <f>IF('03 Recorridos'!H83="","",'03 Recorridos'!H83)</f>
        <v/>
      </c>
      <c r="C371" s="56">
        <v>5</v>
      </c>
      <c r="D371" s="57">
        <f>IF(ISNUMBER('03 Recorridos'!C83),'03 Recorridos'!C83,0)</f>
        <v>0</v>
      </c>
      <c r="E371" s="56">
        <f>'03 Recorridos'!I83</f>
        <v>0</v>
      </c>
      <c r="F371" s="56" t="str">
        <f>'03 Recorridos'!J83</f>
        <v/>
      </c>
      <c r="G371" s="58">
        <f t="shared" si="20"/>
        <v>0</v>
      </c>
      <c r="H371" s="58">
        <f t="shared" si="21"/>
        <v>0</v>
      </c>
      <c r="I371" s="58">
        <f t="shared" si="22"/>
        <v>0</v>
      </c>
      <c r="J371" s="58">
        <f t="shared" si="23"/>
        <v>0</v>
      </c>
    </row>
    <row r="372" spans="1:10">
      <c r="A372" s="56" t="str">
        <f>IF('03 Recorridos'!A84="","",'03 Recorridos'!A84)</f>
        <v/>
      </c>
      <c r="B372" s="56" t="str">
        <f>IF('03 Recorridos'!D84="","",'03 Recorridos'!D84)</f>
        <v/>
      </c>
      <c r="C372" s="56">
        <v>1</v>
      </c>
      <c r="D372" s="57">
        <f>IF(ISNUMBER('03 Recorridos'!C84),'03 Recorridos'!C84,0)</f>
        <v>0</v>
      </c>
      <c r="E372" s="56">
        <f>'03 Recorridos'!I84</f>
        <v>0</v>
      </c>
      <c r="F372" s="56" t="str">
        <f>'03 Recorridos'!J84</f>
        <v/>
      </c>
      <c r="G372" s="58">
        <f t="shared" si="20"/>
        <v>0</v>
      </c>
      <c r="H372" s="58">
        <f t="shared" si="21"/>
        <v>0</v>
      </c>
      <c r="I372" s="58">
        <f t="shared" si="22"/>
        <v>0</v>
      </c>
      <c r="J372" s="58">
        <f t="shared" si="23"/>
        <v>0</v>
      </c>
    </row>
    <row r="373" spans="1:10">
      <c r="A373" s="56" t="str">
        <f>IF('03 Recorridos'!A84="","",'03 Recorridos'!A84)</f>
        <v/>
      </c>
      <c r="B373" s="56" t="str">
        <f>IF('03 Recorridos'!E84="","",'03 Recorridos'!E84)</f>
        <v/>
      </c>
      <c r="C373" s="56">
        <v>2</v>
      </c>
      <c r="D373" s="57">
        <f>IF(ISNUMBER('03 Recorridos'!C84),'03 Recorridos'!C84,0)</f>
        <v>0</v>
      </c>
      <c r="E373" s="56">
        <f>'03 Recorridos'!I84</f>
        <v>0</v>
      </c>
      <c r="F373" s="56" t="str">
        <f>'03 Recorridos'!J84</f>
        <v/>
      </c>
      <c r="G373" s="58">
        <f t="shared" si="20"/>
        <v>0</v>
      </c>
      <c r="H373" s="58">
        <f t="shared" si="21"/>
        <v>0</v>
      </c>
      <c r="I373" s="58">
        <f t="shared" si="22"/>
        <v>0</v>
      </c>
      <c r="J373" s="58">
        <f t="shared" si="23"/>
        <v>0</v>
      </c>
    </row>
    <row r="374" spans="1:10">
      <c r="A374" s="56" t="str">
        <f>IF('03 Recorridos'!A84="","",'03 Recorridos'!A84)</f>
        <v/>
      </c>
      <c r="B374" s="56" t="str">
        <f>IF('03 Recorridos'!F84="","",'03 Recorridos'!F84)</f>
        <v/>
      </c>
      <c r="C374" s="56">
        <v>3</v>
      </c>
      <c r="D374" s="57">
        <f>IF(ISNUMBER('03 Recorridos'!C84),'03 Recorridos'!C84,0)</f>
        <v>0</v>
      </c>
      <c r="E374" s="56">
        <f>'03 Recorridos'!I84</f>
        <v>0</v>
      </c>
      <c r="F374" s="56" t="str">
        <f>'03 Recorridos'!J84</f>
        <v/>
      </c>
      <c r="G374" s="58">
        <f t="shared" si="20"/>
        <v>0</v>
      </c>
      <c r="H374" s="58">
        <f t="shared" si="21"/>
        <v>0</v>
      </c>
      <c r="I374" s="58">
        <f t="shared" si="22"/>
        <v>0</v>
      </c>
      <c r="J374" s="58">
        <f t="shared" si="23"/>
        <v>0</v>
      </c>
    </row>
    <row r="375" spans="1:10">
      <c r="A375" s="56" t="str">
        <f>IF('03 Recorridos'!A84="","",'03 Recorridos'!A84)</f>
        <v/>
      </c>
      <c r="B375" s="56" t="str">
        <f>IF('03 Recorridos'!G84="","",'03 Recorridos'!G84)</f>
        <v/>
      </c>
      <c r="C375" s="56">
        <v>4</v>
      </c>
      <c r="D375" s="57">
        <f>IF(ISNUMBER('03 Recorridos'!C84),'03 Recorridos'!C84,0)</f>
        <v>0</v>
      </c>
      <c r="E375" s="56">
        <f>'03 Recorridos'!I84</f>
        <v>0</v>
      </c>
      <c r="F375" s="56" t="str">
        <f>'03 Recorridos'!J84</f>
        <v/>
      </c>
      <c r="G375" s="58">
        <f t="shared" si="20"/>
        <v>0</v>
      </c>
      <c r="H375" s="58">
        <f t="shared" si="21"/>
        <v>0</v>
      </c>
      <c r="I375" s="58">
        <f t="shared" si="22"/>
        <v>0</v>
      </c>
      <c r="J375" s="58">
        <f t="shared" si="23"/>
        <v>0</v>
      </c>
    </row>
    <row r="376" spans="1:10">
      <c r="A376" s="56" t="str">
        <f>IF('03 Recorridos'!A84="","",'03 Recorridos'!A84)</f>
        <v/>
      </c>
      <c r="B376" s="56" t="str">
        <f>IF('03 Recorridos'!H84="","",'03 Recorridos'!H84)</f>
        <v/>
      </c>
      <c r="C376" s="56">
        <v>5</v>
      </c>
      <c r="D376" s="57">
        <f>IF(ISNUMBER('03 Recorridos'!C84),'03 Recorridos'!C84,0)</f>
        <v>0</v>
      </c>
      <c r="E376" s="56">
        <f>'03 Recorridos'!I84</f>
        <v>0</v>
      </c>
      <c r="F376" s="56" t="str">
        <f>'03 Recorridos'!J84</f>
        <v/>
      </c>
      <c r="G376" s="58">
        <f t="shared" si="20"/>
        <v>0</v>
      </c>
      <c r="H376" s="58">
        <f t="shared" si="21"/>
        <v>0</v>
      </c>
      <c r="I376" s="58">
        <f t="shared" si="22"/>
        <v>0</v>
      </c>
      <c r="J376" s="58">
        <f t="shared" si="23"/>
        <v>0</v>
      </c>
    </row>
    <row r="377" spans="1:10">
      <c r="A377" s="56" t="str">
        <f>IF('03 Recorridos'!A85="","",'03 Recorridos'!A85)</f>
        <v/>
      </c>
      <c r="B377" s="56" t="str">
        <f>IF('03 Recorridos'!D85="","",'03 Recorridos'!D85)</f>
        <v/>
      </c>
      <c r="C377" s="56">
        <v>1</v>
      </c>
      <c r="D377" s="57">
        <f>IF(ISNUMBER('03 Recorridos'!C85),'03 Recorridos'!C85,0)</f>
        <v>0</v>
      </c>
      <c r="E377" s="56">
        <f>'03 Recorridos'!I85</f>
        <v>0</v>
      </c>
      <c r="F377" s="56" t="str">
        <f>'03 Recorridos'!J85</f>
        <v/>
      </c>
      <c r="G377" s="58">
        <f t="shared" si="20"/>
        <v>0</v>
      </c>
      <c r="H377" s="58">
        <f t="shared" si="21"/>
        <v>0</v>
      </c>
      <c r="I377" s="58">
        <f t="shared" si="22"/>
        <v>0</v>
      </c>
      <c r="J377" s="58">
        <f t="shared" si="23"/>
        <v>0</v>
      </c>
    </row>
    <row r="378" spans="1:10">
      <c r="A378" s="56" t="str">
        <f>IF('03 Recorridos'!A85="","",'03 Recorridos'!A85)</f>
        <v/>
      </c>
      <c r="B378" s="56" t="str">
        <f>IF('03 Recorridos'!E85="","",'03 Recorridos'!E85)</f>
        <v/>
      </c>
      <c r="C378" s="56">
        <v>2</v>
      </c>
      <c r="D378" s="57">
        <f>IF(ISNUMBER('03 Recorridos'!C85),'03 Recorridos'!C85,0)</f>
        <v>0</v>
      </c>
      <c r="E378" s="56">
        <f>'03 Recorridos'!I85</f>
        <v>0</v>
      </c>
      <c r="F378" s="56" t="str">
        <f>'03 Recorridos'!J85</f>
        <v/>
      </c>
      <c r="G378" s="58">
        <f t="shared" si="20"/>
        <v>0</v>
      </c>
      <c r="H378" s="58">
        <f t="shared" si="21"/>
        <v>0</v>
      </c>
      <c r="I378" s="58">
        <f t="shared" si="22"/>
        <v>0</v>
      </c>
      <c r="J378" s="58">
        <f t="shared" si="23"/>
        <v>0</v>
      </c>
    </row>
    <row r="379" spans="1:10">
      <c r="A379" s="56" t="str">
        <f>IF('03 Recorridos'!A85="","",'03 Recorridos'!A85)</f>
        <v/>
      </c>
      <c r="B379" s="56" t="str">
        <f>IF('03 Recorridos'!F85="","",'03 Recorridos'!F85)</f>
        <v/>
      </c>
      <c r="C379" s="56">
        <v>3</v>
      </c>
      <c r="D379" s="57">
        <f>IF(ISNUMBER('03 Recorridos'!C85),'03 Recorridos'!C85,0)</f>
        <v>0</v>
      </c>
      <c r="E379" s="56">
        <f>'03 Recorridos'!I85</f>
        <v>0</v>
      </c>
      <c r="F379" s="56" t="str">
        <f>'03 Recorridos'!J85</f>
        <v/>
      </c>
      <c r="G379" s="58">
        <f t="shared" si="20"/>
        <v>0</v>
      </c>
      <c r="H379" s="58">
        <f t="shared" si="21"/>
        <v>0</v>
      </c>
      <c r="I379" s="58">
        <f t="shared" si="22"/>
        <v>0</v>
      </c>
      <c r="J379" s="58">
        <f t="shared" si="23"/>
        <v>0</v>
      </c>
    </row>
    <row r="380" spans="1:10">
      <c r="A380" s="56" t="str">
        <f>IF('03 Recorridos'!A85="","",'03 Recorridos'!A85)</f>
        <v/>
      </c>
      <c r="B380" s="56" t="str">
        <f>IF('03 Recorridos'!G85="","",'03 Recorridos'!G85)</f>
        <v/>
      </c>
      <c r="C380" s="56">
        <v>4</v>
      </c>
      <c r="D380" s="57">
        <f>IF(ISNUMBER('03 Recorridos'!C85),'03 Recorridos'!C85,0)</f>
        <v>0</v>
      </c>
      <c r="E380" s="56">
        <f>'03 Recorridos'!I85</f>
        <v>0</v>
      </c>
      <c r="F380" s="56" t="str">
        <f>'03 Recorridos'!J85</f>
        <v/>
      </c>
      <c r="G380" s="58">
        <f t="shared" si="20"/>
        <v>0</v>
      </c>
      <c r="H380" s="58">
        <f t="shared" si="21"/>
        <v>0</v>
      </c>
      <c r="I380" s="58">
        <f t="shared" si="22"/>
        <v>0</v>
      </c>
      <c r="J380" s="58">
        <f t="shared" si="23"/>
        <v>0</v>
      </c>
    </row>
    <row r="381" spans="1:10">
      <c r="A381" s="56" t="str">
        <f>IF('03 Recorridos'!A85="","",'03 Recorridos'!A85)</f>
        <v/>
      </c>
      <c r="B381" s="56" t="str">
        <f>IF('03 Recorridos'!H85="","",'03 Recorridos'!H85)</f>
        <v/>
      </c>
      <c r="C381" s="56">
        <v>5</v>
      </c>
      <c r="D381" s="57">
        <f>IF(ISNUMBER('03 Recorridos'!C85),'03 Recorridos'!C85,0)</f>
        <v>0</v>
      </c>
      <c r="E381" s="56">
        <f>'03 Recorridos'!I85</f>
        <v>0</v>
      </c>
      <c r="F381" s="56" t="str">
        <f>'03 Recorridos'!J85</f>
        <v/>
      </c>
      <c r="G381" s="58">
        <f t="shared" si="20"/>
        <v>0</v>
      </c>
      <c r="H381" s="58">
        <f t="shared" si="21"/>
        <v>0</v>
      </c>
      <c r="I381" s="58">
        <f t="shared" si="22"/>
        <v>0</v>
      </c>
      <c r="J381" s="58">
        <f t="shared" si="23"/>
        <v>0</v>
      </c>
    </row>
    <row r="382" spans="1:10">
      <c r="A382" s="56" t="str">
        <f>IF('03 Recorridos'!A86="","",'03 Recorridos'!A86)</f>
        <v/>
      </c>
      <c r="B382" s="56" t="str">
        <f>IF('03 Recorridos'!D86="","",'03 Recorridos'!D86)</f>
        <v/>
      </c>
      <c r="C382" s="56">
        <v>1</v>
      </c>
      <c r="D382" s="57">
        <f>IF(ISNUMBER('03 Recorridos'!C86),'03 Recorridos'!C86,0)</f>
        <v>0</v>
      </c>
      <c r="E382" s="56">
        <f>'03 Recorridos'!I86</f>
        <v>0</v>
      </c>
      <c r="F382" s="56" t="str">
        <f>'03 Recorridos'!J86</f>
        <v/>
      </c>
      <c r="G382" s="58">
        <f t="shared" si="20"/>
        <v>0</v>
      </c>
      <c r="H382" s="58">
        <f t="shared" si="21"/>
        <v>0</v>
      </c>
      <c r="I382" s="58">
        <f t="shared" si="22"/>
        <v>0</v>
      </c>
      <c r="J382" s="58">
        <f t="shared" si="23"/>
        <v>0</v>
      </c>
    </row>
    <row r="383" spans="1:10">
      <c r="A383" s="56" t="str">
        <f>IF('03 Recorridos'!A86="","",'03 Recorridos'!A86)</f>
        <v/>
      </c>
      <c r="B383" s="56" t="str">
        <f>IF('03 Recorridos'!E86="","",'03 Recorridos'!E86)</f>
        <v/>
      </c>
      <c r="C383" s="56">
        <v>2</v>
      </c>
      <c r="D383" s="57">
        <f>IF(ISNUMBER('03 Recorridos'!C86),'03 Recorridos'!C86,0)</f>
        <v>0</v>
      </c>
      <c r="E383" s="56">
        <f>'03 Recorridos'!I86</f>
        <v>0</v>
      </c>
      <c r="F383" s="56" t="str">
        <f>'03 Recorridos'!J86</f>
        <v/>
      </c>
      <c r="G383" s="58">
        <f t="shared" si="20"/>
        <v>0</v>
      </c>
      <c r="H383" s="58">
        <f t="shared" si="21"/>
        <v>0</v>
      </c>
      <c r="I383" s="58">
        <f t="shared" si="22"/>
        <v>0</v>
      </c>
      <c r="J383" s="58">
        <f t="shared" si="23"/>
        <v>0</v>
      </c>
    </row>
    <row r="384" spans="1:10">
      <c r="A384" s="56" t="str">
        <f>IF('03 Recorridos'!A86="","",'03 Recorridos'!A86)</f>
        <v/>
      </c>
      <c r="B384" s="56" t="str">
        <f>IF('03 Recorridos'!F86="","",'03 Recorridos'!F86)</f>
        <v/>
      </c>
      <c r="C384" s="56">
        <v>3</v>
      </c>
      <c r="D384" s="57">
        <f>IF(ISNUMBER('03 Recorridos'!C86),'03 Recorridos'!C86,0)</f>
        <v>0</v>
      </c>
      <c r="E384" s="56">
        <f>'03 Recorridos'!I86</f>
        <v>0</v>
      </c>
      <c r="F384" s="56" t="str">
        <f>'03 Recorridos'!J86</f>
        <v/>
      </c>
      <c r="G384" s="58">
        <f t="shared" si="20"/>
        <v>0</v>
      </c>
      <c r="H384" s="58">
        <f t="shared" si="21"/>
        <v>0</v>
      </c>
      <c r="I384" s="58">
        <f t="shared" si="22"/>
        <v>0</v>
      </c>
      <c r="J384" s="58">
        <f t="shared" si="23"/>
        <v>0</v>
      </c>
    </row>
    <row r="385" spans="1:10">
      <c r="A385" s="56" t="str">
        <f>IF('03 Recorridos'!A86="","",'03 Recorridos'!A86)</f>
        <v/>
      </c>
      <c r="B385" s="56" t="str">
        <f>IF('03 Recorridos'!G86="","",'03 Recorridos'!G86)</f>
        <v/>
      </c>
      <c r="C385" s="56">
        <v>4</v>
      </c>
      <c r="D385" s="57">
        <f>IF(ISNUMBER('03 Recorridos'!C86),'03 Recorridos'!C86,0)</f>
        <v>0</v>
      </c>
      <c r="E385" s="56">
        <f>'03 Recorridos'!I86</f>
        <v>0</v>
      </c>
      <c r="F385" s="56" t="str">
        <f>'03 Recorridos'!J86</f>
        <v/>
      </c>
      <c r="G385" s="58">
        <f t="shared" si="20"/>
        <v>0</v>
      </c>
      <c r="H385" s="58">
        <f t="shared" si="21"/>
        <v>0</v>
      </c>
      <c r="I385" s="58">
        <f t="shared" si="22"/>
        <v>0</v>
      </c>
      <c r="J385" s="58">
        <f t="shared" si="23"/>
        <v>0</v>
      </c>
    </row>
    <row r="386" spans="1:10">
      <c r="A386" s="56" t="str">
        <f>IF('03 Recorridos'!A86="","",'03 Recorridos'!A86)</f>
        <v/>
      </c>
      <c r="B386" s="56" t="str">
        <f>IF('03 Recorridos'!H86="","",'03 Recorridos'!H86)</f>
        <v/>
      </c>
      <c r="C386" s="56">
        <v>5</v>
      </c>
      <c r="D386" s="57">
        <f>IF(ISNUMBER('03 Recorridos'!C86),'03 Recorridos'!C86,0)</f>
        <v>0</v>
      </c>
      <c r="E386" s="56">
        <f>'03 Recorridos'!I86</f>
        <v>0</v>
      </c>
      <c r="F386" s="56" t="str">
        <f>'03 Recorridos'!J86</f>
        <v/>
      </c>
      <c r="G386" s="58">
        <f t="shared" si="20"/>
        <v>0</v>
      </c>
      <c r="H386" s="58">
        <f t="shared" si="21"/>
        <v>0</v>
      </c>
      <c r="I386" s="58">
        <f t="shared" si="22"/>
        <v>0</v>
      </c>
      <c r="J386" s="58">
        <f t="shared" si="23"/>
        <v>0</v>
      </c>
    </row>
    <row r="387" spans="1:10">
      <c r="A387" s="56" t="str">
        <f>IF('03 Recorridos'!A87="","",'03 Recorridos'!A87)</f>
        <v/>
      </c>
      <c r="B387" s="56" t="str">
        <f>IF('03 Recorridos'!D87="","",'03 Recorridos'!D87)</f>
        <v/>
      </c>
      <c r="C387" s="56">
        <v>1</v>
      </c>
      <c r="D387" s="57">
        <f>IF(ISNUMBER('03 Recorridos'!C87),'03 Recorridos'!C87,0)</f>
        <v>0</v>
      </c>
      <c r="E387" s="56">
        <f>'03 Recorridos'!I87</f>
        <v>0</v>
      </c>
      <c r="F387" s="56" t="str">
        <f>'03 Recorridos'!J87</f>
        <v/>
      </c>
      <c r="G387" s="58">
        <f t="shared" si="20"/>
        <v>0</v>
      </c>
      <c r="H387" s="58">
        <f t="shared" si="21"/>
        <v>0</v>
      </c>
      <c r="I387" s="58">
        <f t="shared" si="22"/>
        <v>0</v>
      </c>
      <c r="J387" s="58">
        <f t="shared" si="23"/>
        <v>0</v>
      </c>
    </row>
    <row r="388" spans="1:10">
      <c r="A388" s="56" t="str">
        <f>IF('03 Recorridos'!A87="","",'03 Recorridos'!A87)</f>
        <v/>
      </c>
      <c r="B388" s="56" t="str">
        <f>IF('03 Recorridos'!E87="","",'03 Recorridos'!E87)</f>
        <v/>
      </c>
      <c r="C388" s="56">
        <v>2</v>
      </c>
      <c r="D388" s="57">
        <f>IF(ISNUMBER('03 Recorridos'!C87),'03 Recorridos'!C87,0)</f>
        <v>0</v>
      </c>
      <c r="E388" s="56">
        <f>'03 Recorridos'!I87</f>
        <v>0</v>
      </c>
      <c r="F388" s="56" t="str">
        <f>'03 Recorridos'!J87</f>
        <v/>
      </c>
      <c r="G388" s="58">
        <f t="shared" si="20"/>
        <v>0</v>
      </c>
      <c r="H388" s="58">
        <f t="shared" si="21"/>
        <v>0</v>
      </c>
      <c r="I388" s="58">
        <f t="shared" si="22"/>
        <v>0</v>
      </c>
      <c r="J388" s="58">
        <f t="shared" si="23"/>
        <v>0</v>
      </c>
    </row>
    <row r="389" spans="1:10">
      <c r="A389" s="56" t="str">
        <f>IF('03 Recorridos'!A87="","",'03 Recorridos'!A87)</f>
        <v/>
      </c>
      <c r="B389" s="56" t="str">
        <f>IF('03 Recorridos'!F87="","",'03 Recorridos'!F87)</f>
        <v/>
      </c>
      <c r="C389" s="56">
        <v>3</v>
      </c>
      <c r="D389" s="57">
        <f>IF(ISNUMBER('03 Recorridos'!C87),'03 Recorridos'!C87,0)</f>
        <v>0</v>
      </c>
      <c r="E389" s="56">
        <f>'03 Recorridos'!I87</f>
        <v>0</v>
      </c>
      <c r="F389" s="56" t="str">
        <f>'03 Recorridos'!J87</f>
        <v/>
      </c>
      <c r="G389" s="58">
        <f t="shared" si="20"/>
        <v>0</v>
      </c>
      <c r="H389" s="58">
        <f t="shared" si="21"/>
        <v>0</v>
      </c>
      <c r="I389" s="58">
        <f t="shared" si="22"/>
        <v>0</v>
      </c>
      <c r="J389" s="58">
        <f t="shared" si="23"/>
        <v>0</v>
      </c>
    </row>
    <row r="390" spans="1:10">
      <c r="A390" s="56" t="str">
        <f>IF('03 Recorridos'!A87="","",'03 Recorridos'!A87)</f>
        <v/>
      </c>
      <c r="B390" s="56" t="str">
        <f>IF('03 Recorridos'!G87="","",'03 Recorridos'!G87)</f>
        <v/>
      </c>
      <c r="C390" s="56">
        <v>4</v>
      </c>
      <c r="D390" s="57">
        <f>IF(ISNUMBER('03 Recorridos'!C87),'03 Recorridos'!C87,0)</f>
        <v>0</v>
      </c>
      <c r="E390" s="56">
        <f>'03 Recorridos'!I87</f>
        <v>0</v>
      </c>
      <c r="F390" s="56" t="str">
        <f>'03 Recorridos'!J87</f>
        <v/>
      </c>
      <c r="G390" s="58">
        <f t="shared" si="20"/>
        <v>0</v>
      </c>
      <c r="H390" s="58">
        <f t="shared" si="21"/>
        <v>0</v>
      </c>
      <c r="I390" s="58">
        <f t="shared" si="22"/>
        <v>0</v>
      </c>
      <c r="J390" s="58">
        <f t="shared" si="23"/>
        <v>0</v>
      </c>
    </row>
    <row r="391" spans="1:10">
      <c r="A391" s="56" t="str">
        <f>IF('03 Recorridos'!A87="","",'03 Recorridos'!A87)</f>
        <v/>
      </c>
      <c r="B391" s="56" t="str">
        <f>IF('03 Recorridos'!H87="","",'03 Recorridos'!H87)</f>
        <v/>
      </c>
      <c r="C391" s="56">
        <v>5</v>
      </c>
      <c r="D391" s="57">
        <f>IF(ISNUMBER('03 Recorridos'!C87),'03 Recorridos'!C87,0)</f>
        <v>0</v>
      </c>
      <c r="E391" s="56">
        <f>'03 Recorridos'!I87</f>
        <v>0</v>
      </c>
      <c r="F391" s="56" t="str">
        <f>'03 Recorridos'!J87</f>
        <v/>
      </c>
      <c r="G391" s="58">
        <f t="shared" ref="G391:G454" si="24">IF(AND($F391="LISTO",$B391&lt;&gt;"",$C391=1),$D391,0)</f>
        <v>0</v>
      </c>
      <c r="H391" s="58">
        <f t="shared" ref="H391:H454" si="25">IF(AND($F391="LISTO",$B391&lt;&gt;"",$C391=$E391),$D391,0)</f>
        <v>0</v>
      </c>
      <c r="I391" s="58">
        <f t="shared" ref="I391:I454" si="26">IF(AND($F391="LISTO",$B391&lt;&gt;"",$E391&gt;0),$D391/$E391,0)</f>
        <v>0</v>
      </c>
      <c r="J391" s="58">
        <f t="shared" ref="J391:J454" si="27">IF(OR($F391&lt;&gt;"LISTO",$B391=""),0,IF($E391=1,$D391,IF($E391=2,$D391/2,IF($C391=1,$D391*40%,IF($C391=$E391,$D391*40%,$D391*20%/($E391-2))))))</f>
        <v>0</v>
      </c>
    </row>
    <row r="392" spans="1:10">
      <c r="A392" s="56" t="str">
        <f>IF('03 Recorridos'!A88="","",'03 Recorridos'!A88)</f>
        <v/>
      </c>
      <c r="B392" s="56" t="str">
        <f>IF('03 Recorridos'!D88="","",'03 Recorridos'!D88)</f>
        <v/>
      </c>
      <c r="C392" s="56">
        <v>1</v>
      </c>
      <c r="D392" s="57">
        <f>IF(ISNUMBER('03 Recorridos'!C88),'03 Recorridos'!C88,0)</f>
        <v>0</v>
      </c>
      <c r="E392" s="56">
        <f>'03 Recorridos'!I88</f>
        <v>0</v>
      </c>
      <c r="F392" s="56" t="str">
        <f>'03 Recorridos'!J88</f>
        <v/>
      </c>
      <c r="G392" s="58">
        <f t="shared" si="24"/>
        <v>0</v>
      </c>
      <c r="H392" s="58">
        <f t="shared" si="25"/>
        <v>0</v>
      </c>
      <c r="I392" s="58">
        <f t="shared" si="26"/>
        <v>0</v>
      </c>
      <c r="J392" s="58">
        <f t="shared" si="27"/>
        <v>0</v>
      </c>
    </row>
    <row r="393" spans="1:10">
      <c r="A393" s="56" t="str">
        <f>IF('03 Recorridos'!A88="","",'03 Recorridos'!A88)</f>
        <v/>
      </c>
      <c r="B393" s="56" t="str">
        <f>IF('03 Recorridos'!E88="","",'03 Recorridos'!E88)</f>
        <v/>
      </c>
      <c r="C393" s="56">
        <v>2</v>
      </c>
      <c r="D393" s="57">
        <f>IF(ISNUMBER('03 Recorridos'!C88),'03 Recorridos'!C88,0)</f>
        <v>0</v>
      </c>
      <c r="E393" s="56">
        <f>'03 Recorridos'!I88</f>
        <v>0</v>
      </c>
      <c r="F393" s="56" t="str">
        <f>'03 Recorridos'!J88</f>
        <v/>
      </c>
      <c r="G393" s="58">
        <f t="shared" si="24"/>
        <v>0</v>
      </c>
      <c r="H393" s="58">
        <f t="shared" si="25"/>
        <v>0</v>
      </c>
      <c r="I393" s="58">
        <f t="shared" si="26"/>
        <v>0</v>
      </c>
      <c r="J393" s="58">
        <f t="shared" si="27"/>
        <v>0</v>
      </c>
    </row>
    <row r="394" spans="1:10">
      <c r="A394" s="56" t="str">
        <f>IF('03 Recorridos'!A88="","",'03 Recorridos'!A88)</f>
        <v/>
      </c>
      <c r="B394" s="56" t="str">
        <f>IF('03 Recorridos'!F88="","",'03 Recorridos'!F88)</f>
        <v/>
      </c>
      <c r="C394" s="56">
        <v>3</v>
      </c>
      <c r="D394" s="57">
        <f>IF(ISNUMBER('03 Recorridos'!C88),'03 Recorridos'!C88,0)</f>
        <v>0</v>
      </c>
      <c r="E394" s="56">
        <f>'03 Recorridos'!I88</f>
        <v>0</v>
      </c>
      <c r="F394" s="56" t="str">
        <f>'03 Recorridos'!J88</f>
        <v/>
      </c>
      <c r="G394" s="58">
        <f t="shared" si="24"/>
        <v>0</v>
      </c>
      <c r="H394" s="58">
        <f t="shared" si="25"/>
        <v>0</v>
      </c>
      <c r="I394" s="58">
        <f t="shared" si="26"/>
        <v>0</v>
      </c>
      <c r="J394" s="58">
        <f t="shared" si="27"/>
        <v>0</v>
      </c>
    </row>
    <row r="395" spans="1:10">
      <c r="A395" s="56" t="str">
        <f>IF('03 Recorridos'!A88="","",'03 Recorridos'!A88)</f>
        <v/>
      </c>
      <c r="B395" s="56" t="str">
        <f>IF('03 Recorridos'!G88="","",'03 Recorridos'!G88)</f>
        <v/>
      </c>
      <c r="C395" s="56">
        <v>4</v>
      </c>
      <c r="D395" s="57">
        <f>IF(ISNUMBER('03 Recorridos'!C88),'03 Recorridos'!C88,0)</f>
        <v>0</v>
      </c>
      <c r="E395" s="56">
        <f>'03 Recorridos'!I88</f>
        <v>0</v>
      </c>
      <c r="F395" s="56" t="str">
        <f>'03 Recorridos'!J88</f>
        <v/>
      </c>
      <c r="G395" s="58">
        <f t="shared" si="24"/>
        <v>0</v>
      </c>
      <c r="H395" s="58">
        <f t="shared" si="25"/>
        <v>0</v>
      </c>
      <c r="I395" s="58">
        <f t="shared" si="26"/>
        <v>0</v>
      </c>
      <c r="J395" s="58">
        <f t="shared" si="27"/>
        <v>0</v>
      </c>
    </row>
    <row r="396" spans="1:10">
      <c r="A396" s="56" t="str">
        <f>IF('03 Recorridos'!A88="","",'03 Recorridos'!A88)</f>
        <v/>
      </c>
      <c r="B396" s="56" t="str">
        <f>IF('03 Recorridos'!H88="","",'03 Recorridos'!H88)</f>
        <v/>
      </c>
      <c r="C396" s="56">
        <v>5</v>
      </c>
      <c r="D396" s="57">
        <f>IF(ISNUMBER('03 Recorridos'!C88),'03 Recorridos'!C88,0)</f>
        <v>0</v>
      </c>
      <c r="E396" s="56">
        <f>'03 Recorridos'!I88</f>
        <v>0</v>
      </c>
      <c r="F396" s="56" t="str">
        <f>'03 Recorridos'!J88</f>
        <v/>
      </c>
      <c r="G396" s="58">
        <f t="shared" si="24"/>
        <v>0</v>
      </c>
      <c r="H396" s="58">
        <f t="shared" si="25"/>
        <v>0</v>
      </c>
      <c r="I396" s="58">
        <f t="shared" si="26"/>
        <v>0</v>
      </c>
      <c r="J396" s="58">
        <f t="shared" si="27"/>
        <v>0</v>
      </c>
    </row>
    <row r="397" spans="1:10">
      <c r="A397" s="56" t="str">
        <f>IF('03 Recorridos'!A89="","",'03 Recorridos'!A89)</f>
        <v/>
      </c>
      <c r="B397" s="56" t="str">
        <f>IF('03 Recorridos'!D89="","",'03 Recorridos'!D89)</f>
        <v/>
      </c>
      <c r="C397" s="56">
        <v>1</v>
      </c>
      <c r="D397" s="57">
        <f>IF(ISNUMBER('03 Recorridos'!C89),'03 Recorridos'!C89,0)</f>
        <v>0</v>
      </c>
      <c r="E397" s="56">
        <f>'03 Recorridos'!I89</f>
        <v>0</v>
      </c>
      <c r="F397" s="56" t="str">
        <f>'03 Recorridos'!J89</f>
        <v/>
      </c>
      <c r="G397" s="58">
        <f t="shared" si="24"/>
        <v>0</v>
      </c>
      <c r="H397" s="58">
        <f t="shared" si="25"/>
        <v>0</v>
      </c>
      <c r="I397" s="58">
        <f t="shared" si="26"/>
        <v>0</v>
      </c>
      <c r="J397" s="58">
        <f t="shared" si="27"/>
        <v>0</v>
      </c>
    </row>
    <row r="398" spans="1:10">
      <c r="A398" s="56" t="str">
        <f>IF('03 Recorridos'!A89="","",'03 Recorridos'!A89)</f>
        <v/>
      </c>
      <c r="B398" s="56" t="str">
        <f>IF('03 Recorridos'!E89="","",'03 Recorridos'!E89)</f>
        <v/>
      </c>
      <c r="C398" s="56">
        <v>2</v>
      </c>
      <c r="D398" s="57">
        <f>IF(ISNUMBER('03 Recorridos'!C89),'03 Recorridos'!C89,0)</f>
        <v>0</v>
      </c>
      <c r="E398" s="56">
        <f>'03 Recorridos'!I89</f>
        <v>0</v>
      </c>
      <c r="F398" s="56" t="str">
        <f>'03 Recorridos'!J89</f>
        <v/>
      </c>
      <c r="G398" s="58">
        <f t="shared" si="24"/>
        <v>0</v>
      </c>
      <c r="H398" s="58">
        <f t="shared" si="25"/>
        <v>0</v>
      </c>
      <c r="I398" s="58">
        <f t="shared" si="26"/>
        <v>0</v>
      </c>
      <c r="J398" s="58">
        <f t="shared" si="27"/>
        <v>0</v>
      </c>
    </row>
    <row r="399" spans="1:10">
      <c r="A399" s="56" t="str">
        <f>IF('03 Recorridos'!A89="","",'03 Recorridos'!A89)</f>
        <v/>
      </c>
      <c r="B399" s="56" t="str">
        <f>IF('03 Recorridos'!F89="","",'03 Recorridos'!F89)</f>
        <v/>
      </c>
      <c r="C399" s="56">
        <v>3</v>
      </c>
      <c r="D399" s="57">
        <f>IF(ISNUMBER('03 Recorridos'!C89),'03 Recorridos'!C89,0)</f>
        <v>0</v>
      </c>
      <c r="E399" s="56">
        <f>'03 Recorridos'!I89</f>
        <v>0</v>
      </c>
      <c r="F399" s="56" t="str">
        <f>'03 Recorridos'!J89</f>
        <v/>
      </c>
      <c r="G399" s="58">
        <f t="shared" si="24"/>
        <v>0</v>
      </c>
      <c r="H399" s="58">
        <f t="shared" si="25"/>
        <v>0</v>
      </c>
      <c r="I399" s="58">
        <f t="shared" si="26"/>
        <v>0</v>
      </c>
      <c r="J399" s="58">
        <f t="shared" si="27"/>
        <v>0</v>
      </c>
    </row>
    <row r="400" spans="1:10">
      <c r="A400" s="56" t="str">
        <f>IF('03 Recorridos'!A89="","",'03 Recorridos'!A89)</f>
        <v/>
      </c>
      <c r="B400" s="56" t="str">
        <f>IF('03 Recorridos'!G89="","",'03 Recorridos'!G89)</f>
        <v/>
      </c>
      <c r="C400" s="56">
        <v>4</v>
      </c>
      <c r="D400" s="57">
        <f>IF(ISNUMBER('03 Recorridos'!C89),'03 Recorridos'!C89,0)</f>
        <v>0</v>
      </c>
      <c r="E400" s="56">
        <f>'03 Recorridos'!I89</f>
        <v>0</v>
      </c>
      <c r="F400" s="56" t="str">
        <f>'03 Recorridos'!J89</f>
        <v/>
      </c>
      <c r="G400" s="58">
        <f t="shared" si="24"/>
        <v>0</v>
      </c>
      <c r="H400" s="58">
        <f t="shared" si="25"/>
        <v>0</v>
      </c>
      <c r="I400" s="58">
        <f t="shared" si="26"/>
        <v>0</v>
      </c>
      <c r="J400" s="58">
        <f t="shared" si="27"/>
        <v>0</v>
      </c>
    </row>
    <row r="401" spans="1:10">
      <c r="A401" s="56" t="str">
        <f>IF('03 Recorridos'!A89="","",'03 Recorridos'!A89)</f>
        <v/>
      </c>
      <c r="B401" s="56" t="str">
        <f>IF('03 Recorridos'!H89="","",'03 Recorridos'!H89)</f>
        <v/>
      </c>
      <c r="C401" s="56">
        <v>5</v>
      </c>
      <c r="D401" s="57">
        <f>IF(ISNUMBER('03 Recorridos'!C89),'03 Recorridos'!C89,0)</f>
        <v>0</v>
      </c>
      <c r="E401" s="56">
        <f>'03 Recorridos'!I89</f>
        <v>0</v>
      </c>
      <c r="F401" s="56" t="str">
        <f>'03 Recorridos'!J89</f>
        <v/>
      </c>
      <c r="G401" s="58">
        <f t="shared" si="24"/>
        <v>0</v>
      </c>
      <c r="H401" s="58">
        <f t="shared" si="25"/>
        <v>0</v>
      </c>
      <c r="I401" s="58">
        <f t="shared" si="26"/>
        <v>0</v>
      </c>
      <c r="J401" s="58">
        <f t="shared" si="27"/>
        <v>0</v>
      </c>
    </row>
    <row r="402" spans="1:10">
      <c r="A402" s="56" t="str">
        <f>IF('03 Recorridos'!A90="","",'03 Recorridos'!A90)</f>
        <v/>
      </c>
      <c r="B402" s="56" t="str">
        <f>IF('03 Recorridos'!D90="","",'03 Recorridos'!D90)</f>
        <v/>
      </c>
      <c r="C402" s="56">
        <v>1</v>
      </c>
      <c r="D402" s="57">
        <f>IF(ISNUMBER('03 Recorridos'!C90),'03 Recorridos'!C90,0)</f>
        <v>0</v>
      </c>
      <c r="E402" s="56">
        <f>'03 Recorridos'!I90</f>
        <v>0</v>
      </c>
      <c r="F402" s="56" t="str">
        <f>'03 Recorridos'!J90</f>
        <v/>
      </c>
      <c r="G402" s="58">
        <f t="shared" si="24"/>
        <v>0</v>
      </c>
      <c r="H402" s="58">
        <f t="shared" si="25"/>
        <v>0</v>
      </c>
      <c r="I402" s="58">
        <f t="shared" si="26"/>
        <v>0</v>
      </c>
      <c r="J402" s="58">
        <f t="shared" si="27"/>
        <v>0</v>
      </c>
    </row>
    <row r="403" spans="1:10">
      <c r="A403" s="56" t="str">
        <f>IF('03 Recorridos'!A90="","",'03 Recorridos'!A90)</f>
        <v/>
      </c>
      <c r="B403" s="56" t="str">
        <f>IF('03 Recorridos'!E90="","",'03 Recorridos'!E90)</f>
        <v/>
      </c>
      <c r="C403" s="56">
        <v>2</v>
      </c>
      <c r="D403" s="57">
        <f>IF(ISNUMBER('03 Recorridos'!C90),'03 Recorridos'!C90,0)</f>
        <v>0</v>
      </c>
      <c r="E403" s="56">
        <f>'03 Recorridos'!I90</f>
        <v>0</v>
      </c>
      <c r="F403" s="56" t="str">
        <f>'03 Recorridos'!J90</f>
        <v/>
      </c>
      <c r="G403" s="58">
        <f t="shared" si="24"/>
        <v>0</v>
      </c>
      <c r="H403" s="58">
        <f t="shared" si="25"/>
        <v>0</v>
      </c>
      <c r="I403" s="58">
        <f t="shared" si="26"/>
        <v>0</v>
      </c>
      <c r="J403" s="58">
        <f t="shared" si="27"/>
        <v>0</v>
      </c>
    </row>
    <row r="404" spans="1:10">
      <c r="A404" s="56" t="str">
        <f>IF('03 Recorridos'!A90="","",'03 Recorridos'!A90)</f>
        <v/>
      </c>
      <c r="B404" s="56" t="str">
        <f>IF('03 Recorridos'!F90="","",'03 Recorridos'!F90)</f>
        <v/>
      </c>
      <c r="C404" s="56">
        <v>3</v>
      </c>
      <c r="D404" s="57">
        <f>IF(ISNUMBER('03 Recorridos'!C90),'03 Recorridos'!C90,0)</f>
        <v>0</v>
      </c>
      <c r="E404" s="56">
        <f>'03 Recorridos'!I90</f>
        <v>0</v>
      </c>
      <c r="F404" s="56" t="str">
        <f>'03 Recorridos'!J90</f>
        <v/>
      </c>
      <c r="G404" s="58">
        <f t="shared" si="24"/>
        <v>0</v>
      </c>
      <c r="H404" s="58">
        <f t="shared" si="25"/>
        <v>0</v>
      </c>
      <c r="I404" s="58">
        <f t="shared" si="26"/>
        <v>0</v>
      </c>
      <c r="J404" s="58">
        <f t="shared" si="27"/>
        <v>0</v>
      </c>
    </row>
    <row r="405" spans="1:10">
      <c r="A405" s="56" t="str">
        <f>IF('03 Recorridos'!A90="","",'03 Recorridos'!A90)</f>
        <v/>
      </c>
      <c r="B405" s="56" t="str">
        <f>IF('03 Recorridos'!G90="","",'03 Recorridos'!G90)</f>
        <v/>
      </c>
      <c r="C405" s="56">
        <v>4</v>
      </c>
      <c r="D405" s="57">
        <f>IF(ISNUMBER('03 Recorridos'!C90),'03 Recorridos'!C90,0)</f>
        <v>0</v>
      </c>
      <c r="E405" s="56">
        <f>'03 Recorridos'!I90</f>
        <v>0</v>
      </c>
      <c r="F405" s="56" t="str">
        <f>'03 Recorridos'!J90</f>
        <v/>
      </c>
      <c r="G405" s="58">
        <f t="shared" si="24"/>
        <v>0</v>
      </c>
      <c r="H405" s="58">
        <f t="shared" si="25"/>
        <v>0</v>
      </c>
      <c r="I405" s="58">
        <f t="shared" si="26"/>
        <v>0</v>
      </c>
      <c r="J405" s="58">
        <f t="shared" si="27"/>
        <v>0</v>
      </c>
    </row>
    <row r="406" spans="1:10">
      <c r="A406" s="56" t="str">
        <f>IF('03 Recorridos'!A90="","",'03 Recorridos'!A90)</f>
        <v/>
      </c>
      <c r="B406" s="56" t="str">
        <f>IF('03 Recorridos'!H90="","",'03 Recorridos'!H90)</f>
        <v/>
      </c>
      <c r="C406" s="56">
        <v>5</v>
      </c>
      <c r="D406" s="57">
        <f>IF(ISNUMBER('03 Recorridos'!C90),'03 Recorridos'!C90,0)</f>
        <v>0</v>
      </c>
      <c r="E406" s="56">
        <f>'03 Recorridos'!I90</f>
        <v>0</v>
      </c>
      <c r="F406" s="56" t="str">
        <f>'03 Recorridos'!J90</f>
        <v/>
      </c>
      <c r="G406" s="58">
        <f t="shared" si="24"/>
        <v>0</v>
      </c>
      <c r="H406" s="58">
        <f t="shared" si="25"/>
        <v>0</v>
      </c>
      <c r="I406" s="58">
        <f t="shared" si="26"/>
        <v>0</v>
      </c>
      <c r="J406" s="58">
        <f t="shared" si="27"/>
        <v>0</v>
      </c>
    </row>
    <row r="407" spans="1:10">
      <c r="A407" s="56" t="str">
        <f>IF('03 Recorridos'!A91="","",'03 Recorridos'!A91)</f>
        <v/>
      </c>
      <c r="B407" s="56" t="str">
        <f>IF('03 Recorridos'!D91="","",'03 Recorridos'!D91)</f>
        <v/>
      </c>
      <c r="C407" s="56">
        <v>1</v>
      </c>
      <c r="D407" s="57">
        <f>IF(ISNUMBER('03 Recorridos'!C91),'03 Recorridos'!C91,0)</f>
        <v>0</v>
      </c>
      <c r="E407" s="56">
        <f>'03 Recorridos'!I91</f>
        <v>0</v>
      </c>
      <c r="F407" s="56" t="str">
        <f>'03 Recorridos'!J91</f>
        <v/>
      </c>
      <c r="G407" s="58">
        <f t="shared" si="24"/>
        <v>0</v>
      </c>
      <c r="H407" s="58">
        <f t="shared" si="25"/>
        <v>0</v>
      </c>
      <c r="I407" s="58">
        <f t="shared" si="26"/>
        <v>0</v>
      </c>
      <c r="J407" s="58">
        <f t="shared" si="27"/>
        <v>0</v>
      </c>
    </row>
    <row r="408" spans="1:10">
      <c r="A408" s="56" t="str">
        <f>IF('03 Recorridos'!A91="","",'03 Recorridos'!A91)</f>
        <v/>
      </c>
      <c r="B408" s="56" t="str">
        <f>IF('03 Recorridos'!E91="","",'03 Recorridos'!E91)</f>
        <v/>
      </c>
      <c r="C408" s="56">
        <v>2</v>
      </c>
      <c r="D408" s="57">
        <f>IF(ISNUMBER('03 Recorridos'!C91),'03 Recorridos'!C91,0)</f>
        <v>0</v>
      </c>
      <c r="E408" s="56">
        <f>'03 Recorridos'!I91</f>
        <v>0</v>
      </c>
      <c r="F408" s="56" t="str">
        <f>'03 Recorridos'!J91</f>
        <v/>
      </c>
      <c r="G408" s="58">
        <f t="shared" si="24"/>
        <v>0</v>
      </c>
      <c r="H408" s="58">
        <f t="shared" si="25"/>
        <v>0</v>
      </c>
      <c r="I408" s="58">
        <f t="shared" si="26"/>
        <v>0</v>
      </c>
      <c r="J408" s="58">
        <f t="shared" si="27"/>
        <v>0</v>
      </c>
    </row>
    <row r="409" spans="1:10">
      <c r="A409" s="56" t="str">
        <f>IF('03 Recorridos'!A91="","",'03 Recorridos'!A91)</f>
        <v/>
      </c>
      <c r="B409" s="56" t="str">
        <f>IF('03 Recorridos'!F91="","",'03 Recorridos'!F91)</f>
        <v/>
      </c>
      <c r="C409" s="56">
        <v>3</v>
      </c>
      <c r="D409" s="57">
        <f>IF(ISNUMBER('03 Recorridos'!C91),'03 Recorridos'!C91,0)</f>
        <v>0</v>
      </c>
      <c r="E409" s="56">
        <f>'03 Recorridos'!I91</f>
        <v>0</v>
      </c>
      <c r="F409" s="56" t="str">
        <f>'03 Recorridos'!J91</f>
        <v/>
      </c>
      <c r="G409" s="58">
        <f t="shared" si="24"/>
        <v>0</v>
      </c>
      <c r="H409" s="58">
        <f t="shared" si="25"/>
        <v>0</v>
      </c>
      <c r="I409" s="58">
        <f t="shared" si="26"/>
        <v>0</v>
      </c>
      <c r="J409" s="58">
        <f t="shared" si="27"/>
        <v>0</v>
      </c>
    </row>
    <row r="410" spans="1:10">
      <c r="A410" s="56" t="str">
        <f>IF('03 Recorridos'!A91="","",'03 Recorridos'!A91)</f>
        <v/>
      </c>
      <c r="B410" s="56" t="str">
        <f>IF('03 Recorridos'!G91="","",'03 Recorridos'!G91)</f>
        <v/>
      </c>
      <c r="C410" s="56">
        <v>4</v>
      </c>
      <c r="D410" s="57">
        <f>IF(ISNUMBER('03 Recorridos'!C91),'03 Recorridos'!C91,0)</f>
        <v>0</v>
      </c>
      <c r="E410" s="56">
        <f>'03 Recorridos'!I91</f>
        <v>0</v>
      </c>
      <c r="F410" s="56" t="str">
        <f>'03 Recorridos'!J91</f>
        <v/>
      </c>
      <c r="G410" s="58">
        <f t="shared" si="24"/>
        <v>0</v>
      </c>
      <c r="H410" s="58">
        <f t="shared" si="25"/>
        <v>0</v>
      </c>
      <c r="I410" s="58">
        <f t="shared" si="26"/>
        <v>0</v>
      </c>
      <c r="J410" s="58">
        <f t="shared" si="27"/>
        <v>0</v>
      </c>
    </row>
    <row r="411" spans="1:10">
      <c r="A411" s="56" t="str">
        <f>IF('03 Recorridos'!A91="","",'03 Recorridos'!A91)</f>
        <v/>
      </c>
      <c r="B411" s="56" t="str">
        <f>IF('03 Recorridos'!H91="","",'03 Recorridos'!H91)</f>
        <v/>
      </c>
      <c r="C411" s="56">
        <v>5</v>
      </c>
      <c r="D411" s="57">
        <f>IF(ISNUMBER('03 Recorridos'!C91),'03 Recorridos'!C91,0)</f>
        <v>0</v>
      </c>
      <c r="E411" s="56">
        <f>'03 Recorridos'!I91</f>
        <v>0</v>
      </c>
      <c r="F411" s="56" t="str">
        <f>'03 Recorridos'!J91</f>
        <v/>
      </c>
      <c r="G411" s="58">
        <f t="shared" si="24"/>
        <v>0</v>
      </c>
      <c r="H411" s="58">
        <f t="shared" si="25"/>
        <v>0</v>
      </c>
      <c r="I411" s="58">
        <f t="shared" si="26"/>
        <v>0</v>
      </c>
      <c r="J411" s="58">
        <f t="shared" si="27"/>
        <v>0</v>
      </c>
    </row>
    <row r="412" spans="1:10">
      <c r="A412" s="56" t="str">
        <f>IF('03 Recorridos'!A92="","",'03 Recorridos'!A92)</f>
        <v/>
      </c>
      <c r="B412" s="56" t="str">
        <f>IF('03 Recorridos'!D92="","",'03 Recorridos'!D92)</f>
        <v/>
      </c>
      <c r="C412" s="56">
        <v>1</v>
      </c>
      <c r="D412" s="57">
        <f>IF(ISNUMBER('03 Recorridos'!C92),'03 Recorridos'!C92,0)</f>
        <v>0</v>
      </c>
      <c r="E412" s="56">
        <f>'03 Recorridos'!I92</f>
        <v>0</v>
      </c>
      <c r="F412" s="56" t="str">
        <f>'03 Recorridos'!J92</f>
        <v/>
      </c>
      <c r="G412" s="58">
        <f t="shared" si="24"/>
        <v>0</v>
      </c>
      <c r="H412" s="58">
        <f t="shared" si="25"/>
        <v>0</v>
      </c>
      <c r="I412" s="58">
        <f t="shared" si="26"/>
        <v>0</v>
      </c>
      <c r="J412" s="58">
        <f t="shared" si="27"/>
        <v>0</v>
      </c>
    </row>
    <row r="413" spans="1:10">
      <c r="A413" s="56" t="str">
        <f>IF('03 Recorridos'!A92="","",'03 Recorridos'!A92)</f>
        <v/>
      </c>
      <c r="B413" s="56" t="str">
        <f>IF('03 Recorridos'!E92="","",'03 Recorridos'!E92)</f>
        <v/>
      </c>
      <c r="C413" s="56">
        <v>2</v>
      </c>
      <c r="D413" s="57">
        <f>IF(ISNUMBER('03 Recorridos'!C92),'03 Recorridos'!C92,0)</f>
        <v>0</v>
      </c>
      <c r="E413" s="56">
        <f>'03 Recorridos'!I92</f>
        <v>0</v>
      </c>
      <c r="F413" s="56" t="str">
        <f>'03 Recorridos'!J92</f>
        <v/>
      </c>
      <c r="G413" s="58">
        <f t="shared" si="24"/>
        <v>0</v>
      </c>
      <c r="H413" s="58">
        <f t="shared" si="25"/>
        <v>0</v>
      </c>
      <c r="I413" s="58">
        <f t="shared" si="26"/>
        <v>0</v>
      </c>
      <c r="J413" s="58">
        <f t="shared" si="27"/>
        <v>0</v>
      </c>
    </row>
    <row r="414" spans="1:10">
      <c r="A414" s="56" t="str">
        <f>IF('03 Recorridos'!A92="","",'03 Recorridos'!A92)</f>
        <v/>
      </c>
      <c r="B414" s="56" t="str">
        <f>IF('03 Recorridos'!F92="","",'03 Recorridos'!F92)</f>
        <v/>
      </c>
      <c r="C414" s="56">
        <v>3</v>
      </c>
      <c r="D414" s="57">
        <f>IF(ISNUMBER('03 Recorridos'!C92),'03 Recorridos'!C92,0)</f>
        <v>0</v>
      </c>
      <c r="E414" s="56">
        <f>'03 Recorridos'!I92</f>
        <v>0</v>
      </c>
      <c r="F414" s="56" t="str">
        <f>'03 Recorridos'!J92</f>
        <v/>
      </c>
      <c r="G414" s="58">
        <f t="shared" si="24"/>
        <v>0</v>
      </c>
      <c r="H414" s="58">
        <f t="shared" si="25"/>
        <v>0</v>
      </c>
      <c r="I414" s="58">
        <f t="shared" si="26"/>
        <v>0</v>
      </c>
      <c r="J414" s="58">
        <f t="shared" si="27"/>
        <v>0</v>
      </c>
    </row>
    <row r="415" spans="1:10">
      <c r="A415" s="56" t="str">
        <f>IF('03 Recorridos'!A92="","",'03 Recorridos'!A92)</f>
        <v/>
      </c>
      <c r="B415" s="56" t="str">
        <f>IF('03 Recorridos'!G92="","",'03 Recorridos'!G92)</f>
        <v/>
      </c>
      <c r="C415" s="56">
        <v>4</v>
      </c>
      <c r="D415" s="57">
        <f>IF(ISNUMBER('03 Recorridos'!C92),'03 Recorridos'!C92,0)</f>
        <v>0</v>
      </c>
      <c r="E415" s="56">
        <f>'03 Recorridos'!I92</f>
        <v>0</v>
      </c>
      <c r="F415" s="56" t="str">
        <f>'03 Recorridos'!J92</f>
        <v/>
      </c>
      <c r="G415" s="58">
        <f t="shared" si="24"/>
        <v>0</v>
      </c>
      <c r="H415" s="58">
        <f t="shared" si="25"/>
        <v>0</v>
      </c>
      <c r="I415" s="58">
        <f t="shared" si="26"/>
        <v>0</v>
      </c>
      <c r="J415" s="58">
        <f t="shared" si="27"/>
        <v>0</v>
      </c>
    </row>
    <row r="416" spans="1:10">
      <c r="A416" s="56" t="str">
        <f>IF('03 Recorridos'!A92="","",'03 Recorridos'!A92)</f>
        <v/>
      </c>
      <c r="B416" s="56" t="str">
        <f>IF('03 Recorridos'!H92="","",'03 Recorridos'!H92)</f>
        <v/>
      </c>
      <c r="C416" s="56">
        <v>5</v>
      </c>
      <c r="D416" s="57">
        <f>IF(ISNUMBER('03 Recorridos'!C92),'03 Recorridos'!C92,0)</f>
        <v>0</v>
      </c>
      <c r="E416" s="56">
        <f>'03 Recorridos'!I92</f>
        <v>0</v>
      </c>
      <c r="F416" s="56" t="str">
        <f>'03 Recorridos'!J92</f>
        <v/>
      </c>
      <c r="G416" s="58">
        <f t="shared" si="24"/>
        <v>0</v>
      </c>
      <c r="H416" s="58">
        <f t="shared" si="25"/>
        <v>0</v>
      </c>
      <c r="I416" s="58">
        <f t="shared" si="26"/>
        <v>0</v>
      </c>
      <c r="J416" s="58">
        <f t="shared" si="27"/>
        <v>0</v>
      </c>
    </row>
    <row r="417" spans="1:10">
      <c r="A417" s="56" t="str">
        <f>IF('03 Recorridos'!A93="","",'03 Recorridos'!A93)</f>
        <v/>
      </c>
      <c r="B417" s="56" t="str">
        <f>IF('03 Recorridos'!D93="","",'03 Recorridos'!D93)</f>
        <v/>
      </c>
      <c r="C417" s="56">
        <v>1</v>
      </c>
      <c r="D417" s="57">
        <f>IF(ISNUMBER('03 Recorridos'!C93),'03 Recorridos'!C93,0)</f>
        <v>0</v>
      </c>
      <c r="E417" s="56">
        <f>'03 Recorridos'!I93</f>
        <v>0</v>
      </c>
      <c r="F417" s="56" t="str">
        <f>'03 Recorridos'!J93</f>
        <v/>
      </c>
      <c r="G417" s="58">
        <f t="shared" si="24"/>
        <v>0</v>
      </c>
      <c r="H417" s="58">
        <f t="shared" si="25"/>
        <v>0</v>
      </c>
      <c r="I417" s="58">
        <f t="shared" si="26"/>
        <v>0</v>
      </c>
      <c r="J417" s="58">
        <f t="shared" si="27"/>
        <v>0</v>
      </c>
    </row>
    <row r="418" spans="1:10">
      <c r="A418" s="56" t="str">
        <f>IF('03 Recorridos'!A93="","",'03 Recorridos'!A93)</f>
        <v/>
      </c>
      <c r="B418" s="56" t="str">
        <f>IF('03 Recorridos'!E93="","",'03 Recorridos'!E93)</f>
        <v/>
      </c>
      <c r="C418" s="56">
        <v>2</v>
      </c>
      <c r="D418" s="57">
        <f>IF(ISNUMBER('03 Recorridos'!C93),'03 Recorridos'!C93,0)</f>
        <v>0</v>
      </c>
      <c r="E418" s="56">
        <f>'03 Recorridos'!I93</f>
        <v>0</v>
      </c>
      <c r="F418" s="56" t="str">
        <f>'03 Recorridos'!J93</f>
        <v/>
      </c>
      <c r="G418" s="58">
        <f t="shared" si="24"/>
        <v>0</v>
      </c>
      <c r="H418" s="58">
        <f t="shared" si="25"/>
        <v>0</v>
      </c>
      <c r="I418" s="58">
        <f t="shared" si="26"/>
        <v>0</v>
      </c>
      <c r="J418" s="58">
        <f t="shared" si="27"/>
        <v>0</v>
      </c>
    </row>
    <row r="419" spans="1:10">
      <c r="A419" s="56" t="str">
        <f>IF('03 Recorridos'!A93="","",'03 Recorridos'!A93)</f>
        <v/>
      </c>
      <c r="B419" s="56" t="str">
        <f>IF('03 Recorridos'!F93="","",'03 Recorridos'!F93)</f>
        <v/>
      </c>
      <c r="C419" s="56">
        <v>3</v>
      </c>
      <c r="D419" s="57">
        <f>IF(ISNUMBER('03 Recorridos'!C93),'03 Recorridos'!C93,0)</f>
        <v>0</v>
      </c>
      <c r="E419" s="56">
        <f>'03 Recorridos'!I93</f>
        <v>0</v>
      </c>
      <c r="F419" s="56" t="str">
        <f>'03 Recorridos'!J93</f>
        <v/>
      </c>
      <c r="G419" s="58">
        <f t="shared" si="24"/>
        <v>0</v>
      </c>
      <c r="H419" s="58">
        <f t="shared" si="25"/>
        <v>0</v>
      </c>
      <c r="I419" s="58">
        <f t="shared" si="26"/>
        <v>0</v>
      </c>
      <c r="J419" s="58">
        <f t="shared" si="27"/>
        <v>0</v>
      </c>
    </row>
    <row r="420" spans="1:10">
      <c r="A420" s="56" t="str">
        <f>IF('03 Recorridos'!A93="","",'03 Recorridos'!A93)</f>
        <v/>
      </c>
      <c r="B420" s="56" t="str">
        <f>IF('03 Recorridos'!G93="","",'03 Recorridos'!G93)</f>
        <v/>
      </c>
      <c r="C420" s="56">
        <v>4</v>
      </c>
      <c r="D420" s="57">
        <f>IF(ISNUMBER('03 Recorridos'!C93),'03 Recorridos'!C93,0)</f>
        <v>0</v>
      </c>
      <c r="E420" s="56">
        <f>'03 Recorridos'!I93</f>
        <v>0</v>
      </c>
      <c r="F420" s="56" t="str">
        <f>'03 Recorridos'!J93</f>
        <v/>
      </c>
      <c r="G420" s="58">
        <f t="shared" si="24"/>
        <v>0</v>
      </c>
      <c r="H420" s="58">
        <f t="shared" si="25"/>
        <v>0</v>
      </c>
      <c r="I420" s="58">
        <f t="shared" si="26"/>
        <v>0</v>
      </c>
      <c r="J420" s="58">
        <f t="shared" si="27"/>
        <v>0</v>
      </c>
    </row>
    <row r="421" spans="1:10">
      <c r="A421" s="56" t="str">
        <f>IF('03 Recorridos'!A93="","",'03 Recorridos'!A93)</f>
        <v/>
      </c>
      <c r="B421" s="56" t="str">
        <f>IF('03 Recorridos'!H93="","",'03 Recorridos'!H93)</f>
        <v/>
      </c>
      <c r="C421" s="56">
        <v>5</v>
      </c>
      <c r="D421" s="57">
        <f>IF(ISNUMBER('03 Recorridos'!C93),'03 Recorridos'!C93,0)</f>
        <v>0</v>
      </c>
      <c r="E421" s="56">
        <f>'03 Recorridos'!I93</f>
        <v>0</v>
      </c>
      <c r="F421" s="56" t="str">
        <f>'03 Recorridos'!J93</f>
        <v/>
      </c>
      <c r="G421" s="58">
        <f t="shared" si="24"/>
        <v>0</v>
      </c>
      <c r="H421" s="58">
        <f t="shared" si="25"/>
        <v>0</v>
      </c>
      <c r="I421" s="58">
        <f t="shared" si="26"/>
        <v>0</v>
      </c>
      <c r="J421" s="58">
        <f t="shared" si="27"/>
        <v>0</v>
      </c>
    </row>
    <row r="422" spans="1:10">
      <c r="A422" s="56" t="str">
        <f>IF('03 Recorridos'!A94="","",'03 Recorridos'!A94)</f>
        <v/>
      </c>
      <c r="B422" s="56" t="str">
        <f>IF('03 Recorridos'!D94="","",'03 Recorridos'!D94)</f>
        <v/>
      </c>
      <c r="C422" s="56">
        <v>1</v>
      </c>
      <c r="D422" s="57">
        <f>IF(ISNUMBER('03 Recorridos'!C94),'03 Recorridos'!C94,0)</f>
        <v>0</v>
      </c>
      <c r="E422" s="56">
        <f>'03 Recorridos'!I94</f>
        <v>0</v>
      </c>
      <c r="F422" s="56" t="str">
        <f>'03 Recorridos'!J94</f>
        <v/>
      </c>
      <c r="G422" s="58">
        <f t="shared" si="24"/>
        <v>0</v>
      </c>
      <c r="H422" s="58">
        <f t="shared" si="25"/>
        <v>0</v>
      </c>
      <c r="I422" s="58">
        <f t="shared" si="26"/>
        <v>0</v>
      </c>
      <c r="J422" s="58">
        <f t="shared" si="27"/>
        <v>0</v>
      </c>
    </row>
    <row r="423" spans="1:10">
      <c r="A423" s="56" t="str">
        <f>IF('03 Recorridos'!A94="","",'03 Recorridos'!A94)</f>
        <v/>
      </c>
      <c r="B423" s="56" t="str">
        <f>IF('03 Recorridos'!E94="","",'03 Recorridos'!E94)</f>
        <v/>
      </c>
      <c r="C423" s="56">
        <v>2</v>
      </c>
      <c r="D423" s="57">
        <f>IF(ISNUMBER('03 Recorridos'!C94),'03 Recorridos'!C94,0)</f>
        <v>0</v>
      </c>
      <c r="E423" s="56">
        <f>'03 Recorridos'!I94</f>
        <v>0</v>
      </c>
      <c r="F423" s="56" t="str">
        <f>'03 Recorridos'!J94</f>
        <v/>
      </c>
      <c r="G423" s="58">
        <f t="shared" si="24"/>
        <v>0</v>
      </c>
      <c r="H423" s="58">
        <f t="shared" si="25"/>
        <v>0</v>
      </c>
      <c r="I423" s="58">
        <f t="shared" si="26"/>
        <v>0</v>
      </c>
      <c r="J423" s="58">
        <f t="shared" si="27"/>
        <v>0</v>
      </c>
    </row>
    <row r="424" spans="1:10">
      <c r="A424" s="56" t="str">
        <f>IF('03 Recorridos'!A94="","",'03 Recorridos'!A94)</f>
        <v/>
      </c>
      <c r="B424" s="56" t="str">
        <f>IF('03 Recorridos'!F94="","",'03 Recorridos'!F94)</f>
        <v/>
      </c>
      <c r="C424" s="56">
        <v>3</v>
      </c>
      <c r="D424" s="57">
        <f>IF(ISNUMBER('03 Recorridos'!C94),'03 Recorridos'!C94,0)</f>
        <v>0</v>
      </c>
      <c r="E424" s="56">
        <f>'03 Recorridos'!I94</f>
        <v>0</v>
      </c>
      <c r="F424" s="56" t="str">
        <f>'03 Recorridos'!J94</f>
        <v/>
      </c>
      <c r="G424" s="58">
        <f t="shared" si="24"/>
        <v>0</v>
      </c>
      <c r="H424" s="58">
        <f t="shared" si="25"/>
        <v>0</v>
      </c>
      <c r="I424" s="58">
        <f t="shared" si="26"/>
        <v>0</v>
      </c>
      <c r="J424" s="58">
        <f t="shared" si="27"/>
        <v>0</v>
      </c>
    </row>
    <row r="425" spans="1:10">
      <c r="A425" s="56" t="str">
        <f>IF('03 Recorridos'!A94="","",'03 Recorridos'!A94)</f>
        <v/>
      </c>
      <c r="B425" s="56" t="str">
        <f>IF('03 Recorridos'!G94="","",'03 Recorridos'!G94)</f>
        <v/>
      </c>
      <c r="C425" s="56">
        <v>4</v>
      </c>
      <c r="D425" s="57">
        <f>IF(ISNUMBER('03 Recorridos'!C94),'03 Recorridos'!C94,0)</f>
        <v>0</v>
      </c>
      <c r="E425" s="56">
        <f>'03 Recorridos'!I94</f>
        <v>0</v>
      </c>
      <c r="F425" s="56" t="str">
        <f>'03 Recorridos'!J94</f>
        <v/>
      </c>
      <c r="G425" s="58">
        <f t="shared" si="24"/>
        <v>0</v>
      </c>
      <c r="H425" s="58">
        <f t="shared" si="25"/>
        <v>0</v>
      </c>
      <c r="I425" s="58">
        <f t="shared" si="26"/>
        <v>0</v>
      </c>
      <c r="J425" s="58">
        <f t="shared" si="27"/>
        <v>0</v>
      </c>
    </row>
    <row r="426" spans="1:10">
      <c r="A426" s="56" t="str">
        <f>IF('03 Recorridos'!A94="","",'03 Recorridos'!A94)</f>
        <v/>
      </c>
      <c r="B426" s="56" t="str">
        <f>IF('03 Recorridos'!H94="","",'03 Recorridos'!H94)</f>
        <v/>
      </c>
      <c r="C426" s="56">
        <v>5</v>
      </c>
      <c r="D426" s="57">
        <f>IF(ISNUMBER('03 Recorridos'!C94),'03 Recorridos'!C94,0)</f>
        <v>0</v>
      </c>
      <c r="E426" s="56">
        <f>'03 Recorridos'!I94</f>
        <v>0</v>
      </c>
      <c r="F426" s="56" t="str">
        <f>'03 Recorridos'!J94</f>
        <v/>
      </c>
      <c r="G426" s="58">
        <f t="shared" si="24"/>
        <v>0</v>
      </c>
      <c r="H426" s="58">
        <f t="shared" si="25"/>
        <v>0</v>
      </c>
      <c r="I426" s="58">
        <f t="shared" si="26"/>
        <v>0</v>
      </c>
      <c r="J426" s="58">
        <f t="shared" si="27"/>
        <v>0</v>
      </c>
    </row>
    <row r="427" spans="1:10">
      <c r="A427" s="56" t="str">
        <f>IF('03 Recorridos'!A95="","",'03 Recorridos'!A95)</f>
        <v/>
      </c>
      <c r="B427" s="56" t="str">
        <f>IF('03 Recorridos'!D95="","",'03 Recorridos'!D95)</f>
        <v/>
      </c>
      <c r="C427" s="56">
        <v>1</v>
      </c>
      <c r="D427" s="57">
        <f>IF(ISNUMBER('03 Recorridos'!C95),'03 Recorridos'!C95,0)</f>
        <v>0</v>
      </c>
      <c r="E427" s="56">
        <f>'03 Recorridos'!I95</f>
        <v>0</v>
      </c>
      <c r="F427" s="56" t="str">
        <f>'03 Recorridos'!J95</f>
        <v/>
      </c>
      <c r="G427" s="58">
        <f t="shared" si="24"/>
        <v>0</v>
      </c>
      <c r="H427" s="58">
        <f t="shared" si="25"/>
        <v>0</v>
      </c>
      <c r="I427" s="58">
        <f t="shared" si="26"/>
        <v>0</v>
      </c>
      <c r="J427" s="58">
        <f t="shared" si="27"/>
        <v>0</v>
      </c>
    </row>
    <row r="428" spans="1:10">
      <c r="A428" s="56" t="str">
        <f>IF('03 Recorridos'!A95="","",'03 Recorridos'!A95)</f>
        <v/>
      </c>
      <c r="B428" s="56" t="str">
        <f>IF('03 Recorridos'!E95="","",'03 Recorridos'!E95)</f>
        <v/>
      </c>
      <c r="C428" s="56">
        <v>2</v>
      </c>
      <c r="D428" s="57">
        <f>IF(ISNUMBER('03 Recorridos'!C95),'03 Recorridos'!C95,0)</f>
        <v>0</v>
      </c>
      <c r="E428" s="56">
        <f>'03 Recorridos'!I95</f>
        <v>0</v>
      </c>
      <c r="F428" s="56" t="str">
        <f>'03 Recorridos'!J95</f>
        <v/>
      </c>
      <c r="G428" s="58">
        <f t="shared" si="24"/>
        <v>0</v>
      </c>
      <c r="H428" s="58">
        <f t="shared" si="25"/>
        <v>0</v>
      </c>
      <c r="I428" s="58">
        <f t="shared" si="26"/>
        <v>0</v>
      </c>
      <c r="J428" s="58">
        <f t="shared" si="27"/>
        <v>0</v>
      </c>
    </row>
    <row r="429" spans="1:10">
      <c r="A429" s="56" t="str">
        <f>IF('03 Recorridos'!A95="","",'03 Recorridos'!A95)</f>
        <v/>
      </c>
      <c r="B429" s="56" t="str">
        <f>IF('03 Recorridos'!F95="","",'03 Recorridos'!F95)</f>
        <v/>
      </c>
      <c r="C429" s="56">
        <v>3</v>
      </c>
      <c r="D429" s="57">
        <f>IF(ISNUMBER('03 Recorridos'!C95),'03 Recorridos'!C95,0)</f>
        <v>0</v>
      </c>
      <c r="E429" s="56">
        <f>'03 Recorridos'!I95</f>
        <v>0</v>
      </c>
      <c r="F429" s="56" t="str">
        <f>'03 Recorridos'!J95</f>
        <v/>
      </c>
      <c r="G429" s="58">
        <f t="shared" si="24"/>
        <v>0</v>
      </c>
      <c r="H429" s="58">
        <f t="shared" si="25"/>
        <v>0</v>
      </c>
      <c r="I429" s="58">
        <f t="shared" si="26"/>
        <v>0</v>
      </c>
      <c r="J429" s="58">
        <f t="shared" si="27"/>
        <v>0</v>
      </c>
    </row>
    <row r="430" spans="1:10">
      <c r="A430" s="56" t="str">
        <f>IF('03 Recorridos'!A95="","",'03 Recorridos'!A95)</f>
        <v/>
      </c>
      <c r="B430" s="56" t="str">
        <f>IF('03 Recorridos'!G95="","",'03 Recorridos'!G95)</f>
        <v/>
      </c>
      <c r="C430" s="56">
        <v>4</v>
      </c>
      <c r="D430" s="57">
        <f>IF(ISNUMBER('03 Recorridos'!C95),'03 Recorridos'!C95,0)</f>
        <v>0</v>
      </c>
      <c r="E430" s="56">
        <f>'03 Recorridos'!I95</f>
        <v>0</v>
      </c>
      <c r="F430" s="56" t="str">
        <f>'03 Recorridos'!J95</f>
        <v/>
      </c>
      <c r="G430" s="58">
        <f t="shared" si="24"/>
        <v>0</v>
      </c>
      <c r="H430" s="58">
        <f t="shared" si="25"/>
        <v>0</v>
      </c>
      <c r="I430" s="58">
        <f t="shared" si="26"/>
        <v>0</v>
      </c>
      <c r="J430" s="58">
        <f t="shared" si="27"/>
        <v>0</v>
      </c>
    </row>
    <row r="431" spans="1:10">
      <c r="A431" s="56" t="str">
        <f>IF('03 Recorridos'!A95="","",'03 Recorridos'!A95)</f>
        <v/>
      </c>
      <c r="B431" s="56" t="str">
        <f>IF('03 Recorridos'!H95="","",'03 Recorridos'!H95)</f>
        <v/>
      </c>
      <c r="C431" s="56">
        <v>5</v>
      </c>
      <c r="D431" s="57">
        <f>IF(ISNUMBER('03 Recorridos'!C95),'03 Recorridos'!C95,0)</f>
        <v>0</v>
      </c>
      <c r="E431" s="56">
        <f>'03 Recorridos'!I95</f>
        <v>0</v>
      </c>
      <c r="F431" s="56" t="str">
        <f>'03 Recorridos'!J95</f>
        <v/>
      </c>
      <c r="G431" s="58">
        <f t="shared" si="24"/>
        <v>0</v>
      </c>
      <c r="H431" s="58">
        <f t="shared" si="25"/>
        <v>0</v>
      </c>
      <c r="I431" s="58">
        <f t="shared" si="26"/>
        <v>0</v>
      </c>
      <c r="J431" s="58">
        <f t="shared" si="27"/>
        <v>0</v>
      </c>
    </row>
    <row r="432" spans="1:10">
      <c r="A432" s="56" t="str">
        <f>IF('03 Recorridos'!A96="","",'03 Recorridos'!A96)</f>
        <v/>
      </c>
      <c r="B432" s="56" t="str">
        <f>IF('03 Recorridos'!D96="","",'03 Recorridos'!D96)</f>
        <v/>
      </c>
      <c r="C432" s="56">
        <v>1</v>
      </c>
      <c r="D432" s="57">
        <f>IF(ISNUMBER('03 Recorridos'!C96),'03 Recorridos'!C96,0)</f>
        <v>0</v>
      </c>
      <c r="E432" s="56">
        <f>'03 Recorridos'!I96</f>
        <v>0</v>
      </c>
      <c r="F432" s="56" t="str">
        <f>'03 Recorridos'!J96</f>
        <v/>
      </c>
      <c r="G432" s="58">
        <f t="shared" si="24"/>
        <v>0</v>
      </c>
      <c r="H432" s="58">
        <f t="shared" si="25"/>
        <v>0</v>
      </c>
      <c r="I432" s="58">
        <f t="shared" si="26"/>
        <v>0</v>
      </c>
      <c r="J432" s="58">
        <f t="shared" si="27"/>
        <v>0</v>
      </c>
    </row>
    <row r="433" spans="1:10">
      <c r="A433" s="56" t="str">
        <f>IF('03 Recorridos'!A96="","",'03 Recorridos'!A96)</f>
        <v/>
      </c>
      <c r="B433" s="56" t="str">
        <f>IF('03 Recorridos'!E96="","",'03 Recorridos'!E96)</f>
        <v/>
      </c>
      <c r="C433" s="56">
        <v>2</v>
      </c>
      <c r="D433" s="57">
        <f>IF(ISNUMBER('03 Recorridos'!C96),'03 Recorridos'!C96,0)</f>
        <v>0</v>
      </c>
      <c r="E433" s="56">
        <f>'03 Recorridos'!I96</f>
        <v>0</v>
      </c>
      <c r="F433" s="56" t="str">
        <f>'03 Recorridos'!J96</f>
        <v/>
      </c>
      <c r="G433" s="58">
        <f t="shared" si="24"/>
        <v>0</v>
      </c>
      <c r="H433" s="58">
        <f t="shared" si="25"/>
        <v>0</v>
      </c>
      <c r="I433" s="58">
        <f t="shared" si="26"/>
        <v>0</v>
      </c>
      <c r="J433" s="58">
        <f t="shared" si="27"/>
        <v>0</v>
      </c>
    </row>
    <row r="434" spans="1:10">
      <c r="A434" s="56" t="str">
        <f>IF('03 Recorridos'!A96="","",'03 Recorridos'!A96)</f>
        <v/>
      </c>
      <c r="B434" s="56" t="str">
        <f>IF('03 Recorridos'!F96="","",'03 Recorridos'!F96)</f>
        <v/>
      </c>
      <c r="C434" s="56">
        <v>3</v>
      </c>
      <c r="D434" s="57">
        <f>IF(ISNUMBER('03 Recorridos'!C96),'03 Recorridos'!C96,0)</f>
        <v>0</v>
      </c>
      <c r="E434" s="56">
        <f>'03 Recorridos'!I96</f>
        <v>0</v>
      </c>
      <c r="F434" s="56" t="str">
        <f>'03 Recorridos'!J96</f>
        <v/>
      </c>
      <c r="G434" s="58">
        <f t="shared" si="24"/>
        <v>0</v>
      </c>
      <c r="H434" s="58">
        <f t="shared" si="25"/>
        <v>0</v>
      </c>
      <c r="I434" s="58">
        <f t="shared" si="26"/>
        <v>0</v>
      </c>
      <c r="J434" s="58">
        <f t="shared" si="27"/>
        <v>0</v>
      </c>
    </row>
    <row r="435" spans="1:10">
      <c r="A435" s="56" t="str">
        <f>IF('03 Recorridos'!A96="","",'03 Recorridos'!A96)</f>
        <v/>
      </c>
      <c r="B435" s="56" t="str">
        <f>IF('03 Recorridos'!G96="","",'03 Recorridos'!G96)</f>
        <v/>
      </c>
      <c r="C435" s="56">
        <v>4</v>
      </c>
      <c r="D435" s="57">
        <f>IF(ISNUMBER('03 Recorridos'!C96),'03 Recorridos'!C96,0)</f>
        <v>0</v>
      </c>
      <c r="E435" s="56">
        <f>'03 Recorridos'!I96</f>
        <v>0</v>
      </c>
      <c r="F435" s="56" t="str">
        <f>'03 Recorridos'!J96</f>
        <v/>
      </c>
      <c r="G435" s="58">
        <f t="shared" si="24"/>
        <v>0</v>
      </c>
      <c r="H435" s="58">
        <f t="shared" si="25"/>
        <v>0</v>
      </c>
      <c r="I435" s="58">
        <f t="shared" si="26"/>
        <v>0</v>
      </c>
      <c r="J435" s="58">
        <f t="shared" si="27"/>
        <v>0</v>
      </c>
    </row>
    <row r="436" spans="1:10">
      <c r="A436" s="56" t="str">
        <f>IF('03 Recorridos'!A96="","",'03 Recorridos'!A96)</f>
        <v/>
      </c>
      <c r="B436" s="56" t="str">
        <f>IF('03 Recorridos'!H96="","",'03 Recorridos'!H96)</f>
        <v/>
      </c>
      <c r="C436" s="56">
        <v>5</v>
      </c>
      <c r="D436" s="57">
        <f>IF(ISNUMBER('03 Recorridos'!C96),'03 Recorridos'!C96,0)</f>
        <v>0</v>
      </c>
      <c r="E436" s="56">
        <f>'03 Recorridos'!I96</f>
        <v>0</v>
      </c>
      <c r="F436" s="56" t="str">
        <f>'03 Recorridos'!J96</f>
        <v/>
      </c>
      <c r="G436" s="58">
        <f t="shared" si="24"/>
        <v>0</v>
      </c>
      <c r="H436" s="58">
        <f t="shared" si="25"/>
        <v>0</v>
      </c>
      <c r="I436" s="58">
        <f t="shared" si="26"/>
        <v>0</v>
      </c>
      <c r="J436" s="58">
        <f t="shared" si="27"/>
        <v>0</v>
      </c>
    </row>
    <row r="437" spans="1:10">
      <c r="A437" s="56" t="str">
        <f>IF('03 Recorridos'!A97="","",'03 Recorridos'!A97)</f>
        <v/>
      </c>
      <c r="B437" s="56" t="str">
        <f>IF('03 Recorridos'!D97="","",'03 Recorridos'!D97)</f>
        <v/>
      </c>
      <c r="C437" s="56">
        <v>1</v>
      </c>
      <c r="D437" s="57">
        <f>IF(ISNUMBER('03 Recorridos'!C97),'03 Recorridos'!C97,0)</f>
        <v>0</v>
      </c>
      <c r="E437" s="56">
        <f>'03 Recorridos'!I97</f>
        <v>0</v>
      </c>
      <c r="F437" s="56" t="str">
        <f>'03 Recorridos'!J97</f>
        <v/>
      </c>
      <c r="G437" s="58">
        <f t="shared" si="24"/>
        <v>0</v>
      </c>
      <c r="H437" s="58">
        <f t="shared" si="25"/>
        <v>0</v>
      </c>
      <c r="I437" s="58">
        <f t="shared" si="26"/>
        <v>0</v>
      </c>
      <c r="J437" s="58">
        <f t="shared" si="27"/>
        <v>0</v>
      </c>
    </row>
    <row r="438" spans="1:10">
      <c r="A438" s="56" t="str">
        <f>IF('03 Recorridos'!A97="","",'03 Recorridos'!A97)</f>
        <v/>
      </c>
      <c r="B438" s="56" t="str">
        <f>IF('03 Recorridos'!E97="","",'03 Recorridos'!E97)</f>
        <v/>
      </c>
      <c r="C438" s="56">
        <v>2</v>
      </c>
      <c r="D438" s="57">
        <f>IF(ISNUMBER('03 Recorridos'!C97),'03 Recorridos'!C97,0)</f>
        <v>0</v>
      </c>
      <c r="E438" s="56">
        <f>'03 Recorridos'!I97</f>
        <v>0</v>
      </c>
      <c r="F438" s="56" t="str">
        <f>'03 Recorridos'!J97</f>
        <v/>
      </c>
      <c r="G438" s="58">
        <f t="shared" si="24"/>
        <v>0</v>
      </c>
      <c r="H438" s="58">
        <f t="shared" si="25"/>
        <v>0</v>
      </c>
      <c r="I438" s="58">
        <f t="shared" si="26"/>
        <v>0</v>
      </c>
      <c r="J438" s="58">
        <f t="shared" si="27"/>
        <v>0</v>
      </c>
    </row>
    <row r="439" spans="1:10">
      <c r="A439" s="56" t="str">
        <f>IF('03 Recorridos'!A97="","",'03 Recorridos'!A97)</f>
        <v/>
      </c>
      <c r="B439" s="56" t="str">
        <f>IF('03 Recorridos'!F97="","",'03 Recorridos'!F97)</f>
        <v/>
      </c>
      <c r="C439" s="56">
        <v>3</v>
      </c>
      <c r="D439" s="57">
        <f>IF(ISNUMBER('03 Recorridos'!C97),'03 Recorridos'!C97,0)</f>
        <v>0</v>
      </c>
      <c r="E439" s="56">
        <f>'03 Recorridos'!I97</f>
        <v>0</v>
      </c>
      <c r="F439" s="56" t="str">
        <f>'03 Recorridos'!J97</f>
        <v/>
      </c>
      <c r="G439" s="58">
        <f t="shared" si="24"/>
        <v>0</v>
      </c>
      <c r="H439" s="58">
        <f t="shared" si="25"/>
        <v>0</v>
      </c>
      <c r="I439" s="58">
        <f t="shared" si="26"/>
        <v>0</v>
      </c>
      <c r="J439" s="58">
        <f t="shared" si="27"/>
        <v>0</v>
      </c>
    </row>
    <row r="440" spans="1:10">
      <c r="A440" s="56" t="str">
        <f>IF('03 Recorridos'!A97="","",'03 Recorridos'!A97)</f>
        <v/>
      </c>
      <c r="B440" s="56" t="str">
        <f>IF('03 Recorridos'!G97="","",'03 Recorridos'!G97)</f>
        <v/>
      </c>
      <c r="C440" s="56">
        <v>4</v>
      </c>
      <c r="D440" s="57">
        <f>IF(ISNUMBER('03 Recorridos'!C97),'03 Recorridos'!C97,0)</f>
        <v>0</v>
      </c>
      <c r="E440" s="56">
        <f>'03 Recorridos'!I97</f>
        <v>0</v>
      </c>
      <c r="F440" s="56" t="str">
        <f>'03 Recorridos'!J97</f>
        <v/>
      </c>
      <c r="G440" s="58">
        <f t="shared" si="24"/>
        <v>0</v>
      </c>
      <c r="H440" s="58">
        <f t="shared" si="25"/>
        <v>0</v>
      </c>
      <c r="I440" s="58">
        <f t="shared" si="26"/>
        <v>0</v>
      </c>
      <c r="J440" s="58">
        <f t="shared" si="27"/>
        <v>0</v>
      </c>
    </row>
    <row r="441" spans="1:10">
      <c r="A441" s="56" t="str">
        <f>IF('03 Recorridos'!A97="","",'03 Recorridos'!A97)</f>
        <v/>
      </c>
      <c r="B441" s="56" t="str">
        <f>IF('03 Recorridos'!H97="","",'03 Recorridos'!H97)</f>
        <v/>
      </c>
      <c r="C441" s="56">
        <v>5</v>
      </c>
      <c r="D441" s="57">
        <f>IF(ISNUMBER('03 Recorridos'!C97),'03 Recorridos'!C97,0)</f>
        <v>0</v>
      </c>
      <c r="E441" s="56">
        <f>'03 Recorridos'!I97</f>
        <v>0</v>
      </c>
      <c r="F441" s="56" t="str">
        <f>'03 Recorridos'!J97</f>
        <v/>
      </c>
      <c r="G441" s="58">
        <f t="shared" si="24"/>
        <v>0</v>
      </c>
      <c r="H441" s="58">
        <f t="shared" si="25"/>
        <v>0</v>
      </c>
      <c r="I441" s="58">
        <f t="shared" si="26"/>
        <v>0</v>
      </c>
      <c r="J441" s="58">
        <f t="shared" si="27"/>
        <v>0</v>
      </c>
    </row>
    <row r="442" spans="1:10">
      <c r="A442" s="56" t="str">
        <f>IF('03 Recorridos'!A98="","",'03 Recorridos'!A98)</f>
        <v/>
      </c>
      <c r="B442" s="56" t="str">
        <f>IF('03 Recorridos'!D98="","",'03 Recorridos'!D98)</f>
        <v/>
      </c>
      <c r="C442" s="56">
        <v>1</v>
      </c>
      <c r="D442" s="57">
        <f>IF(ISNUMBER('03 Recorridos'!C98),'03 Recorridos'!C98,0)</f>
        <v>0</v>
      </c>
      <c r="E442" s="56">
        <f>'03 Recorridos'!I98</f>
        <v>0</v>
      </c>
      <c r="F442" s="56" t="str">
        <f>'03 Recorridos'!J98</f>
        <v/>
      </c>
      <c r="G442" s="58">
        <f t="shared" si="24"/>
        <v>0</v>
      </c>
      <c r="H442" s="58">
        <f t="shared" si="25"/>
        <v>0</v>
      </c>
      <c r="I442" s="58">
        <f t="shared" si="26"/>
        <v>0</v>
      </c>
      <c r="J442" s="58">
        <f t="shared" si="27"/>
        <v>0</v>
      </c>
    </row>
    <row r="443" spans="1:10">
      <c r="A443" s="56" t="str">
        <f>IF('03 Recorridos'!A98="","",'03 Recorridos'!A98)</f>
        <v/>
      </c>
      <c r="B443" s="56" t="str">
        <f>IF('03 Recorridos'!E98="","",'03 Recorridos'!E98)</f>
        <v/>
      </c>
      <c r="C443" s="56">
        <v>2</v>
      </c>
      <c r="D443" s="57">
        <f>IF(ISNUMBER('03 Recorridos'!C98),'03 Recorridos'!C98,0)</f>
        <v>0</v>
      </c>
      <c r="E443" s="56">
        <f>'03 Recorridos'!I98</f>
        <v>0</v>
      </c>
      <c r="F443" s="56" t="str">
        <f>'03 Recorridos'!J98</f>
        <v/>
      </c>
      <c r="G443" s="58">
        <f t="shared" si="24"/>
        <v>0</v>
      </c>
      <c r="H443" s="58">
        <f t="shared" si="25"/>
        <v>0</v>
      </c>
      <c r="I443" s="58">
        <f t="shared" si="26"/>
        <v>0</v>
      </c>
      <c r="J443" s="58">
        <f t="shared" si="27"/>
        <v>0</v>
      </c>
    </row>
    <row r="444" spans="1:10">
      <c r="A444" s="56" t="str">
        <f>IF('03 Recorridos'!A98="","",'03 Recorridos'!A98)</f>
        <v/>
      </c>
      <c r="B444" s="56" t="str">
        <f>IF('03 Recorridos'!F98="","",'03 Recorridos'!F98)</f>
        <v/>
      </c>
      <c r="C444" s="56">
        <v>3</v>
      </c>
      <c r="D444" s="57">
        <f>IF(ISNUMBER('03 Recorridos'!C98),'03 Recorridos'!C98,0)</f>
        <v>0</v>
      </c>
      <c r="E444" s="56">
        <f>'03 Recorridos'!I98</f>
        <v>0</v>
      </c>
      <c r="F444" s="56" t="str">
        <f>'03 Recorridos'!J98</f>
        <v/>
      </c>
      <c r="G444" s="58">
        <f t="shared" si="24"/>
        <v>0</v>
      </c>
      <c r="H444" s="58">
        <f t="shared" si="25"/>
        <v>0</v>
      </c>
      <c r="I444" s="58">
        <f t="shared" si="26"/>
        <v>0</v>
      </c>
      <c r="J444" s="58">
        <f t="shared" si="27"/>
        <v>0</v>
      </c>
    </row>
    <row r="445" spans="1:10">
      <c r="A445" s="56" t="str">
        <f>IF('03 Recorridos'!A98="","",'03 Recorridos'!A98)</f>
        <v/>
      </c>
      <c r="B445" s="56" t="str">
        <f>IF('03 Recorridos'!G98="","",'03 Recorridos'!G98)</f>
        <v/>
      </c>
      <c r="C445" s="56">
        <v>4</v>
      </c>
      <c r="D445" s="57">
        <f>IF(ISNUMBER('03 Recorridos'!C98),'03 Recorridos'!C98,0)</f>
        <v>0</v>
      </c>
      <c r="E445" s="56">
        <f>'03 Recorridos'!I98</f>
        <v>0</v>
      </c>
      <c r="F445" s="56" t="str">
        <f>'03 Recorridos'!J98</f>
        <v/>
      </c>
      <c r="G445" s="58">
        <f t="shared" si="24"/>
        <v>0</v>
      </c>
      <c r="H445" s="58">
        <f t="shared" si="25"/>
        <v>0</v>
      </c>
      <c r="I445" s="58">
        <f t="shared" si="26"/>
        <v>0</v>
      </c>
      <c r="J445" s="58">
        <f t="shared" si="27"/>
        <v>0</v>
      </c>
    </row>
    <row r="446" spans="1:10">
      <c r="A446" s="56" t="str">
        <f>IF('03 Recorridos'!A98="","",'03 Recorridos'!A98)</f>
        <v/>
      </c>
      <c r="B446" s="56" t="str">
        <f>IF('03 Recorridos'!H98="","",'03 Recorridos'!H98)</f>
        <v/>
      </c>
      <c r="C446" s="56">
        <v>5</v>
      </c>
      <c r="D446" s="57">
        <f>IF(ISNUMBER('03 Recorridos'!C98),'03 Recorridos'!C98,0)</f>
        <v>0</v>
      </c>
      <c r="E446" s="56">
        <f>'03 Recorridos'!I98</f>
        <v>0</v>
      </c>
      <c r="F446" s="56" t="str">
        <f>'03 Recorridos'!J98</f>
        <v/>
      </c>
      <c r="G446" s="58">
        <f t="shared" si="24"/>
        <v>0</v>
      </c>
      <c r="H446" s="58">
        <f t="shared" si="25"/>
        <v>0</v>
      </c>
      <c r="I446" s="58">
        <f t="shared" si="26"/>
        <v>0</v>
      </c>
      <c r="J446" s="58">
        <f t="shared" si="27"/>
        <v>0</v>
      </c>
    </row>
    <row r="447" spans="1:10">
      <c r="A447" s="56" t="str">
        <f>IF('03 Recorridos'!A99="","",'03 Recorridos'!A99)</f>
        <v/>
      </c>
      <c r="B447" s="56" t="str">
        <f>IF('03 Recorridos'!D99="","",'03 Recorridos'!D99)</f>
        <v/>
      </c>
      <c r="C447" s="56">
        <v>1</v>
      </c>
      <c r="D447" s="57">
        <f>IF(ISNUMBER('03 Recorridos'!C99),'03 Recorridos'!C99,0)</f>
        <v>0</v>
      </c>
      <c r="E447" s="56">
        <f>'03 Recorridos'!I99</f>
        <v>0</v>
      </c>
      <c r="F447" s="56" t="str">
        <f>'03 Recorridos'!J99</f>
        <v/>
      </c>
      <c r="G447" s="58">
        <f t="shared" si="24"/>
        <v>0</v>
      </c>
      <c r="H447" s="58">
        <f t="shared" si="25"/>
        <v>0</v>
      </c>
      <c r="I447" s="58">
        <f t="shared" si="26"/>
        <v>0</v>
      </c>
      <c r="J447" s="58">
        <f t="shared" si="27"/>
        <v>0</v>
      </c>
    </row>
    <row r="448" spans="1:10">
      <c r="A448" s="56" t="str">
        <f>IF('03 Recorridos'!A99="","",'03 Recorridos'!A99)</f>
        <v/>
      </c>
      <c r="B448" s="56" t="str">
        <f>IF('03 Recorridos'!E99="","",'03 Recorridos'!E99)</f>
        <v/>
      </c>
      <c r="C448" s="56">
        <v>2</v>
      </c>
      <c r="D448" s="57">
        <f>IF(ISNUMBER('03 Recorridos'!C99),'03 Recorridos'!C99,0)</f>
        <v>0</v>
      </c>
      <c r="E448" s="56">
        <f>'03 Recorridos'!I99</f>
        <v>0</v>
      </c>
      <c r="F448" s="56" t="str">
        <f>'03 Recorridos'!J99</f>
        <v/>
      </c>
      <c r="G448" s="58">
        <f t="shared" si="24"/>
        <v>0</v>
      </c>
      <c r="H448" s="58">
        <f t="shared" si="25"/>
        <v>0</v>
      </c>
      <c r="I448" s="58">
        <f t="shared" si="26"/>
        <v>0</v>
      </c>
      <c r="J448" s="58">
        <f t="shared" si="27"/>
        <v>0</v>
      </c>
    </row>
    <row r="449" spans="1:10">
      <c r="A449" s="56" t="str">
        <f>IF('03 Recorridos'!A99="","",'03 Recorridos'!A99)</f>
        <v/>
      </c>
      <c r="B449" s="56" t="str">
        <f>IF('03 Recorridos'!F99="","",'03 Recorridos'!F99)</f>
        <v/>
      </c>
      <c r="C449" s="56">
        <v>3</v>
      </c>
      <c r="D449" s="57">
        <f>IF(ISNUMBER('03 Recorridos'!C99),'03 Recorridos'!C99,0)</f>
        <v>0</v>
      </c>
      <c r="E449" s="56">
        <f>'03 Recorridos'!I99</f>
        <v>0</v>
      </c>
      <c r="F449" s="56" t="str">
        <f>'03 Recorridos'!J99</f>
        <v/>
      </c>
      <c r="G449" s="58">
        <f t="shared" si="24"/>
        <v>0</v>
      </c>
      <c r="H449" s="58">
        <f t="shared" si="25"/>
        <v>0</v>
      </c>
      <c r="I449" s="58">
        <f t="shared" si="26"/>
        <v>0</v>
      </c>
      <c r="J449" s="58">
        <f t="shared" si="27"/>
        <v>0</v>
      </c>
    </row>
    <row r="450" spans="1:10">
      <c r="A450" s="56" t="str">
        <f>IF('03 Recorridos'!A99="","",'03 Recorridos'!A99)</f>
        <v/>
      </c>
      <c r="B450" s="56" t="str">
        <f>IF('03 Recorridos'!G99="","",'03 Recorridos'!G99)</f>
        <v/>
      </c>
      <c r="C450" s="56">
        <v>4</v>
      </c>
      <c r="D450" s="57">
        <f>IF(ISNUMBER('03 Recorridos'!C99),'03 Recorridos'!C99,0)</f>
        <v>0</v>
      </c>
      <c r="E450" s="56">
        <f>'03 Recorridos'!I99</f>
        <v>0</v>
      </c>
      <c r="F450" s="56" t="str">
        <f>'03 Recorridos'!J99</f>
        <v/>
      </c>
      <c r="G450" s="58">
        <f t="shared" si="24"/>
        <v>0</v>
      </c>
      <c r="H450" s="58">
        <f t="shared" si="25"/>
        <v>0</v>
      </c>
      <c r="I450" s="58">
        <f t="shared" si="26"/>
        <v>0</v>
      </c>
      <c r="J450" s="58">
        <f t="shared" si="27"/>
        <v>0</v>
      </c>
    </row>
    <row r="451" spans="1:10">
      <c r="A451" s="56" t="str">
        <f>IF('03 Recorridos'!A99="","",'03 Recorridos'!A99)</f>
        <v/>
      </c>
      <c r="B451" s="56" t="str">
        <f>IF('03 Recorridos'!H99="","",'03 Recorridos'!H99)</f>
        <v/>
      </c>
      <c r="C451" s="56">
        <v>5</v>
      </c>
      <c r="D451" s="57">
        <f>IF(ISNUMBER('03 Recorridos'!C99),'03 Recorridos'!C99,0)</f>
        <v>0</v>
      </c>
      <c r="E451" s="56">
        <f>'03 Recorridos'!I99</f>
        <v>0</v>
      </c>
      <c r="F451" s="56" t="str">
        <f>'03 Recorridos'!J99</f>
        <v/>
      </c>
      <c r="G451" s="58">
        <f t="shared" si="24"/>
        <v>0</v>
      </c>
      <c r="H451" s="58">
        <f t="shared" si="25"/>
        <v>0</v>
      </c>
      <c r="I451" s="58">
        <f t="shared" si="26"/>
        <v>0</v>
      </c>
      <c r="J451" s="58">
        <f t="shared" si="27"/>
        <v>0</v>
      </c>
    </row>
    <row r="452" spans="1:10">
      <c r="A452" s="56" t="str">
        <f>IF('03 Recorridos'!A100="","",'03 Recorridos'!A100)</f>
        <v/>
      </c>
      <c r="B452" s="56" t="str">
        <f>IF('03 Recorridos'!D100="","",'03 Recorridos'!D100)</f>
        <v/>
      </c>
      <c r="C452" s="56">
        <v>1</v>
      </c>
      <c r="D452" s="57">
        <f>IF(ISNUMBER('03 Recorridos'!C100),'03 Recorridos'!C100,0)</f>
        <v>0</v>
      </c>
      <c r="E452" s="56">
        <f>'03 Recorridos'!I100</f>
        <v>0</v>
      </c>
      <c r="F452" s="56" t="str">
        <f>'03 Recorridos'!J100</f>
        <v/>
      </c>
      <c r="G452" s="58">
        <f t="shared" si="24"/>
        <v>0</v>
      </c>
      <c r="H452" s="58">
        <f t="shared" si="25"/>
        <v>0</v>
      </c>
      <c r="I452" s="58">
        <f t="shared" si="26"/>
        <v>0</v>
      </c>
      <c r="J452" s="58">
        <f t="shared" si="27"/>
        <v>0</v>
      </c>
    </row>
    <row r="453" spans="1:10">
      <c r="A453" s="56" t="str">
        <f>IF('03 Recorridos'!A100="","",'03 Recorridos'!A100)</f>
        <v/>
      </c>
      <c r="B453" s="56" t="str">
        <f>IF('03 Recorridos'!E100="","",'03 Recorridos'!E100)</f>
        <v/>
      </c>
      <c r="C453" s="56">
        <v>2</v>
      </c>
      <c r="D453" s="57">
        <f>IF(ISNUMBER('03 Recorridos'!C100),'03 Recorridos'!C100,0)</f>
        <v>0</v>
      </c>
      <c r="E453" s="56">
        <f>'03 Recorridos'!I100</f>
        <v>0</v>
      </c>
      <c r="F453" s="56" t="str">
        <f>'03 Recorridos'!J100</f>
        <v/>
      </c>
      <c r="G453" s="58">
        <f t="shared" si="24"/>
        <v>0</v>
      </c>
      <c r="H453" s="58">
        <f t="shared" si="25"/>
        <v>0</v>
      </c>
      <c r="I453" s="58">
        <f t="shared" si="26"/>
        <v>0</v>
      </c>
      <c r="J453" s="58">
        <f t="shared" si="27"/>
        <v>0</v>
      </c>
    </row>
    <row r="454" spans="1:10">
      <c r="A454" s="56" t="str">
        <f>IF('03 Recorridos'!A100="","",'03 Recorridos'!A100)</f>
        <v/>
      </c>
      <c r="B454" s="56" t="str">
        <f>IF('03 Recorridos'!F100="","",'03 Recorridos'!F100)</f>
        <v/>
      </c>
      <c r="C454" s="56">
        <v>3</v>
      </c>
      <c r="D454" s="57">
        <f>IF(ISNUMBER('03 Recorridos'!C100),'03 Recorridos'!C100,0)</f>
        <v>0</v>
      </c>
      <c r="E454" s="56">
        <f>'03 Recorridos'!I100</f>
        <v>0</v>
      </c>
      <c r="F454" s="56" t="str">
        <f>'03 Recorridos'!J100</f>
        <v/>
      </c>
      <c r="G454" s="58">
        <f t="shared" si="24"/>
        <v>0</v>
      </c>
      <c r="H454" s="58">
        <f t="shared" si="25"/>
        <v>0</v>
      </c>
      <c r="I454" s="58">
        <f t="shared" si="26"/>
        <v>0</v>
      </c>
      <c r="J454" s="58">
        <f t="shared" si="27"/>
        <v>0</v>
      </c>
    </row>
    <row r="455" spans="1:10">
      <c r="A455" s="56" t="str">
        <f>IF('03 Recorridos'!A100="","",'03 Recorridos'!A100)</f>
        <v/>
      </c>
      <c r="B455" s="56" t="str">
        <f>IF('03 Recorridos'!G100="","",'03 Recorridos'!G100)</f>
        <v/>
      </c>
      <c r="C455" s="56">
        <v>4</v>
      </c>
      <c r="D455" s="57">
        <f>IF(ISNUMBER('03 Recorridos'!C100),'03 Recorridos'!C100,0)</f>
        <v>0</v>
      </c>
      <c r="E455" s="56">
        <f>'03 Recorridos'!I100</f>
        <v>0</v>
      </c>
      <c r="F455" s="56" t="str">
        <f>'03 Recorridos'!J100</f>
        <v/>
      </c>
      <c r="G455" s="58">
        <f t="shared" ref="G455:G506" si="28">IF(AND($F455="LISTO",$B455&lt;&gt;"",$C455=1),$D455,0)</f>
        <v>0</v>
      </c>
      <c r="H455" s="58">
        <f t="shared" ref="H455:H506" si="29">IF(AND($F455="LISTO",$B455&lt;&gt;"",$C455=$E455),$D455,0)</f>
        <v>0</v>
      </c>
      <c r="I455" s="58">
        <f t="shared" ref="I455:I506" si="30">IF(AND($F455="LISTO",$B455&lt;&gt;"",$E455&gt;0),$D455/$E455,0)</f>
        <v>0</v>
      </c>
      <c r="J455" s="58">
        <f t="shared" ref="J455:J506" si="31">IF(OR($F455&lt;&gt;"LISTO",$B455=""),0,IF($E455=1,$D455,IF($E455=2,$D455/2,IF($C455=1,$D455*40%,IF($C455=$E455,$D455*40%,$D455*20%/($E455-2))))))</f>
        <v>0</v>
      </c>
    </row>
    <row r="456" spans="1:10">
      <c r="A456" s="56" t="str">
        <f>IF('03 Recorridos'!A100="","",'03 Recorridos'!A100)</f>
        <v/>
      </c>
      <c r="B456" s="56" t="str">
        <f>IF('03 Recorridos'!H100="","",'03 Recorridos'!H100)</f>
        <v/>
      </c>
      <c r="C456" s="56">
        <v>5</v>
      </c>
      <c r="D456" s="57">
        <f>IF(ISNUMBER('03 Recorridos'!C100),'03 Recorridos'!C100,0)</f>
        <v>0</v>
      </c>
      <c r="E456" s="56">
        <f>'03 Recorridos'!I100</f>
        <v>0</v>
      </c>
      <c r="F456" s="56" t="str">
        <f>'03 Recorridos'!J100</f>
        <v/>
      </c>
      <c r="G456" s="58">
        <f t="shared" si="28"/>
        <v>0</v>
      </c>
      <c r="H456" s="58">
        <f t="shared" si="29"/>
        <v>0</v>
      </c>
      <c r="I456" s="58">
        <f t="shared" si="30"/>
        <v>0</v>
      </c>
      <c r="J456" s="58">
        <f t="shared" si="31"/>
        <v>0</v>
      </c>
    </row>
    <row r="457" spans="1:10">
      <c r="A457" s="56" t="str">
        <f>IF('03 Recorridos'!A101="","",'03 Recorridos'!A101)</f>
        <v/>
      </c>
      <c r="B457" s="56" t="str">
        <f>IF('03 Recorridos'!D101="","",'03 Recorridos'!D101)</f>
        <v/>
      </c>
      <c r="C457" s="56">
        <v>1</v>
      </c>
      <c r="D457" s="57">
        <f>IF(ISNUMBER('03 Recorridos'!C101),'03 Recorridos'!C101,0)</f>
        <v>0</v>
      </c>
      <c r="E457" s="56">
        <f>'03 Recorridos'!I101</f>
        <v>0</v>
      </c>
      <c r="F457" s="56" t="str">
        <f>'03 Recorridos'!J101</f>
        <v/>
      </c>
      <c r="G457" s="58">
        <f t="shared" si="28"/>
        <v>0</v>
      </c>
      <c r="H457" s="58">
        <f t="shared" si="29"/>
        <v>0</v>
      </c>
      <c r="I457" s="58">
        <f t="shared" si="30"/>
        <v>0</v>
      </c>
      <c r="J457" s="58">
        <f t="shared" si="31"/>
        <v>0</v>
      </c>
    </row>
    <row r="458" spans="1:10">
      <c r="A458" s="56" t="str">
        <f>IF('03 Recorridos'!A101="","",'03 Recorridos'!A101)</f>
        <v/>
      </c>
      <c r="B458" s="56" t="str">
        <f>IF('03 Recorridos'!E101="","",'03 Recorridos'!E101)</f>
        <v/>
      </c>
      <c r="C458" s="56">
        <v>2</v>
      </c>
      <c r="D458" s="57">
        <f>IF(ISNUMBER('03 Recorridos'!C101),'03 Recorridos'!C101,0)</f>
        <v>0</v>
      </c>
      <c r="E458" s="56">
        <f>'03 Recorridos'!I101</f>
        <v>0</v>
      </c>
      <c r="F458" s="56" t="str">
        <f>'03 Recorridos'!J101</f>
        <v/>
      </c>
      <c r="G458" s="58">
        <f t="shared" si="28"/>
        <v>0</v>
      </c>
      <c r="H458" s="58">
        <f t="shared" si="29"/>
        <v>0</v>
      </c>
      <c r="I458" s="58">
        <f t="shared" si="30"/>
        <v>0</v>
      </c>
      <c r="J458" s="58">
        <f t="shared" si="31"/>
        <v>0</v>
      </c>
    </row>
    <row r="459" spans="1:10">
      <c r="A459" s="56" t="str">
        <f>IF('03 Recorridos'!A101="","",'03 Recorridos'!A101)</f>
        <v/>
      </c>
      <c r="B459" s="56" t="str">
        <f>IF('03 Recorridos'!F101="","",'03 Recorridos'!F101)</f>
        <v/>
      </c>
      <c r="C459" s="56">
        <v>3</v>
      </c>
      <c r="D459" s="57">
        <f>IF(ISNUMBER('03 Recorridos'!C101),'03 Recorridos'!C101,0)</f>
        <v>0</v>
      </c>
      <c r="E459" s="56">
        <f>'03 Recorridos'!I101</f>
        <v>0</v>
      </c>
      <c r="F459" s="56" t="str">
        <f>'03 Recorridos'!J101</f>
        <v/>
      </c>
      <c r="G459" s="58">
        <f t="shared" si="28"/>
        <v>0</v>
      </c>
      <c r="H459" s="58">
        <f t="shared" si="29"/>
        <v>0</v>
      </c>
      <c r="I459" s="58">
        <f t="shared" si="30"/>
        <v>0</v>
      </c>
      <c r="J459" s="58">
        <f t="shared" si="31"/>
        <v>0</v>
      </c>
    </row>
    <row r="460" spans="1:10">
      <c r="A460" s="56" t="str">
        <f>IF('03 Recorridos'!A101="","",'03 Recorridos'!A101)</f>
        <v/>
      </c>
      <c r="B460" s="56" t="str">
        <f>IF('03 Recorridos'!G101="","",'03 Recorridos'!G101)</f>
        <v/>
      </c>
      <c r="C460" s="56">
        <v>4</v>
      </c>
      <c r="D460" s="57">
        <f>IF(ISNUMBER('03 Recorridos'!C101),'03 Recorridos'!C101,0)</f>
        <v>0</v>
      </c>
      <c r="E460" s="56">
        <f>'03 Recorridos'!I101</f>
        <v>0</v>
      </c>
      <c r="F460" s="56" t="str">
        <f>'03 Recorridos'!J101</f>
        <v/>
      </c>
      <c r="G460" s="58">
        <f t="shared" si="28"/>
        <v>0</v>
      </c>
      <c r="H460" s="58">
        <f t="shared" si="29"/>
        <v>0</v>
      </c>
      <c r="I460" s="58">
        <f t="shared" si="30"/>
        <v>0</v>
      </c>
      <c r="J460" s="58">
        <f t="shared" si="31"/>
        <v>0</v>
      </c>
    </row>
    <row r="461" spans="1:10">
      <c r="A461" s="56" t="str">
        <f>IF('03 Recorridos'!A101="","",'03 Recorridos'!A101)</f>
        <v/>
      </c>
      <c r="B461" s="56" t="str">
        <f>IF('03 Recorridos'!H101="","",'03 Recorridos'!H101)</f>
        <v/>
      </c>
      <c r="C461" s="56">
        <v>5</v>
      </c>
      <c r="D461" s="57">
        <f>IF(ISNUMBER('03 Recorridos'!C101),'03 Recorridos'!C101,0)</f>
        <v>0</v>
      </c>
      <c r="E461" s="56">
        <f>'03 Recorridos'!I101</f>
        <v>0</v>
      </c>
      <c r="F461" s="56" t="str">
        <f>'03 Recorridos'!J101</f>
        <v/>
      </c>
      <c r="G461" s="58">
        <f t="shared" si="28"/>
        <v>0</v>
      </c>
      <c r="H461" s="58">
        <f t="shared" si="29"/>
        <v>0</v>
      </c>
      <c r="I461" s="58">
        <f t="shared" si="30"/>
        <v>0</v>
      </c>
      <c r="J461" s="58">
        <f t="shared" si="31"/>
        <v>0</v>
      </c>
    </row>
    <row r="462" spans="1:10">
      <c r="A462" s="56" t="str">
        <f>IF('03 Recorridos'!A102="","",'03 Recorridos'!A102)</f>
        <v/>
      </c>
      <c r="B462" s="56" t="str">
        <f>IF('03 Recorridos'!D102="","",'03 Recorridos'!D102)</f>
        <v/>
      </c>
      <c r="C462" s="56">
        <v>1</v>
      </c>
      <c r="D462" s="57">
        <f>IF(ISNUMBER('03 Recorridos'!C102),'03 Recorridos'!C102,0)</f>
        <v>0</v>
      </c>
      <c r="E462" s="56">
        <f>'03 Recorridos'!I102</f>
        <v>0</v>
      </c>
      <c r="F462" s="56" t="str">
        <f>'03 Recorridos'!J102</f>
        <v/>
      </c>
      <c r="G462" s="58">
        <f t="shared" si="28"/>
        <v>0</v>
      </c>
      <c r="H462" s="58">
        <f t="shared" si="29"/>
        <v>0</v>
      </c>
      <c r="I462" s="58">
        <f t="shared" si="30"/>
        <v>0</v>
      </c>
      <c r="J462" s="58">
        <f t="shared" si="31"/>
        <v>0</v>
      </c>
    </row>
    <row r="463" spans="1:10">
      <c r="A463" s="56" t="str">
        <f>IF('03 Recorridos'!A102="","",'03 Recorridos'!A102)</f>
        <v/>
      </c>
      <c r="B463" s="56" t="str">
        <f>IF('03 Recorridos'!E102="","",'03 Recorridos'!E102)</f>
        <v/>
      </c>
      <c r="C463" s="56">
        <v>2</v>
      </c>
      <c r="D463" s="57">
        <f>IF(ISNUMBER('03 Recorridos'!C102),'03 Recorridos'!C102,0)</f>
        <v>0</v>
      </c>
      <c r="E463" s="56">
        <f>'03 Recorridos'!I102</f>
        <v>0</v>
      </c>
      <c r="F463" s="56" t="str">
        <f>'03 Recorridos'!J102</f>
        <v/>
      </c>
      <c r="G463" s="58">
        <f t="shared" si="28"/>
        <v>0</v>
      </c>
      <c r="H463" s="58">
        <f t="shared" si="29"/>
        <v>0</v>
      </c>
      <c r="I463" s="58">
        <f t="shared" si="30"/>
        <v>0</v>
      </c>
      <c r="J463" s="58">
        <f t="shared" si="31"/>
        <v>0</v>
      </c>
    </row>
    <row r="464" spans="1:10">
      <c r="A464" s="56" t="str">
        <f>IF('03 Recorridos'!A102="","",'03 Recorridos'!A102)</f>
        <v/>
      </c>
      <c r="B464" s="56" t="str">
        <f>IF('03 Recorridos'!F102="","",'03 Recorridos'!F102)</f>
        <v/>
      </c>
      <c r="C464" s="56">
        <v>3</v>
      </c>
      <c r="D464" s="57">
        <f>IF(ISNUMBER('03 Recorridos'!C102),'03 Recorridos'!C102,0)</f>
        <v>0</v>
      </c>
      <c r="E464" s="56">
        <f>'03 Recorridos'!I102</f>
        <v>0</v>
      </c>
      <c r="F464" s="56" t="str">
        <f>'03 Recorridos'!J102</f>
        <v/>
      </c>
      <c r="G464" s="58">
        <f t="shared" si="28"/>
        <v>0</v>
      </c>
      <c r="H464" s="58">
        <f t="shared" si="29"/>
        <v>0</v>
      </c>
      <c r="I464" s="58">
        <f t="shared" si="30"/>
        <v>0</v>
      </c>
      <c r="J464" s="58">
        <f t="shared" si="31"/>
        <v>0</v>
      </c>
    </row>
    <row r="465" spans="1:10">
      <c r="A465" s="56" t="str">
        <f>IF('03 Recorridos'!A102="","",'03 Recorridos'!A102)</f>
        <v/>
      </c>
      <c r="B465" s="56" t="str">
        <f>IF('03 Recorridos'!G102="","",'03 Recorridos'!G102)</f>
        <v/>
      </c>
      <c r="C465" s="56">
        <v>4</v>
      </c>
      <c r="D465" s="57">
        <f>IF(ISNUMBER('03 Recorridos'!C102),'03 Recorridos'!C102,0)</f>
        <v>0</v>
      </c>
      <c r="E465" s="56">
        <f>'03 Recorridos'!I102</f>
        <v>0</v>
      </c>
      <c r="F465" s="56" t="str">
        <f>'03 Recorridos'!J102</f>
        <v/>
      </c>
      <c r="G465" s="58">
        <f t="shared" si="28"/>
        <v>0</v>
      </c>
      <c r="H465" s="58">
        <f t="shared" si="29"/>
        <v>0</v>
      </c>
      <c r="I465" s="58">
        <f t="shared" si="30"/>
        <v>0</v>
      </c>
      <c r="J465" s="58">
        <f t="shared" si="31"/>
        <v>0</v>
      </c>
    </row>
    <row r="466" spans="1:10">
      <c r="A466" s="56" t="str">
        <f>IF('03 Recorridos'!A102="","",'03 Recorridos'!A102)</f>
        <v/>
      </c>
      <c r="B466" s="56" t="str">
        <f>IF('03 Recorridos'!H102="","",'03 Recorridos'!H102)</f>
        <v/>
      </c>
      <c r="C466" s="56">
        <v>5</v>
      </c>
      <c r="D466" s="57">
        <f>IF(ISNUMBER('03 Recorridos'!C102),'03 Recorridos'!C102,0)</f>
        <v>0</v>
      </c>
      <c r="E466" s="56">
        <f>'03 Recorridos'!I102</f>
        <v>0</v>
      </c>
      <c r="F466" s="56" t="str">
        <f>'03 Recorridos'!J102</f>
        <v/>
      </c>
      <c r="G466" s="58">
        <f t="shared" si="28"/>
        <v>0</v>
      </c>
      <c r="H466" s="58">
        <f t="shared" si="29"/>
        <v>0</v>
      </c>
      <c r="I466" s="58">
        <f t="shared" si="30"/>
        <v>0</v>
      </c>
      <c r="J466" s="58">
        <f t="shared" si="31"/>
        <v>0</v>
      </c>
    </row>
    <row r="467" spans="1:10">
      <c r="A467" s="56" t="str">
        <f>IF('03 Recorridos'!A103="","",'03 Recorridos'!A103)</f>
        <v/>
      </c>
      <c r="B467" s="56" t="str">
        <f>IF('03 Recorridos'!D103="","",'03 Recorridos'!D103)</f>
        <v/>
      </c>
      <c r="C467" s="56">
        <v>1</v>
      </c>
      <c r="D467" s="57">
        <f>IF(ISNUMBER('03 Recorridos'!C103),'03 Recorridos'!C103,0)</f>
        <v>0</v>
      </c>
      <c r="E467" s="56">
        <f>'03 Recorridos'!I103</f>
        <v>0</v>
      </c>
      <c r="F467" s="56" t="str">
        <f>'03 Recorridos'!J103</f>
        <v/>
      </c>
      <c r="G467" s="58">
        <f t="shared" si="28"/>
        <v>0</v>
      </c>
      <c r="H467" s="58">
        <f t="shared" si="29"/>
        <v>0</v>
      </c>
      <c r="I467" s="58">
        <f t="shared" si="30"/>
        <v>0</v>
      </c>
      <c r="J467" s="58">
        <f t="shared" si="31"/>
        <v>0</v>
      </c>
    </row>
    <row r="468" spans="1:10">
      <c r="A468" s="56" t="str">
        <f>IF('03 Recorridos'!A103="","",'03 Recorridos'!A103)</f>
        <v/>
      </c>
      <c r="B468" s="56" t="str">
        <f>IF('03 Recorridos'!E103="","",'03 Recorridos'!E103)</f>
        <v/>
      </c>
      <c r="C468" s="56">
        <v>2</v>
      </c>
      <c r="D468" s="57">
        <f>IF(ISNUMBER('03 Recorridos'!C103),'03 Recorridos'!C103,0)</f>
        <v>0</v>
      </c>
      <c r="E468" s="56">
        <f>'03 Recorridos'!I103</f>
        <v>0</v>
      </c>
      <c r="F468" s="56" t="str">
        <f>'03 Recorridos'!J103</f>
        <v/>
      </c>
      <c r="G468" s="58">
        <f t="shared" si="28"/>
        <v>0</v>
      </c>
      <c r="H468" s="58">
        <f t="shared" si="29"/>
        <v>0</v>
      </c>
      <c r="I468" s="58">
        <f t="shared" si="30"/>
        <v>0</v>
      </c>
      <c r="J468" s="58">
        <f t="shared" si="31"/>
        <v>0</v>
      </c>
    </row>
    <row r="469" spans="1:10">
      <c r="A469" s="56" t="str">
        <f>IF('03 Recorridos'!A103="","",'03 Recorridos'!A103)</f>
        <v/>
      </c>
      <c r="B469" s="56" t="str">
        <f>IF('03 Recorridos'!F103="","",'03 Recorridos'!F103)</f>
        <v/>
      </c>
      <c r="C469" s="56">
        <v>3</v>
      </c>
      <c r="D469" s="57">
        <f>IF(ISNUMBER('03 Recorridos'!C103),'03 Recorridos'!C103,0)</f>
        <v>0</v>
      </c>
      <c r="E469" s="56">
        <f>'03 Recorridos'!I103</f>
        <v>0</v>
      </c>
      <c r="F469" s="56" t="str">
        <f>'03 Recorridos'!J103</f>
        <v/>
      </c>
      <c r="G469" s="58">
        <f t="shared" si="28"/>
        <v>0</v>
      </c>
      <c r="H469" s="58">
        <f t="shared" si="29"/>
        <v>0</v>
      </c>
      <c r="I469" s="58">
        <f t="shared" si="30"/>
        <v>0</v>
      </c>
      <c r="J469" s="58">
        <f t="shared" si="31"/>
        <v>0</v>
      </c>
    </row>
    <row r="470" spans="1:10">
      <c r="A470" s="56" t="str">
        <f>IF('03 Recorridos'!A103="","",'03 Recorridos'!A103)</f>
        <v/>
      </c>
      <c r="B470" s="56" t="str">
        <f>IF('03 Recorridos'!G103="","",'03 Recorridos'!G103)</f>
        <v/>
      </c>
      <c r="C470" s="56">
        <v>4</v>
      </c>
      <c r="D470" s="57">
        <f>IF(ISNUMBER('03 Recorridos'!C103),'03 Recorridos'!C103,0)</f>
        <v>0</v>
      </c>
      <c r="E470" s="56">
        <f>'03 Recorridos'!I103</f>
        <v>0</v>
      </c>
      <c r="F470" s="56" t="str">
        <f>'03 Recorridos'!J103</f>
        <v/>
      </c>
      <c r="G470" s="58">
        <f t="shared" si="28"/>
        <v>0</v>
      </c>
      <c r="H470" s="58">
        <f t="shared" si="29"/>
        <v>0</v>
      </c>
      <c r="I470" s="58">
        <f t="shared" si="30"/>
        <v>0</v>
      </c>
      <c r="J470" s="58">
        <f t="shared" si="31"/>
        <v>0</v>
      </c>
    </row>
    <row r="471" spans="1:10">
      <c r="A471" s="56" t="str">
        <f>IF('03 Recorridos'!A103="","",'03 Recorridos'!A103)</f>
        <v/>
      </c>
      <c r="B471" s="56" t="str">
        <f>IF('03 Recorridos'!H103="","",'03 Recorridos'!H103)</f>
        <v/>
      </c>
      <c r="C471" s="56">
        <v>5</v>
      </c>
      <c r="D471" s="57">
        <f>IF(ISNUMBER('03 Recorridos'!C103),'03 Recorridos'!C103,0)</f>
        <v>0</v>
      </c>
      <c r="E471" s="56">
        <f>'03 Recorridos'!I103</f>
        <v>0</v>
      </c>
      <c r="F471" s="56" t="str">
        <f>'03 Recorridos'!J103</f>
        <v/>
      </c>
      <c r="G471" s="58">
        <f t="shared" si="28"/>
        <v>0</v>
      </c>
      <c r="H471" s="58">
        <f t="shared" si="29"/>
        <v>0</v>
      </c>
      <c r="I471" s="58">
        <f t="shared" si="30"/>
        <v>0</v>
      </c>
      <c r="J471" s="58">
        <f t="shared" si="31"/>
        <v>0</v>
      </c>
    </row>
    <row r="472" spans="1:10">
      <c r="A472" s="56" t="str">
        <f>IF('03 Recorridos'!A104="","",'03 Recorridos'!A104)</f>
        <v/>
      </c>
      <c r="B472" s="56" t="str">
        <f>IF('03 Recorridos'!D104="","",'03 Recorridos'!D104)</f>
        <v/>
      </c>
      <c r="C472" s="56">
        <v>1</v>
      </c>
      <c r="D472" s="57">
        <f>IF(ISNUMBER('03 Recorridos'!C104),'03 Recorridos'!C104,0)</f>
        <v>0</v>
      </c>
      <c r="E472" s="56">
        <f>'03 Recorridos'!I104</f>
        <v>0</v>
      </c>
      <c r="F472" s="56" t="str">
        <f>'03 Recorridos'!J104</f>
        <v/>
      </c>
      <c r="G472" s="58">
        <f t="shared" si="28"/>
        <v>0</v>
      </c>
      <c r="H472" s="58">
        <f t="shared" si="29"/>
        <v>0</v>
      </c>
      <c r="I472" s="58">
        <f t="shared" si="30"/>
        <v>0</v>
      </c>
      <c r="J472" s="58">
        <f t="shared" si="31"/>
        <v>0</v>
      </c>
    </row>
    <row r="473" spans="1:10">
      <c r="A473" s="56" t="str">
        <f>IF('03 Recorridos'!A104="","",'03 Recorridos'!A104)</f>
        <v/>
      </c>
      <c r="B473" s="56" t="str">
        <f>IF('03 Recorridos'!E104="","",'03 Recorridos'!E104)</f>
        <v/>
      </c>
      <c r="C473" s="56">
        <v>2</v>
      </c>
      <c r="D473" s="57">
        <f>IF(ISNUMBER('03 Recorridos'!C104),'03 Recorridos'!C104,0)</f>
        <v>0</v>
      </c>
      <c r="E473" s="56">
        <f>'03 Recorridos'!I104</f>
        <v>0</v>
      </c>
      <c r="F473" s="56" t="str">
        <f>'03 Recorridos'!J104</f>
        <v/>
      </c>
      <c r="G473" s="58">
        <f t="shared" si="28"/>
        <v>0</v>
      </c>
      <c r="H473" s="58">
        <f t="shared" si="29"/>
        <v>0</v>
      </c>
      <c r="I473" s="58">
        <f t="shared" si="30"/>
        <v>0</v>
      </c>
      <c r="J473" s="58">
        <f t="shared" si="31"/>
        <v>0</v>
      </c>
    </row>
    <row r="474" spans="1:10">
      <c r="A474" s="56" t="str">
        <f>IF('03 Recorridos'!A104="","",'03 Recorridos'!A104)</f>
        <v/>
      </c>
      <c r="B474" s="56" t="str">
        <f>IF('03 Recorridos'!F104="","",'03 Recorridos'!F104)</f>
        <v/>
      </c>
      <c r="C474" s="56">
        <v>3</v>
      </c>
      <c r="D474" s="57">
        <f>IF(ISNUMBER('03 Recorridos'!C104),'03 Recorridos'!C104,0)</f>
        <v>0</v>
      </c>
      <c r="E474" s="56">
        <f>'03 Recorridos'!I104</f>
        <v>0</v>
      </c>
      <c r="F474" s="56" t="str">
        <f>'03 Recorridos'!J104</f>
        <v/>
      </c>
      <c r="G474" s="58">
        <f t="shared" si="28"/>
        <v>0</v>
      </c>
      <c r="H474" s="58">
        <f t="shared" si="29"/>
        <v>0</v>
      </c>
      <c r="I474" s="58">
        <f t="shared" si="30"/>
        <v>0</v>
      </c>
      <c r="J474" s="58">
        <f t="shared" si="31"/>
        <v>0</v>
      </c>
    </row>
    <row r="475" spans="1:10">
      <c r="A475" s="56" t="str">
        <f>IF('03 Recorridos'!A104="","",'03 Recorridos'!A104)</f>
        <v/>
      </c>
      <c r="B475" s="56" t="str">
        <f>IF('03 Recorridos'!G104="","",'03 Recorridos'!G104)</f>
        <v/>
      </c>
      <c r="C475" s="56">
        <v>4</v>
      </c>
      <c r="D475" s="57">
        <f>IF(ISNUMBER('03 Recorridos'!C104),'03 Recorridos'!C104,0)</f>
        <v>0</v>
      </c>
      <c r="E475" s="56">
        <f>'03 Recorridos'!I104</f>
        <v>0</v>
      </c>
      <c r="F475" s="56" t="str">
        <f>'03 Recorridos'!J104</f>
        <v/>
      </c>
      <c r="G475" s="58">
        <f t="shared" si="28"/>
        <v>0</v>
      </c>
      <c r="H475" s="58">
        <f t="shared" si="29"/>
        <v>0</v>
      </c>
      <c r="I475" s="58">
        <f t="shared" si="30"/>
        <v>0</v>
      </c>
      <c r="J475" s="58">
        <f t="shared" si="31"/>
        <v>0</v>
      </c>
    </row>
    <row r="476" spans="1:10">
      <c r="A476" s="56" t="str">
        <f>IF('03 Recorridos'!A104="","",'03 Recorridos'!A104)</f>
        <v/>
      </c>
      <c r="B476" s="56" t="str">
        <f>IF('03 Recorridos'!H104="","",'03 Recorridos'!H104)</f>
        <v/>
      </c>
      <c r="C476" s="56">
        <v>5</v>
      </c>
      <c r="D476" s="57">
        <f>IF(ISNUMBER('03 Recorridos'!C104),'03 Recorridos'!C104,0)</f>
        <v>0</v>
      </c>
      <c r="E476" s="56">
        <f>'03 Recorridos'!I104</f>
        <v>0</v>
      </c>
      <c r="F476" s="56" t="str">
        <f>'03 Recorridos'!J104</f>
        <v/>
      </c>
      <c r="G476" s="58">
        <f t="shared" si="28"/>
        <v>0</v>
      </c>
      <c r="H476" s="58">
        <f t="shared" si="29"/>
        <v>0</v>
      </c>
      <c r="I476" s="58">
        <f t="shared" si="30"/>
        <v>0</v>
      </c>
      <c r="J476" s="58">
        <f t="shared" si="31"/>
        <v>0</v>
      </c>
    </row>
    <row r="477" spans="1:10">
      <c r="A477" s="56" t="str">
        <f>IF('03 Recorridos'!A105="","",'03 Recorridos'!A105)</f>
        <v/>
      </c>
      <c r="B477" s="56" t="str">
        <f>IF('03 Recorridos'!D105="","",'03 Recorridos'!D105)</f>
        <v/>
      </c>
      <c r="C477" s="56">
        <v>1</v>
      </c>
      <c r="D477" s="57">
        <f>IF(ISNUMBER('03 Recorridos'!C105),'03 Recorridos'!C105,0)</f>
        <v>0</v>
      </c>
      <c r="E477" s="56">
        <f>'03 Recorridos'!I105</f>
        <v>0</v>
      </c>
      <c r="F477" s="56" t="str">
        <f>'03 Recorridos'!J105</f>
        <v/>
      </c>
      <c r="G477" s="58">
        <f t="shared" si="28"/>
        <v>0</v>
      </c>
      <c r="H477" s="58">
        <f t="shared" si="29"/>
        <v>0</v>
      </c>
      <c r="I477" s="58">
        <f t="shared" si="30"/>
        <v>0</v>
      </c>
      <c r="J477" s="58">
        <f t="shared" si="31"/>
        <v>0</v>
      </c>
    </row>
    <row r="478" spans="1:10">
      <c r="A478" s="56" t="str">
        <f>IF('03 Recorridos'!A105="","",'03 Recorridos'!A105)</f>
        <v/>
      </c>
      <c r="B478" s="56" t="str">
        <f>IF('03 Recorridos'!E105="","",'03 Recorridos'!E105)</f>
        <v/>
      </c>
      <c r="C478" s="56">
        <v>2</v>
      </c>
      <c r="D478" s="57">
        <f>IF(ISNUMBER('03 Recorridos'!C105),'03 Recorridos'!C105,0)</f>
        <v>0</v>
      </c>
      <c r="E478" s="56">
        <f>'03 Recorridos'!I105</f>
        <v>0</v>
      </c>
      <c r="F478" s="56" t="str">
        <f>'03 Recorridos'!J105</f>
        <v/>
      </c>
      <c r="G478" s="58">
        <f t="shared" si="28"/>
        <v>0</v>
      </c>
      <c r="H478" s="58">
        <f t="shared" si="29"/>
        <v>0</v>
      </c>
      <c r="I478" s="58">
        <f t="shared" si="30"/>
        <v>0</v>
      </c>
      <c r="J478" s="58">
        <f t="shared" si="31"/>
        <v>0</v>
      </c>
    </row>
    <row r="479" spans="1:10">
      <c r="A479" s="56" t="str">
        <f>IF('03 Recorridos'!A105="","",'03 Recorridos'!A105)</f>
        <v/>
      </c>
      <c r="B479" s="56" t="str">
        <f>IF('03 Recorridos'!F105="","",'03 Recorridos'!F105)</f>
        <v/>
      </c>
      <c r="C479" s="56">
        <v>3</v>
      </c>
      <c r="D479" s="57">
        <f>IF(ISNUMBER('03 Recorridos'!C105),'03 Recorridos'!C105,0)</f>
        <v>0</v>
      </c>
      <c r="E479" s="56">
        <f>'03 Recorridos'!I105</f>
        <v>0</v>
      </c>
      <c r="F479" s="56" t="str">
        <f>'03 Recorridos'!J105</f>
        <v/>
      </c>
      <c r="G479" s="58">
        <f t="shared" si="28"/>
        <v>0</v>
      </c>
      <c r="H479" s="58">
        <f t="shared" si="29"/>
        <v>0</v>
      </c>
      <c r="I479" s="58">
        <f t="shared" si="30"/>
        <v>0</v>
      </c>
      <c r="J479" s="58">
        <f t="shared" si="31"/>
        <v>0</v>
      </c>
    </row>
    <row r="480" spans="1:10">
      <c r="A480" s="56" t="str">
        <f>IF('03 Recorridos'!A105="","",'03 Recorridos'!A105)</f>
        <v/>
      </c>
      <c r="B480" s="56" t="str">
        <f>IF('03 Recorridos'!G105="","",'03 Recorridos'!G105)</f>
        <v/>
      </c>
      <c r="C480" s="56">
        <v>4</v>
      </c>
      <c r="D480" s="57">
        <f>IF(ISNUMBER('03 Recorridos'!C105),'03 Recorridos'!C105,0)</f>
        <v>0</v>
      </c>
      <c r="E480" s="56">
        <f>'03 Recorridos'!I105</f>
        <v>0</v>
      </c>
      <c r="F480" s="56" t="str">
        <f>'03 Recorridos'!J105</f>
        <v/>
      </c>
      <c r="G480" s="58">
        <f t="shared" si="28"/>
        <v>0</v>
      </c>
      <c r="H480" s="58">
        <f t="shared" si="29"/>
        <v>0</v>
      </c>
      <c r="I480" s="58">
        <f t="shared" si="30"/>
        <v>0</v>
      </c>
      <c r="J480" s="58">
        <f t="shared" si="31"/>
        <v>0</v>
      </c>
    </row>
    <row r="481" spans="1:10">
      <c r="A481" s="56" t="str">
        <f>IF('03 Recorridos'!A105="","",'03 Recorridos'!A105)</f>
        <v/>
      </c>
      <c r="B481" s="56" t="str">
        <f>IF('03 Recorridos'!H105="","",'03 Recorridos'!H105)</f>
        <v/>
      </c>
      <c r="C481" s="56">
        <v>5</v>
      </c>
      <c r="D481" s="57">
        <f>IF(ISNUMBER('03 Recorridos'!C105),'03 Recorridos'!C105,0)</f>
        <v>0</v>
      </c>
      <c r="E481" s="56">
        <f>'03 Recorridos'!I105</f>
        <v>0</v>
      </c>
      <c r="F481" s="56" t="str">
        <f>'03 Recorridos'!J105</f>
        <v/>
      </c>
      <c r="G481" s="58">
        <f t="shared" si="28"/>
        <v>0</v>
      </c>
      <c r="H481" s="58">
        <f t="shared" si="29"/>
        <v>0</v>
      </c>
      <c r="I481" s="58">
        <f t="shared" si="30"/>
        <v>0</v>
      </c>
      <c r="J481" s="58">
        <f t="shared" si="31"/>
        <v>0</v>
      </c>
    </row>
    <row r="482" spans="1:10">
      <c r="A482" s="56" t="str">
        <f>IF('03 Recorridos'!A106="","",'03 Recorridos'!A106)</f>
        <v/>
      </c>
      <c r="B482" s="56" t="str">
        <f>IF('03 Recorridos'!D106="","",'03 Recorridos'!D106)</f>
        <v/>
      </c>
      <c r="C482" s="56">
        <v>1</v>
      </c>
      <c r="D482" s="57">
        <f>IF(ISNUMBER('03 Recorridos'!C106),'03 Recorridos'!C106,0)</f>
        <v>0</v>
      </c>
      <c r="E482" s="56">
        <f>'03 Recorridos'!I106</f>
        <v>0</v>
      </c>
      <c r="F482" s="56" t="str">
        <f>'03 Recorridos'!J106</f>
        <v/>
      </c>
      <c r="G482" s="58">
        <f t="shared" si="28"/>
        <v>0</v>
      </c>
      <c r="H482" s="58">
        <f t="shared" si="29"/>
        <v>0</v>
      </c>
      <c r="I482" s="58">
        <f t="shared" si="30"/>
        <v>0</v>
      </c>
      <c r="J482" s="58">
        <f t="shared" si="31"/>
        <v>0</v>
      </c>
    </row>
    <row r="483" spans="1:10">
      <c r="A483" s="56" t="str">
        <f>IF('03 Recorridos'!A106="","",'03 Recorridos'!A106)</f>
        <v/>
      </c>
      <c r="B483" s="56" t="str">
        <f>IF('03 Recorridos'!E106="","",'03 Recorridos'!E106)</f>
        <v/>
      </c>
      <c r="C483" s="56">
        <v>2</v>
      </c>
      <c r="D483" s="57">
        <f>IF(ISNUMBER('03 Recorridos'!C106),'03 Recorridos'!C106,0)</f>
        <v>0</v>
      </c>
      <c r="E483" s="56">
        <f>'03 Recorridos'!I106</f>
        <v>0</v>
      </c>
      <c r="F483" s="56" t="str">
        <f>'03 Recorridos'!J106</f>
        <v/>
      </c>
      <c r="G483" s="58">
        <f t="shared" si="28"/>
        <v>0</v>
      </c>
      <c r="H483" s="58">
        <f t="shared" si="29"/>
        <v>0</v>
      </c>
      <c r="I483" s="58">
        <f t="shared" si="30"/>
        <v>0</v>
      </c>
      <c r="J483" s="58">
        <f t="shared" si="31"/>
        <v>0</v>
      </c>
    </row>
    <row r="484" spans="1:10">
      <c r="A484" s="56" t="str">
        <f>IF('03 Recorridos'!A106="","",'03 Recorridos'!A106)</f>
        <v/>
      </c>
      <c r="B484" s="56" t="str">
        <f>IF('03 Recorridos'!F106="","",'03 Recorridos'!F106)</f>
        <v/>
      </c>
      <c r="C484" s="56">
        <v>3</v>
      </c>
      <c r="D484" s="57">
        <f>IF(ISNUMBER('03 Recorridos'!C106),'03 Recorridos'!C106,0)</f>
        <v>0</v>
      </c>
      <c r="E484" s="56">
        <f>'03 Recorridos'!I106</f>
        <v>0</v>
      </c>
      <c r="F484" s="56" t="str">
        <f>'03 Recorridos'!J106</f>
        <v/>
      </c>
      <c r="G484" s="58">
        <f t="shared" si="28"/>
        <v>0</v>
      </c>
      <c r="H484" s="58">
        <f t="shared" si="29"/>
        <v>0</v>
      </c>
      <c r="I484" s="58">
        <f t="shared" si="30"/>
        <v>0</v>
      </c>
      <c r="J484" s="58">
        <f t="shared" si="31"/>
        <v>0</v>
      </c>
    </row>
    <row r="485" spans="1:10">
      <c r="A485" s="56" t="str">
        <f>IF('03 Recorridos'!A106="","",'03 Recorridos'!A106)</f>
        <v/>
      </c>
      <c r="B485" s="56" t="str">
        <f>IF('03 Recorridos'!G106="","",'03 Recorridos'!G106)</f>
        <v/>
      </c>
      <c r="C485" s="56">
        <v>4</v>
      </c>
      <c r="D485" s="57">
        <f>IF(ISNUMBER('03 Recorridos'!C106),'03 Recorridos'!C106,0)</f>
        <v>0</v>
      </c>
      <c r="E485" s="56">
        <f>'03 Recorridos'!I106</f>
        <v>0</v>
      </c>
      <c r="F485" s="56" t="str">
        <f>'03 Recorridos'!J106</f>
        <v/>
      </c>
      <c r="G485" s="58">
        <f t="shared" si="28"/>
        <v>0</v>
      </c>
      <c r="H485" s="58">
        <f t="shared" si="29"/>
        <v>0</v>
      </c>
      <c r="I485" s="58">
        <f t="shared" si="30"/>
        <v>0</v>
      </c>
      <c r="J485" s="58">
        <f t="shared" si="31"/>
        <v>0</v>
      </c>
    </row>
    <row r="486" spans="1:10">
      <c r="A486" s="56" t="str">
        <f>IF('03 Recorridos'!A106="","",'03 Recorridos'!A106)</f>
        <v/>
      </c>
      <c r="B486" s="56" t="str">
        <f>IF('03 Recorridos'!H106="","",'03 Recorridos'!H106)</f>
        <v/>
      </c>
      <c r="C486" s="56">
        <v>5</v>
      </c>
      <c r="D486" s="57">
        <f>IF(ISNUMBER('03 Recorridos'!C106),'03 Recorridos'!C106,0)</f>
        <v>0</v>
      </c>
      <c r="E486" s="56">
        <f>'03 Recorridos'!I106</f>
        <v>0</v>
      </c>
      <c r="F486" s="56" t="str">
        <f>'03 Recorridos'!J106</f>
        <v/>
      </c>
      <c r="G486" s="58">
        <f t="shared" si="28"/>
        <v>0</v>
      </c>
      <c r="H486" s="58">
        <f t="shared" si="29"/>
        <v>0</v>
      </c>
      <c r="I486" s="58">
        <f t="shared" si="30"/>
        <v>0</v>
      </c>
      <c r="J486" s="58">
        <f t="shared" si="31"/>
        <v>0</v>
      </c>
    </row>
    <row r="487" spans="1:10">
      <c r="A487" s="56" t="str">
        <f>IF('03 Recorridos'!A107="","",'03 Recorridos'!A107)</f>
        <v/>
      </c>
      <c r="B487" s="56" t="str">
        <f>IF('03 Recorridos'!D107="","",'03 Recorridos'!D107)</f>
        <v/>
      </c>
      <c r="C487" s="56">
        <v>1</v>
      </c>
      <c r="D487" s="57">
        <f>IF(ISNUMBER('03 Recorridos'!C107),'03 Recorridos'!C107,0)</f>
        <v>0</v>
      </c>
      <c r="E487" s="56">
        <f>'03 Recorridos'!I107</f>
        <v>0</v>
      </c>
      <c r="F487" s="56" t="str">
        <f>'03 Recorridos'!J107</f>
        <v/>
      </c>
      <c r="G487" s="58">
        <f t="shared" si="28"/>
        <v>0</v>
      </c>
      <c r="H487" s="58">
        <f t="shared" si="29"/>
        <v>0</v>
      </c>
      <c r="I487" s="58">
        <f t="shared" si="30"/>
        <v>0</v>
      </c>
      <c r="J487" s="58">
        <f t="shared" si="31"/>
        <v>0</v>
      </c>
    </row>
    <row r="488" spans="1:10">
      <c r="A488" s="56" t="str">
        <f>IF('03 Recorridos'!A107="","",'03 Recorridos'!A107)</f>
        <v/>
      </c>
      <c r="B488" s="56" t="str">
        <f>IF('03 Recorridos'!E107="","",'03 Recorridos'!E107)</f>
        <v/>
      </c>
      <c r="C488" s="56">
        <v>2</v>
      </c>
      <c r="D488" s="57">
        <f>IF(ISNUMBER('03 Recorridos'!C107),'03 Recorridos'!C107,0)</f>
        <v>0</v>
      </c>
      <c r="E488" s="56">
        <f>'03 Recorridos'!I107</f>
        <v>0</v>
      </c>
      <c r="F488" s="56" t="str">
        <f>'03 Recorridos'!J107</f>
        <v/>
      </c>
      <c r="G488" s="58">
        <f t="shared" si="28"/>
        <v>0</v>
      </c>
      <c r="H488" s="58">
        <f t="shared" si="29"/>
        <v>0</v>
      </c>
      <c r="I488" s="58">
        <f t="shared" si="30"/>
        <v>0</v>
      </c>
      <c r="J488" s="58">
        <f t="shared" si="31"/>
        <v>0</v>
      </c>
    </row>
    <row r="489" spans="1:10">
      <c r="A489" s="56" t="str">
        <f>IF('03 Recorridos'!A107="","",'03 Recorridos'!A107)</f>
        <v/>
      </c>
      <c r="B489" s="56" t="str">
        <f>IF('03 Recorridos'!F107="","",'03 Recorridos'!F107)</f>
        <v/>
      </c>
      <c r="C489" s="56">
        <v>3</v>
      </c>
      <c r="D489" s="57">
        <f>IF(ISNUMBER('03 Recorridos'!C107),'03 Recorridos'!C107,0)</f>
        <v>0</v>
      </c>
      <c r="E489" s="56">
        <f>'03 Recorridos'!I107</f>
        <v>0</v>
      </c>
      <c r="F489" s="56" t="str">
        <f>'03 Recorridos'!J107</f>
        <v/>
      </c>
      <c r="G489" s="58">
        <f t="shared" si="28"/>
        <v>0</v>
      </c>
      <c r="H489" s="58">
        <f t="shared" si="29"/>
        <v>0</v>
      </c>
      <c r="I489" s="58">
        <f t="shared" si="30"/>
        <v>0</v>
      </c>
      <c r="J489" s="58">
        <f t="shared" si="31"/>
        <v>0</v>
      </c>
    </row>
    <row r="490" spans="1:10">
      <c r="A490" s="56" t="str">
        <f>IF('03 Recorridos'!A107="","",'03 Recorridos'!A107)</f>
        <v/>
      </c>
      <c r="B490" s="56" t="str">
        <f>IF('03 Recorridos'!G107="","",'03 Recorridos'!G107)</f>
        <v/>
      </c>
      <c r="C490" s="56">
        <v>4</v>
      </c>
      <c r="D490" s="57">
        <f>IF(ISNUMBER('03 Recorridos'!C107),'03 Recorridos'!C107,0)</f>
        <v>0</v>
      </c>
      <c r="E490" s="56">
        <f>'03 Recorridos'!I107</f>
        <v>0</v>
      </c>
      <c r="F490" s="56" t="str">
        <f>'03 Recorridos'!J107</f>
        <v/>
      </c>
      <c r="G490" s="58">
        <f t="shared" si="28"/>
        <v>0</v>
      </c>
      <c r="H490" s="58">
        <f t="shared" si="29"/>
        <v>0</v>
      </c>
      <c r="I490" s="58">
        <f t="shared" si="30"/>
        <v>0</v>
      </c>
      <c r="J490" s="58">
        <f t="shared" si="31"/>
        <v>0</v>
      </c>
    </row>
    <row r="491" spans="1:10">
      <c r="A491" s="56" t="str">
        <f>IF('03 Recorridos'!A107="","",'03 Recorridos'!A107)</f>
        <v/>
      </c>
      <c r="B491" s="56" t="str">
        <f>IF('03 Recorridos'!H107="","",'03 Recorridos'!H107)</f>
        <v/>
      </c>
      <c r="C491" s="56">
        <v>5</v>
      </c>
      <c r="D491" s="57">
        <f>IF(ISNUMBER('03 Recorridos'!C107),'03 Recorridos'!C107,0)</f>
        <v>0</v>
      </c>
      <c r="E491" s="56">
        <f>'03 Recorridos'!I107</f>
        <v>0</v>
      </c>
      <c r="F491" s="56" t="str">
        <f>'03 Recorridos'!J107</f>
        <v/>
      </c>
      <c r="G491" s="58">
        <f t="shared" si="28"/>
        <v>0</v>
      </c>
      <c r="H491" s="58">
        <f t="shared" si="29"/>
        <v>0</v>
      </c>
      <c r="I491" s="58">
        <f t="shared" si="30"/>
        <v>0</v>
      </c>
      <c r="J491" s="58">
        <f t="shared" si="31"/>
        <v>0</v>
      </c>
    </row>
    <row r="492" spans="1:10">
      <c r="A492" s="56" t="str">
        <f>IF('03 Recorridos'!A108="","",'03 Recorridos'!A108)</f>
        <v/>
      </c>
      <c r="B492" s="56" t="str">
        <f>IF('03 Recorridos'!D108="","",'03 Recorridos'!D108)</f>
        <v/>
      </c>
      <c r="C492" s="56">
        <v>1</v>
      </c>
      <c r="D492" s="57">
        <f>IF(ISNUMBER('03 Recorridos'!C108),'03 Recorridos'!C108,0)</f>
        <v>0</v>
      </c>
      <c r="E492" s="56">
        <f>'03 Recorridos'!I108</f>
        <v>0</v>
      </c>
      <c r="F492" s="56" t="str">
        <f>'03 Recorridos'!J108</f>
        <v/>
      </c>
      <c r="G492" s="58">
        <f t="shared" si="28"/>
        <v>0</v>
      </c>
      <c r="H492" s="58">
        <f t="shared" si="29"/>
        <v>0</v>
      </c>
      <c r="I492" s="58">
        <f t="shared" si="30"/>
        <v>0</v>
      </c>
      <c r="J492" s="58">
        <f t="shared" si="31"/>
        <v>0</v>
      </c>
    </row>
    <row r="493" spans="1:10">
      <c r="A493" s="56" t="str">
        <f>IF('03 Recorridos'!A108="","",'03 Recorridos'!A108)</f>
        <v/>
      </c>
      <c r="B493" s="56" t="str">
        <f>IF('03 Recorridos'!E108="","",'03 Recorridos'!E108)</f>
        <v/>
      </c>
      <c r="C493" s="56">
        <v>2</v>
      </c>
      <c r="D493" s="57">
        <f>IF(ISNUMBER('03 Recorridos'!C108),'03 Recorridos'!C108,0)</f>
        <v>0</v>
      </c>
      <c r="E493" s="56">
        <f>'03 Recorridos'!I108</f>
        <v>0</v>
      </c>
      <c r="F493" s="56" t="str">
        <f>'03 Recorridos'!J108</f>
        <v/>
      </c>
      <c r="G493" s="58">
        <f t="shared" si="28"/>
        <v>0</v>
      </c>
      <c r="H493" s="58">
        <f t="shared" si="29"/>
        <v>0</v>
      </c>
      <c r="I493" s="58">
        <f t="shared" si="30"/>
        <v>0</v>
      </c>
      <c r="J493" s="58">
        <f t="shared" si="31"/>
        <v>0</v>
      </c>
    </row>
    <row r="494" spans="1:10">
      <c r="A494" s="56" t="str">
        <f>IF('03 Recorridos'!A108="","",'03 Recorridos'!A108)</f>
        <v/>
      </c>
      <c r="B494" s="56" t="str">
        <f>IF('03 Recorridos'!F108="","",'03 Recorridos'!F108)</f>
        <v/>
      </c>
      <c r="C494" s="56">
        <v>3</v>
      </c>
      <c r="D494" s="57">
        <f>IF(ISNUMBER('03 Recorridos'!C108),'03 Recorridos'!C108,0)</f>
        <v>0</v>
      </c>
      <c r="E494" s="56">
        <f>'03 Recorridos'!I108</f>
        <v>0</v>
      </c>
      <c r="F494" s="56" t="str">
        <f>'03 Recorridos'!J108</f>
        <v/>
      </c>
      <c r="G494" s="58">
        <f t="shared" si="28"/>
        <v>0</v>
      </c>
      <c r="H494" s="58">
        <f t="shared" si="29"/>
        <v>0</v>
      </c>
      <c r="I494" s="58">
        <f t="shared" si="30"/>
        <v>0</v>
      </c>
      <c r="J494" s="58">
        <f t="shared" si="31"/>
        <v>0</v>
      </c>
    </row>
    <row r="495" spans="1:10">
      <c r="A495" s="56" t="str">
        <f>IF('03 Recorridos'!A108="","",'03 Recorridos'!A108)</f>
        <v/>
      </c>
      <c r="B495" s="56" t="str">
        <f>IF('03 Recorridos'!G108="","",'03 Recorridos'!G108)</f>
        <v/>
      </c>
      <c r="C495" s="56">
        <v>4</v>
      </c>
      <c r="D495" s="57">
        <f>IF(ISNUMBER('03 Recorridos'!C108),'03 Recorridos'!C108,0)</f>
        <v>0</v>
      </c>
      <c r="E495" s="56">
        <f>'03 Recorridos'!I108</f>
        <v>0</v>
      </c>
      <c r="F495" s="56" t="str">
        <f>'03 Recorridos'!J108</f>
        <v/>
      </c>
      <c r="G495" s="58">
        <f t="shared" si="28"/>
        <v>0</v>
      </c>
      <c r="H495" s="58">
        <f t="shared" si="29"/>
        <v>0</v>
      </c>
      <c r="I495" s="58">
        <f t="shared" si="30"/>
        <v>0</v>
      </c>
      <c r="J495" s="58">
        <f t="shared" si="31"/>
        <v>0</v>
      </c>
    </row>
    <row r="496" spans="1:10">
      <c r="A496" s="56" t="str">
        <f>IF('03 Recorridos'!A108="","",'03 Recorridos'!A108)</f>
        <v/>
      </c>
      <c r="B496" s="56" t="str">
        <f>IF('03 Recorridos'!H108="","",'03 Recorridos'!H108)</f>
        <v/>
      </c>
      <c r="C496" s="56">
        <v>5</v>
      </c>
      <c r="D496" s="57">
        <f>IF(ISNUMBER('03 Recorridos'!C108),'03 Recorridos'!C108,0)</f>
        <v>0</v>
      </c>
      <c r="E496" s="56">
        <f>'03 Recorridos'!I108</f>
        <v>0</v>
      </c>
      <c r="F496" s="56" t="str">
        <f>'03 Recorridos'!J108</f>
        <v/>
      </c>
      <c r="G496" s="58">
        <f t="shared" si="28"/>
        <v>0</v>
      </c>
      <c r="H496" s="58">
        <f t="shared" si="29"/>
        <v>0</v>
      </c>
      <c r="I496" s="58">
        <f t="shared" si="30"/>
        <v>0</v>
      </c>
      <c r="J496" s="58">
        <f t="shared" si="31"/>
        <v>0</v>
      </c>
    </row>
    <row r="497" spans="1:10">
      <c r="A497" s="56" t="str">
        <f>IF('03 Recorridos'!A109="","",'03 Recorridos'!A109)</f>
        <v/>
      </c>
      <c r="B497" s="56" t="str">
        <f>IF('03 Recorridos'!D109="","",'03 Recorridos'!D109)</f>
        <v/>
      </c>
      <c r="C497" s="56">
        <v>1</v>
      </c>
      <c r="D497" s="57">
        <f>IF(ISNUMBER('03 Recorridos'!C109),'03 Recorridos'!C109,0)</f>
        <v>0</v>
      </c>
      <c r="E497" s="56">
        <f>'03 Recorridos'!I109</f>
        <v>0</v>
      </c>
      <c r="F497" s="56" t="str">
        <f>'03 Recorridos'!J109</f>
        <v/>
      </c>
      <c r="G497" s="58">
        <f t="shared" si="28"/>
        <v>0</v>
      </c>
      <c r="H497" s="58">
        <f t="shared" si="29"/>
        <v>0</v>
      </c>
      <c r="I497" s="58">
        <f t="shared" si="30"/>
        <v>0</v>
      </c>
      <c r="J497" s="58">
        <f t="shared" si="31"/>
        <v>0</v>
      </c>
    </row>
    <row r="498" spans="1:10">
      <c r="A498" s="56" t="str">
        <f>IF('03 Recorridos'!A109="","",'03 Recorridos'!A109)</f>
        <v/>
      </c>
      <c r="B498" s="56" t="str">
        <f>IF('03 Recorridos'!E109="","",'03 Recorridos'!E109)</f>
        <v/>
      </c>
      <c r="C498" s="56">
        <v>2</v>
      </c>
      <c r="D498" s="57">
        <f>IF(ISNUMBER('03 Recorridos'!C109),'03 Recorridos'!C109,0)</f>
        <v>0</v>
      </c>
      <c r="E498" s="56">
        <f>'03 Recorridos'!I109</f>
        <v>0</v>
      </c>
      <c r="F498" s="56" t="str">
        <f>'03 Recorridos'!J109</f>
        <v/>
      </c>
      <c r="G498" s="58">
        <f t="shared" si="28"/>
        <v>0</v>
      </c>
      <c r="H498" s="58">
        <f t="shared" si="29"/>
        <v>0</v>
      </c>
      <c r="I498" s="58">
        <f t="shared" si="30"/>
        <v>0</v>
      </c>
      <c r="J498" s="58">
        <f t="shared" si="31"/>
        <v>0</v>
      </c>
    </row>
    <row r="499" spans="1:10">
      <c r="A499" s="56" t="str">
        <f>IF('03 Recorridos'!A109="","",'03 Recorridos'!A109)</f>
        <v/>
      </c>
      <c r="B499" s="56" t="str">
        <f>IF('03 Recorridos'!F109="","",'03 Recorridos'!F109)</f>
        <v/>
      </c>
      <c r="C499" s="56">
        <v>3</v>
      </c>
      <c r="D499" s="57">
        <f>IF(ISNUMBER('03 Recorridos'!C109),'03 Recorridos'!C109,0)</f>
        <v>0</v>
      </c>
      <c r="E499" s="56">
        <f>'03 Recorridos'!I109</f>
        <v>0</v>
      </c>
      <c r="F499" s="56" t="str">
        <f>'03 Recorridos'!J109</f>
        <v/>
      </c>
      <c r="G499" s="58">
        <f t="shared" si="28"/>
        <v>0</v>
      </c>
      <c r="H499" s="58">
        <f t="shared" si="29"/>
        <v>0</v>
      </c>
      <c r="I499" s="58">
        <f t="shared" si="30"/>
        <v>0</v>
      </c>
      <c r="J499" s="58">
        <f t="shared" si="31"/>
        <v>0</v>
      </c>
    </row>
    <row r="500" spans="1:10">
      <c r="A500" s="56" t="str">
        <f>IF('03 Recorridos'!A109="","",'03 Recorridos'!A109)</f>
        <v/>
      </c>
      <c r="B500" s="56" t="str">
        <f>IF('03 Recorridos'!G109="","",'03 Recorridos'!G109)</f>
        <v/>
      </c>
      <c r="C500" s="56">
        <v>4</v>
      </c>
      <c r="D500" s="57">
        <f>IF(ISNUMBER('03 Recorridos'!C109),'03 Recorridos'!C109,0)</f>
        <v>0</v>
      </c>
      <c r="E500" s="56">
        <f>'03 Recorridos'!I109</f>
        <v>0</v>
      </c>
      <c r="F500" s="56" t="str">
        <f>'03 Recorridos'!J109</f>
        <v/>
      </c>
      <c r="G500" s="58">
        <f t="shared" si="28"/>
        <v>0</v>
      </c>
      <c r="H500" s="58">
        <f t="shared" si="29"/>
        <v>0</v>
      </c>
      <c r="I500" s="58">
        <f t="shared" si="30"/>
        <v>0</v>
      </c>
      <c r="J500" s="58">
        <f t="shared" si="31"/>
        <v>0</v>
      </c>
    </row>
    <row r="501" spans="1:10">
      <c r="A501" s="56" t="str">
        <f>IF('03 Recorridos'!A109="","",'03 Recorridos'!A109)</f>
        <v/>
      </c>
      <c r="B501" s="56" t="str">
        <f>IF('03 Recorridos'!H109="","",'03 Recorridos'!H109)</f>
        <v/>
      </c>
      <c r="C501" s="56">
        <v>5</v>
      </c>
      <c r="D501" s="57">
        <f>IF(ISNUMBER('03 Recorridos'!C109),'03 Recorridos'!C109,0)</f>
        <v>0</v>
      </c>
      <c r="E501" s="56">
        <f>'03 Recorridos'!I109</f>
        <v>0</v>
      </c>
      <c r="F501" s="56" t="str">
        <f>'03 Recorridos'!J109</f>
        <v/>
      </c>
      <c r="G501" s="58">
        <f t="shared" si="28"/>
        <v>0</v>
      </c>
      <c r="H501" s="58">
        <f t="shared" si="29"/>
        <v>0</v>
      </c>
      <c r="I501" s="58">
        <f t="shared" si="30"/>
        <v>0</v>
      </c>
      <c r="J501" s="58">
        <f t="shared" si="31"/>
        <v>0</v>
      </c>
    </row>
    <row r="502" spans="1:10">
      <c r="A502" s="56" t="str">
        <f>IF('03 Recorridos'!A110="","",'03 Recorridos'!A110)</f>
        <v/>
      </c>
      <c r="B502" s="56" t="str">
        <f>IF('03 Recorridos'!D110="","",'03 Recorridos'!D110)</f>
        <v/>
      </c>
      <c r="C502" s="56">
        <v>1</v>
      </c>
      <c r="D502" s="57">
        <f>IF(ISNUMBER('03 Recorridos'!C110),'03 Recorridos'!C110,0)</f>
        <v>0</v>
      </c>
      <c r="E502" s="56">
        <f>'03 Recorridos'!I110</f>
        <v>0</v>
      </c>
      <c r="F502" s="56" t="str">
        <f>'03 Recorridos'!J110</f>
        <v/>
      </c>
      <c r="G502" s="58">
        <f t="shared" si="28"/>
        <v>0</v>
      </c>
      <c r="H502" s="58">
        <f t="shared" si="29"/>
        <v>0</v>
      </c>
      <c r="I502" s="58">
        <f t="shared" si="30"/>
        <v>0</v>
      </c>
      <c r="J502" s="58">
        <f t="shared" si="31"/>
        <v>0</v>
      </c>
    </row>
    <row r="503" spans="1:10">
      <c r="A503" s="56" t="str">
        <f>IF('03 Recorridos'!A110="","",'03 Recorridos'!A110)</f>
        <v/>
      </c>
      <c r="B503" s="56" t="str">
        <f>IF('03 Recorridos'!E110="","",'03 Recorridos'!E110)</f>
        <v/>
      </c>
      <c r="C503" s="56">
        <v>2</v>
      </c>
      <c r="D503" s="57">
        <f>IF(ISNUMBER('03 Recorridos'!C110),'03 Recorridos'!C110,0)</f>
        <v>0</v>
      </c>
      <c r="E503" s="56">
        <f>'03 Recorridos'!I110</f>
        <v>0</v>
      </c>
      <c r="F503" s="56" t="str">
        <f>'03 Recorridos'!J110</f>
        <v/>
      </c>
      <c r="G503" s="58">
        <f t="shared" si="28"/>
        <v>0</v>
      </c>
      <c r="H503" s="58">
        <f t="shared" si="29"/>
        <v>0</v>
      </c>
      <c r="I503" s="58">
        <f t="shared" si="30"/>
        <v>0</v>
      </c>
      <c r="J503" s="58">
        <f t="shared" si="31"/>
        <v>0</v>
      </c>
    </row>
    <row r="504" spans="1:10">
      <c r="A504" s="56" t="str">
        <f>IF('03 Recorridos'!A110="","",'03 Recorridos'!A110)</f>
        <v/>
      </c>
      <c r="B504" s="56" t="str">
        <f>IF('03 Recorridos'!F110="","",'03 Recorridos'!F110)</f>
        <v/>
      </c>
      <c r="C504" s="56">
        <v>3</v>
      </c>
      <c r="D504" s="57">
        <f>IF(ISNUMBER('03 Recorridos'!C110),'03 Recorridos'!C110,0)</f>
        <v>0</v>
      </c>
      <c r="E504" s="56">
        <f>'03 Recorridos'!I110</f>
        <v>0</v>
      </c>
      <c r="F504" s="56" t="str">
        <f>'03 Recorridos'!J110</f>
        <v/>
      </c>
      <c r="G504" s="58">
        <f t="shared" si="28"/>
        <v>0</v>
      </c>
      <c r="H504" s="58">
        <f t="shared" si="29"/>
        <v>0</v>
      </c>
      <c r="I504" s="58">
        <f t="shared" si="30"/>
        <v>0</v>
      </c>
      <c r="J504" s="58">
        <f t="shared" si="31"/>
        <v>0</v>
      </c>
    </row>
    <row r="505" spans="1:10">
      <c r="A505" s="56" t="str">
        <f>IF('03 Recorridos'!A110="","",'03 Recorridos'!A110)</f>
        <v/>
      </c>
      <c r="B505" s="56" t="str">
        <f>IF('03 Recorridos'!G110="","",'03 Recorridos'!G110)</f>
        <v/>
      </c>
      <c r="C505" s="56">
        <v>4</v>
      </c>
      <c r="D505" s="57">
        <f>IF(ISNUMBER('03 Recorridos'!C110),'03 Recorridos'!C110,0)</f>
        <v>0</v>
      </c>
      <c r="E505" s="56">
        <f>'03 Recorridos'!I110</f>
        <v>0</v>
      </c>
      <c r="F505" s="56" t="str">
        <f>'03 Recorridos'!J110</f>
        <v/>
      </c>
      <c r="G505" s="58">
        <f t="shared" si="28"/>
        <v>0</v>
      </c>
      <c r="H505" s="58">
        <f t="shared" si="29"/>
        <v>0</v>
      </c>
      <c r="I505" s="58">
        <f t="shared" si="30"/>
        <v>0</v>
      </c>
      <c r="J505" s="58">
        <f t="shared" si="31"/>
        <v>0</v>
      </c>
    </row>
    <row r="506" spans="1:10">
      <c r="A506" s="56" t="str">
        <f>IF('03 Recorridos'!A110="","",'03 Recorridos'!A110)</f>
        <v/>
      </c>
      <c r="B506" s="56" t="str">
        <f>IF('03 Recorridos'!H110="","",'03 Recorridos'!H110)</f>
        <v/>
      </c>
      <c r="C506" s="56">
        <v>5</v>
      </c>
      <c r="D506" s="57">
        <f>IF(ISNUMBER('03 Recorridos'!C110),'03 Recorridos'!C110,0)</f>
        <v>0</v>
      </c>
      <c r="E506" s="56">
        <f>'03 Recorridos'!I110</f>
        <v>0</v>
      </c>
      <c r="F506" s="56" t="str">
        <f>'03 Recorridos'!J110</f>
        <v/>
      </c>
      <c r="G506" s="58">
        <f t="shared" si="28"/>
        <v>0</v>
      </c>
      <c r="H506" s="58">
        <f t="shared" si="29"/>
        <v>0</v>
      </c>
      <c r="I506" s="58">
        <f t="shared" si="30"/>
        <v>0</v>
      </c>
      <c r="J506" s="58">
        <f t="shared" si="31"/>
        <v>0</v>
      </c>
    </row>
  </sheetData>
  <sheetProtection algorithmName="SHA-512" hashValue="WB31lFI5f/D5LWhbccx+4GkFH+GRwP+i4GcLfckBk2vvq65TG+oAnNs5wdT6g0FxI3FzErppNwYUobcTISwYBw==" saltValue="f9BKXUc7RXbZD87MJLIYww==" spinCount="100000" sheet="1" objects="1" scenarios="1" formatCells="0" formatColumns="0" formatRows="0" insertColumns="0" sort="0" autoFilter="0" pivotTables="0"/>
  <mergeCells count="4">
    <mergeCell ref="A1:J2"/>
    <mergeCell ref="A3:J3"/>
    <mergeCell ref="L6:M8"/>
    <mergeCell ref="L9:M9"/>
  </mergeCells>
  <hyperlinks>
    <hyperlink ref="L9" r:id="rId1" xr:uid="{2EFA34CE-8961-45A5-B1B0-BE5C47A3404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01 Instrucciones</vt:lpstr>
      <vt:lpstr>02 Glosario</vt:lpstr>
      <vt:lpstr>03 Recorridos</vt:lpstr>
      <vt:lpstr>04 Resultados</vt:lpstr>
      <vt:lpstr>05 Motor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2026-10-09T11:25:29Z</dcterms:modified>
</cp:coreProperties>
</file>