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52A1B15-B8D9-45AF-8701-98EF09D18F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_Instrucciones" sheetId="1" r:id="rId1"/>
    <sheet name="02_Glosario" sheetId="2" r:id="rId2"/>
    <sheet name="03_Datos" sheetId="3" r:id="rId3"/>
    <sheet name="04_Calculos" sheetId="4" r:id="rId4"/>
    <sheet name="05_Comparacion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5" l="1"/>
  <c r="C11" i="5"/>
  <c r="A69" i="4"/>
  <c r="M68" i="4"/>
  <c r="I68" i="4" s="1"/>
  <c r="G64" i="4"/>
  <c r="F63" i="4"/>
  <c r="B63" i="4"/>
  <c r="A63" i="4"/>
  <c r="A62" i="4"/>
  <c r="A59" i="4"/>
  <c r="M58" i="4"/>
  <c r="M57" i="4"/>
  <c r="F57" i="4" s="1"/>
  <c r="L57" i="4"/>
  <c r="H57" i="4"/>
  <c r="G57" i="4"/>
  <c r="E56" i="4"/>
  <c r="C56" i="4"/>
  <c r="E52" i="4"/>
  <c r="M51" i="4"/>
  <c r="L51" i="4" s="1"/>
  <c r="B51" i="4"/>
  <c r="A51" i="4"/>
  <c r="M50" i="4"/>
  <c r="A50" i="4"/>
  <c r="A47" i="4"/>
  <c r="C46" i="4"/>
  <c r="A46" i="4"/>
  <c r="L45" i="4"/>
  <c r="A45" i="4"/>
  <c r="M44" i="4"/>
  <c r="K44" i="4" s="1"/>
  <c r="H44" i="4"/>
  <c r="L40" i="4"/>
  <c r="A40" i="4"/>
  <c r="M39" i="4"/>
  <c r="L39" i="4" s="1"/>
  <c r="I39" i="4"/>
  <c r="M38" i="4"/>
  <c r="B38" i="4" s="1"/>
  <c r="K38" i="4"/>
  <c r="J38" i="4"/>
  <c r="I38" i="4"/>
  <c r="G38" i="4"/>
  <c r="M35" i="4"/>
  <c r="A35" i="4"/>
  <c r="M34" i="4"/>
  <c r="K34" i="4" s="1"/>
  <c r="A34" i="4"/>
  <c r="M33" i="4"/>
  <c r="J33" i="4" s="1"/>
  <c r="L33" i="4"/>
  <c r="G33" i="4"/>
  <c r="C30" i="4"/>
  <c r="M28" i="4"/>
  <c r="L28" i="4"/>
  <c r="K28" i="4"/>
  <c r="H28" i="4"/>
  <c r="G26" i="4"/>
  <c r="B26" i="4"/>
  <c r="M23" i="4"/>
  <c r="L23" i="4" s="1"/>
  <c r="M22" i="4"/>
  <c r="G22" i="4" s="1"/>
  <c r="L22" i="4"/>
  <c r="K22" i="4"/>
  <c r="I22" i="4"/>
  <c r="F22" i="4"/>
  <c r="E20" i="4"/>
  <c r="A20" i="4"/>
  <c r="A18" i="4"/>
  <c r="A15" i="4"/>
  <c r="C14" i="4"/>
  <c r="A14" i="4"/>
  <c r="G69" i="3"/>
  <c r="E69" i="3"/>
  <c r="M69" i="4" s="1"/>
  <c r="G68" i="3"/>
  <c r="E68" i="3"/>
  <c r="A68" i="4" s="1"/>
  <c r="G67" i="3"/>
  <c r="E67" i="3"/>
  <c r="G66" i="3"/>
  <c r="E66" i="3"/>
  <c r="G65" i="3"/>
  <c r="E65" i="3"/>
  <c r="G64" i="3"/>
  <c r="E64" i="3"/>
  <c r="M64" i="4" s="1"/>
  <c r="G63" i="3"/>
  <c r="E63" i="3"/>
  <c r="M63" i="4" s="1"/>
  <c r="G62" i="3"/>
  <c r="E62" i="3"/>
  <c r="M62" i="4" s="1"/>
  <c r="G61" i="3"/>
  <c r="E61" i="3"/>
  <c r="G60" i="3"/>
  <c r="E60" i="3"/>
  <c r="G59" i="3"/>
  <c r="E59" i="3"/>
  <c r="M59" i="4" s="1"/>
  <c r="G58" i="3"/>
  <c r="E58" i="3"/>
  <c r="A58" i="4" s="1"/>
  <c r="G57" i="3"/>
  <c r="E57" i="3"/>
  <c r="A57" i="4" s="1"/>
  <c r="G56" i="3"/>
  <c r="E56" i="3"/>
  <c r="M56" i="4" s="1"/>
  <c r="G55" i="3"/>
  <c r="E55" i="3"/>
  <c r="G54" i="3"/>
  <c r="E54" i="3"/>
  <c r="G53" i="3"/>
  <c r="E53" i="3"/>
  <c r="G52" i="3"/>
  <c r="E52" i="3"/>
  <c r="M52" i="4" s="1"/>
  <c r="C52" i="4" s="1"/>
  <c r="G51" i="3"/>
  <c r="E51" i="3"/>
  <c r="G50" i="3"/>
  <c r="E50" i="3"/>
  <c r="G49" i="3"/>
  <c r="E49" i="3"/>
  <c r="G48" i="3"/>
  <c r="E48" i="3"/>
  <c r="G47" i="3"/>
  <c r="E47" i="3"/>
  <c r="M47" i="4" s="1"/>
  <c r="F47" i="4" s="1"/>
  <c r="G46" i="3"/>
  <c r="E46" i="3"/>
  <c r="M46" i="4" s="1"/>
  <c r="G45" i="3"/>
  <c r="E45" i="3"/>
  <c r="M45" i="4" s="1"/>
  <c r="G44" i="3"/>
  <c r="E44" i="3"/>
  <c r="A44" i="4" s="1"/>
  <c r="G43" i="3"/>
  <c r="E43" i="3"/>
  <c r="G42" i="3"/>
  <c r="E42" i="3"/>
  <c r="G41" i="3"/>
  <c r="E41" i="3"/>
  <c r="G40" i="3"/>
  <c r="E40" i="3"/>
  <c r="M40" i="4" s="1"/>
  <c r="G39" i="3"/>
  <c r="E39" i="3"/>
  <c r="A39" i="4" s="1"/>
  <c r="G38" i="3"/>
  <c r="E38" i="3"/>
  <c r="A38" i="4" s="1"/>
  <c r="G37" i="3"/>
  <c r="E37" i="3"/>
  <c r="G36" i="3"/>
  <c r="E36" i="3"/>
  <c r="G35" i="3"/>
  <c r="E35" i="3"/>
  <c r="G34" i="3"/>
  <c r="E34" i="3"/>
  <c r="G33" i="3"/>
  <c r="E33" i="3"/>
  <c r="A33" i="4" s="1"/>
  <c r="G32" i="3"/>
  <c r="E32" i="3"/>
  <c r="A32" i="4" s="1"/>
  <c r="G31" i="3"/>
  <c r="E31" i="3"/>
  <c r="G30" i="3"/>
  <c r="E30" i="3"/>
  <c r="M30" i="4" s="1"/>
  <c r="D30" i="4" s="1"/>
  <c r="G29" i="3"/>
  <c r="E29" i="3"/>
  <c r="G28" i="3"/>
  <c r="E28" i="3"/>
  <c r="A28" i="4" s="1"/>
  <c r="G27" i="3"/>
  <c r="E27" i="3"/>
  <c r="A27" i="4" s="1"/>
  <c r="G26" i="3"/>
  <c r="E26" i="3"/>
  <c r="M26" i="4" s="1"/>
  <c r="G25" i="3"/>
  <c r="E25" i="3"/>
  <c r="G24" i="3"/>
  <c r="E24" i="3"/>
  <c r="M24" i="4" s="1"/>
  <c r="G23" i="3"/>
  <c r="E23" i="3"/>
  <c r="A23" i="4" s="1"/>
  <c r="G22" i="3"/>
  <c r="E22" i="3"/>
  <c r="A22" i="4" s="1"/>
  <c r="G21" i="3"/>
  <c r="E21" i="3"/>
  <c r="A21" i="4" s="1"/>
  <c r="G20" i="3"/>
  <c r="E20" i="3"/>
  <c r="M20" i="4" s="1"/>
  <c r="G19" i="3"/>
  <c r="E19" i="3"/>
  <c r="G18" i="3"/>
  <c r="E18" i="3"/>
  <c r="M18" i="4" s="1"/>
  <c r="G17" i="3"/>
  <c r="E17" i="3"/>
  <c r="G16" i="3"/>
  <c r="E16" i="3"/>
  <c r="A16" i="4" s="1"/>
  <c r="G15" i="3"/>
  <c r="E15" i="3"/>
  <c r="M15" i="4" s="1"/>
  <c r="D15" i="4" s="1"/>
  <c r="G14" i="3"/>
  <c r="E14" i="3"/>
  <c r="M14" i="4" s="1"/>
  <c r="G13" i="3"/>
  <c r="E13" i="3"/>
  <c r="G12" i="3"/>
  <c r="E12" i="3"/>
  <c r="A12" i="4" s="1"/>
  <c r="G11" i="3"/>
  <c r="E11" i="3"/>
  <c r="A11" i="4" s="1"/>
  <c r="G10" i="3"/>
  <c r="E10" i="3"/>
  <c r="L18" i="4" l="1"/>
  <c r="H18" i="4"/>
  <c r="B18" i="4"/>
  <c r="G18" i="4"/>
  <c r="F18" i="4"/>
  <c r="E18" i="4"/>
  <c r="D18" i="4"/>
  <c r="C18" i="4"/>
  <c r="K18" i="4"/>
  <c r="I18" i="4"/>
  <c r="J18" i="4"/>
  <c r="M13" i="4"/>
  <c r="A13" i="4"/>
  <c r="M37" i="4"/>
  <c r="A37" i="4"/>
  <c r="M67" i="4"/>
  <c r="A67" i="4"/>
  <c r="G35" i="4"/>
  <c r="C35" i="4"/>
  <c r="I35" i="4"/>
  <c r="K35" i="4"/>
  <c r="J35" i="4"/>
  <c r="H35" i="4"/>
  <c r="F35" i="4"/>
  <c r="E35" i="4"/>
  <c r="D35" i="4"/>
  <c r="L35" i="4"/>
  <c r="D14" i="4"/>
  <c r="E14" i="4"/>
  <c r="F14" i="4" s="1"/>
  <c r="G14" i="4" s="1"/>
  <c r="J20" i="4"/>
  <c r="F20" i="4"/>
  <c r="L20" i="4"/>
  <c r="K20" i="4"/>
  <c r="I20" i="4"/>
  <c r="H20" i="4"/>
  <c r="G20" i="4"/>
  <c r="B20" i="4"/>
  <c r="D26" i="4"/>
  <c r="L26" i="4"/>
  <c r="F26" i="4"/>
  <c r="K26" i="4"/>
  <c r="J26" i="4"/>
  <c r="I26" i="4"/>
  <c r="C26" i="4"/>
  <c r="J56" i="4"/>
  <c r="F56" i="4"/>
  <c r="L56" i="4"/>
  <c r="K56" i="4"/>
  <c r="I56" i="4"/>
  <c r="H56" i="4"/>
  <c r="G56" i="4"/>
  <c r="B56" i="4"/>
  <c r="D62" i="4"/>
  <c r="L62" i="4"/>
  <c r="F62" i="4"/>
  <c r="E62" i="4"/>
  <c r="I62" i="4"/>
  <c r="H62" i="4"/>
  <c r="G62" i="4"/>
  <c r="C62" i="4"/>
  <c r="B62" i="4"/>
  <c r="K62" i="4"/>
  <c r="J62" i="4"/>
  <c r="B28" i="4"/>
  <c r="J28" i="4"/>
  <c r="D28" i="4"/>
  <c r="F28" i="4"/>
  <c r="E28" i="4"/>
  <c r="C28" i="4"/>
  <c r="I28" i="4"/>
  <c r="G28" i="4"/>
  <c r="D47" i="4"/>
  <c r="D56" i="4"/>
  <c r="M49" i="4"/>
  <c r="A49" i="4"/>
  <c r="M19" i="4"/>
  <c r="A19" i="4"/>
  <c r="M61" i="4"/>
  <c r="A61" i="4"/>
  <c r="D50" i="4"/>
  <c r="L50" i="4"/>
  <c r="F50" i="4"/>
  <c r="H50" i="4"/>
  <c r="G50" i="4"/>
  <c r="E50" i="4"/>
  <c r="C50" i="4"/>
  <c r="B50" i="4"/>
  <c r="K50" i="4"/>
  <c r="J50" i="4"/>
  <c r="I50" i="4"/>
  <c r="C39" i="4"/>
  <c r="K39" i="4"/>
  <c r="E39" i="4"/>
  <c r="G39" i="4"/>
  <c r="F39" i="4"/>
  <c r="D39" i="4"/>
  <c r="B39" i="4"/>
  <c r="J39" i="4"/>
  <c r="H39" i="4"/>
  <c r="E47" i="4"/>
  <c r="C15" i="4"/>
  <c r="B15" i="4"/>
  <c r="E15" i="4" s="1"/>
  <c r="I45" i="4"/>
  <c r="E45" i="4"/>
  <c r="K45" i="4"/>
  <c r="H45" i="4"/>
  <c r="G45" i="4"/>
  <c r="F45" i="4"/>
  <c r="D45" i="4"/>
  <c r="C45" i="4"/>
  <c r="B45" i="4"/>
  <c r="J45" i="4"/>
  <c r="C63" i="4"/>
  <c r="K63" i="4"/>
  <c r="E63" i="4"/>
  <c r="D63" i="4"/>
  <c r="L63" i="4"/>
  <c r="J63" i="4"/>
  <c r="I63" i="4"/>
  <c r="H63" i="4"/>
  <c r="G63" i="4"/>
  <c r="I69" i="4"/>
  <c r="E69" i="4"/>
  <c r="K69" i="4"/>
  <c r="J69" i="4"/>
  <c r="G69" i="4"/>
  <c r="F69" i="4"/>
  <c r="D69" i="4"/>
  <c r="C69" i="4"/>
  <c r="B69" i="4"/>
  <c r="L69" i="4"/>
  <c r="H69" i="4"/>
  <c r="E26" i="4"/>
  <c r="A30" i="4"/>
  <c r="M25" i="4"/>
  <c r="A25" i="4"/>
  <c r="H6" i="5"/>
  <c r="B40" i="4"/>
  <c r="J40" i="4"/>
  <c r="D40" i="4"/>
  <c r="I40" i="4"/>
  <c r="H40" i="4"/>
  <c r="G40" i="4"/>
  <c r="F40" i="4"/>
  <c r="E40" i="4"/>
  <c r="C40" i="4"/>
  <c r="K40" i="4"/>
  <c r="H46" i="4"/>
  <c r="D46" i="4"/>
  <c r="J46" i="4"/>
  <c r="L46" i="4"/>
  <c r="K46" i="4"/>
  <c r="I46" i="4"/>
  <c r="G46" i="4"/>
  <c r="F46" i="4"/>
  <c r="E46" i="4"/>
  <c r="B52" i="4"/>
  <c r="J52" i="4"/>
  <c r="D52" i="4"/>
  <c r="L52" i="4"/>
  <c r="K52" i="4"/>
  <c r="I52" i="4"/>
  <c r="H52" i="4"/>
  <c r="G52" i="4"/>
  <c r="B64" i="4"/>
  <c r="J64" i="4"/>
  <c r="D64" i="4"/>
  <c r="C64" i="4"/>
  <c r="L64" i="4"/>
  <c r="K64" i="4"/>
  <c r="F64" i="4"/>
  <c r="E64" i="4"/>
  <c r="H26" i="4"/>
  <c r="I33" i="4"/>
  <c r="E33" i="4"/>
  <c r="K33" i="4"/>
  <c r="D33" i="4"/>
  <c r="C33" i="4"/>
  <c r="B33" i="4"/>
  <c r="H33" i="4"/>
  <c r="F33" i="4"/>
  <c r="F52" i="4"/>
  <c r="H68" i="4"/>
  <c r="B6" i="5"/>
  <c r="M12" i="4"/>
  <c r="C20" i="4"/>
  <c r="J23" i="4"/>
  <c r="J44" i="4"/>
  <c r="F44" i="4"/>
  <c r="L44" i="4"/>
  <c r="E44" i="4"/>
  <c r="D44" i="4"/>
  <c r="C44" i="4"/>
  <c r="B44" i="4"/>
  <c r="I44" i="4"/>
  <c r="G44" i="4"/>
  <c r="G47" i="4"/>
  <c r="C47" i="4"/>
  <c r="I47" i="4"/>
  <c r="L47" i="4"/>
  <c r="K47" i="4"/>
  <c r="J47" i="4"/>
  <c r="H47" i="4"/>
  <c r="B47" i="4"/>
  <c r="G59" i="4"/>
  <c r="C59" i="4"/>
  <c r="I59" i="4"/>
  <c r="H59" i="4"/>
  <c r="L59" i="4"/>
  <c r="K59" i="4"/>
  <c r="J59" i="4"/>
  <c r="F59" i="4"/>
  <c r="E59" i="4"/>
  <c r="D59" i="4"/>
  <c r="D20" i="4"/>
  <c r="H58" i="4"/>
  <c r="D58" i="4"/>
  <c r="J58" i="4"/>
  <c r="I58" i="4"/>
  <c r="F58" i="4"/>
  <c r="E58" i="4"/>
  <c r="C58" i="4"/>
  <c r="B58" i="4"/>
  <c r="L58" i="4"/>
  <c r="K58" i="4"/>
  <c r="G58" i="4"/>
  <c r="J68" i="4"/>
  <c r="F68" i="4"/>
  <c r="L68" i="4"/>
  <c r="K68" i="4"/>
  <c r="C68" i="4"/>
  <c r="B68" i="4"/>
  <c r="G68" i="4"/>
  <c r="E68" i="4"/>
  <c r="D68" i="4"/>
  <c r="M55" i="4"/>
  <c r="A55" i="4"/>
  <c r="G23" i="4"/>
  <c r="C23" i="4"/>
  <c r="I23" i="4"/>
  <c r="F23" i="4"/>
  <c r="E23" i="4"/>
  <c r="D23" i="4"/>
  <c r="B23" i="4"/>
  <c r="K23" i="4"/>
  <c r="H23" i="4"/>
  <c r="M31" i="4"/>
  <c r="A31" i="4"/>
  <c r="M43" i="4"/>
  <c r="A43" i="4"/>
  <c r="H34" i="4"/>
  <c r="D34" i="4"/>
  <c r="J34" i="4"/>
  <c r="G34" i="4"/>
  <c r="F34" i="4"/>
  <c r="E34" i="4"/>
  <c r="C34" i="4"/>
  <c r="B34" i="4"/>
  <c r="L34" i="4"/>
  <c r="I34" i="4"/>
  <c r="F24" i="4"/>
  <c r="B24" i="4"/>
  <c r="H24" i="4"/>
  <c r="J24" i="4"/>
  <c r="I24" i="4"/>
  <c r="G24" i="4"/>
  <c r="E24" i="4"/>
  <c r="D24" i="4"/>
  <c r="C24" i="4"/>
  <c r="K24" i="4"/>
  <c r="M36" i="4"/>
  <c r="A36" i="4"/>
  <c r="A48" i="4"/>
  <c r="M48" i="4"/>
  <c r="M66" i="4"/>
  <c r="A66" i="4"/>
  <c r="A24" i="4"/>
  <c r="B59" i="4"/>
  <c r="H64" i="4"/>
  <c r="L30" i="4"/>
  <c r="H30" i="4"/>
  <c r="B30" i="4"/>
  <c r="K30" i="4"/>
  <c r="J30" i="4"/>
  <c r="I30" i="4"/>
  <c r="G30" i="4"/>
  <c r="F30" i="4"/>
  <c r="E30" i="4"/>
  <c r="M42" i="4"/>
  <c r="A42" i="4"/>
  <c r="M54" i="4"/>
  <c r="A54" i="4"/>
  <c r="M60" i="4"/>
  <c r="A60" i="4"/>
  <c r="B14" i="4"/>
  <c r="L24" i="4"/>
  <c r="B35" i="4"/>
  <c r="B46" i="4"/>
  <c r="I64" i="4"/>
  <c r="A10" i="4"/>
  <c r="E22" i="4"/>
  <c r="A26" i="4"/>
  <c r="E38" i="4"/>
  <c r="C57" i="4"/>
  <c r="A64" i="4"/>
  <c r="C51" i="4"/>
  <c r="K51" i="4"/>
  <c r="E51" i="4"/>
  <c r="A56" i="4"/>
  <c r="D57" i="4"/>
  <c r="M17" i="4"/>
  <c r="A17" i="4"/>
  <c r="M29" i="4"/>
  <c r="A29" i="4"/>
  <c r="M41" i="4"/>
  <c r="A41" i="4"/>
  <c r="M53" i="4"/>
  <c r="A53" i="4"/>
  <c r="M65" i="4"/>
  <c r="A65" i="4"/>
  <c r="H38" i="4"/>
  <c r="A52" i="4"/>
  <c r="E6" i="5"/>
  <c r="H22" i="4"/>
  <c r="D22" i="4"/>
  <c r="J22" i="4"/>
  <c r="D51" i="4"/>
  <c r="I57" i="4"/>
  <c r="E57" i="4"/>
  <c r="K57" i="4"/>
  <c r="J57" i="4"/>
  <c r="M11" i="4"/>
  <c r="M27" i="4"/>
  <c r="M32" i="4"/>
  <c r="F51" i="4"/>
  <c r="M16" i="4"/>
  <c r="M21" i="4"/>
  <c r="G51" i="4"/>
  <c r="M10" i="4"/>
  <c r="H51" i="4"/>
  <c r="B22" i="4"/>
  <c r="I51" i="4"/>
  <c r="D38" i="4"/>
  <c r="L38" i="4"/>
  <c r="F38" i="4"/>
  <c r="C22" i="4"/>
  <c r="C38" i="4"/>
  <c r="J51" i="4"/>
  <c r="B57" i="4"/>
  <c r="F15" i="4" l="1"/>
  <c r="H15" i="4"/>
  <c r="I65" i="4"/>
  <c r="C65" i="4"/>
  <c r="B65" i="4"/>
  <c r="F65" i="4"/>
  <c r="E65" i="4"/>
  <c r="D65" i="4"/>
  <c r="J65" i="4"/>
  <c r="H65" i="4"/>
  <c r="G65" i="4"/>
  <c r="K65" i="4"/>
  <c r="L65" i="4"/>
  <c r="F36" i="4"/>
  <c r="B36" i="4"/>
  <c r="H36" i="4"/>
  <c r="L36" i="4"/>
  <c r="K36" i="4"/>
  <c r="J36" i="4"/>
  <c r="I36" i="4"/>
  <c r="G36" i="4"/>
  <c r="E36" i="4"/>
  <c r="D36" i="4"/>
  <c r="C36" i="4"/>
  <c r="K31" i="4"/>
  <c r="G31" i="4"/>
  <c r="L31" i="4"/>
  <c r="J31" i="4"/>
  <c r="I31" i="4"/>
  <c r="H31" i="4"/>
  <c r="C31" i="4"/>
  <c r="F31" i="4"/>
  <c r="E31" i="4"/>
  <c r="D31" i="4"/>
  <c r="B31" i="4"/>
  <c r="E49" i="4"/>
  <c r="G49" i="4"/>
  <c r="D49" i="4"/>
  <c r="C49" i="4"/>
  <c r="B49" i="4"/>
  <c r="I49" i="4"/>
  <c r="H49" i="4"/>
  <c r="F49" i="4"/>
  <c r="L49" i="4"/>
  <c r="K49" i="4"/>
  <c r="J49" i="4"/>
  <c r="I14" i="4"/>
  <c r="H14" i="4"/>
  <c r="F48" i="4"/>
  <c r="B48" i="4"/>
  <c r="H48" i="4"/>
  <c r="L48" i="4"/>
  <c r="K48" i="4"/>
  <c r="E48" i="4"/>
  <c r="D48" i="4"/>
  <c r="C48" i="4"/>
  <c r="G48" i="4"/>
  <c r="J48" i="4"/>
  <c r="I48" i="4"/>
  <c r="D13" i="4"/>
  <c r="C13" i="4"/>
  <c r="B13" i="4"/>
  <c r="E13" i="4" s="1"/>
  <c r="I53" i="4"/>
  <c r="C53" i="4"/>
  <c r="L53" i="4"/>
  <c r="K53" i="4"/>
  <c r="J53" i="4"/>
  <c r="E53" i="4"/>
  <c r="D53" i="4"/>
  <c r="B53" i="4"/>
  <c r="H53" i="4"/>
  <c r="G53" i="4"/>
  <c r="F53" i="4"/>
  <c r="K43" i="4"/>
  <c r="G43" i="4"/>
  <c r="C43" i="4"/>
  <c r="B43" i="4"/>
  <c r="L43" i="4"/>
  <c r="F43" i="4"/>
  <c r="D43" i="4"/>
  <c r="J43" i="4"/>
  <c r="I43" i="4"/>
  <c r="H43" i="4"/>
  <c r="E43" i="4"/>
  <c r="K19" i="4"/>
  <c r="G19" i="4"/>
  <c r="J19" i="4"/>
  <c r="I19" i="4"/>
  <c r="H19" i="4"/>
  <c r="F19" i="4"/>
  <c r="E19" i="4"/>
  <c r="D19" i="4"/>
  <c r="L19" i="4"/>
  <c r="C19" i="4"/>
  <c r="B19" i="4"/>
  <c r="K55" i="4"/>
  <c r="G55" i="4"/>
  <c r="L55" i="4"/>
  <c r="I55" i="4"/>
  <c r="H55" i="4"/>
  <c r="F55" i="4"/>
  <c r="E55" i="4"/>
  <c r="D55" i="4"/>
  <c r="C55" i="4"/>
  <c r="J55" i="4"/>
  <c r="B55" i="4"/>
  <c r="F60" i="4"/>
  <c r="B60" i="4"/>
  <c r="H60" i="4"/>
  <c r="G60" i="4"/>
  <c r="L60" i="4"/>
  <c r="K60" i="4"/>
  <c r="J60" i="4"/>
  <c r="C60" i="4"/>
  <c r="D60" i="4"/>
  <c r="I60" i="4"/>
  <c r="E60" i="4"/>
  <c r="I41" i="4"/>
  <c r="C41" i="4"/>
  <c r="L41" i="4"/>
  <c r="K41" i="4"/>
  <c r="J41" i="4"/>
  <c r="H41" i="4"/>
  <c r="G41" i="4"/>
  <c r="F41" i="4"/>
  <c r="E41" i="4"/>
  <c r="D41" i="4"/>
  <c r="B41" i="4"/>
  <c r="L54" i="4"/>
  <c r="H54" i="4"/>
  <c r="B54" i="4"/>
  <c r="E54" i="4"/>
  <c r="D54" i="4"/>
  <c r="C54" i="4"/>
  <c r="I54" i="4"/>
  <c r="G54" i="4"/>
  <c r="F54" i="4"/>
  <c r="K54" i="4"/>
  <c r="J54" i="4"/>
  <c r="E25" i="4"/>
  <c r="G25" i="4"/>
  <c r="L25" i="4"/>
  <c r="K25" i="4"/>
  <c r="J25" i="4"/>
  <c r="I25" i="4"/>
  <c r="H25" i="4"/>
  <c r="F25" i="4"/>
  <c r="C25" i="4"/>
  <c r="B25" i="4"/>
  <c r="D25" i="4"/>
  <c r="J32" i="4"/>
  <c r="F32" i="4"/>
  <c r="L32" i="4"/>
  <c r="B32" i="4"/>
  <c r="K32" i="4"/>
  <c r="E32" i="4"/>
  <c r="C32" i="4"/>
  <c r="D32" i="4"/>
  <c r="H32" i="4"/>
  <c r="I32" i="4"/>
  <c r="G32" i="4"/>
  <c r="D10" i="4"/>
  <c r="C10" i="4"/>
  <c r="B10" i="4"/>
  <c r="I15" i="4"/>
  <c r="K67" i="4"/>
  <c r="G67" i="4"/>
  <c r="L67" i="4"/>
  <c r="J67" i="4"/>
  <c r="I67" i="4"/>
  <c r="H67" i="4"/>
  <c r="C67" i="4"/>
  <c r="B67" i="4"/>
  <c r="F67" i="4"/>
  <c r="E67" i="4"/>
  <c r="D67" i="4"/>
  <c r="C11" i="4"/>
  <c r="B11" i="4"/>
  <c r="I11" i="4" s="1"/>
  <c r="D11" i="4"/>
  <c r="C27" i="4"/>
  <c r="K27" i="4"/>
  <c r="E27" i="4"/>
  <c r="B27" i="4"/>
  <c r="L27" i="4"/>
  <c r="G27" i="4"/>
  <c r="D27" i="4"/>
  <c r="J27" i="4"/>
  <c r="I27" i="4"/>
  <c r="H27" i="4"/>
  <c r="F27" i="4"/>
  <c r="B12" i="4"/>
  <c r="I12" i="4" s="1"/>
  <c r="E12" i="4"/>
  <c r="H12" i="4" s="1"/>
  <c r="D12" i="4"/>
  <c r="C12" i="4"/>
  <c r="I21" i="4"/>
  <c r="E21" i="4"/>
  <c r="K21" i="4"/>
  <c r="L21" i="4"/>
  <c r="J21" i="4"/>
  <c r="D21" i="4"/>
  <c r="B21" i="4"/>
  <c r="F21" i="4"/>
  <c r="C21" i="4"/>
  <c r="H21" i="4"/>
  <c r="G21" i="4"/>
  <c r="I29" i="4"/>
  <c r="C29" i="4"/>
  <c r="H29" i="4"/>
  <c r="G29" i="4"/>
  <c r="F29" i="4"/>
  <c r="E29" i="4"/>
  <c r="D29" i="4"/>
  <c r="B29" i="4"/>
  <c r="L29" i="4"/>
  <c r="J29" i="4"/>
  <c r="K29" i="4"/>
  <c r="L42" i="4"/>
  <c r="H42" i="4"/>
  <c r="B42" i="4"/>
  <c r="K42" i="4"/>
  <c r="J42" i="4"/>
  <c r="I42" i="4"/>
  <c r="D42" i="4"/>
  <c r="F42" i="4"/>
  <c r="E42" i="4"/>
  <c r="C42" i="4"/>
  <c r="G42" i="4"/>
  <c r="B16" i="4"/>
  <c r="J16" i="4"/>
  <c r="D16" i="4"/>
  <c r="L16" i="4"/>
  <c r="K16" i="4"/>
  <c r="F16" i="4"/>
  <c r="C16" i="4"/>
  <c r="E16" i="4"/>
  <c r="I16" i="4"/>
  <c r="H16" i="4"/>
  <c r="G16" i="4"/>
  <c r="G15" i="4"/>
  <c r="E37" i="4"/>
  <c r="G37" i="4"/>
  <c r="L37" i="4"/>
  <c r="K37" i="4"/>
  <c r="J37" i="4"/>
  <c r="D37" i="4"/>
  <c r="B37" i="4"/>
  <c r="F37" i="4"/>
  <c r="I37" i="4"/>
  <c r="H37" i="4"/>
  <c r="C37" i="4"/>
  <c r="I17" i="4"/>
  <c r="C17" i="4"/>
  <c r="E17" i="4"/>
  <c r="D17" i="4"/>
  <c r="B17" i="4"/>
  <c r="H17" i="4"/>
  <c r="F17" i="4"/>
  <c r="K17" i="4"/>
  <c r="J17" i="4"/>
  <c r="G17" i="4"/>
  <c r="L17" i="4"/>
  <c r="L66" i="4"/>
  <c r="H66" i="4"/>
  <c r="B66" i="4"/>
  <c r="J66" i="4"/>
  <c r="I66" i="4"/>
  <c r="G66" i="4"/>
  <c r="F66" i="4"/>
  <c r="E66" i="4"/>
  <c r="D66" i="4"/>
  <c r="K66" i="4"/>
  <c r="C66" i="4"/>
  <c r="E61" i="4"/>
  <c r="G61" i="4"/>
  <c r="F61" i="4"/>
  <c r="C61" i="4"/>
  <c r="B61" i="4"/>
  <c r="I61" i="4"/>
  <c r="H61" i="4"/>
  <c r="D61" i="4"/>
  <c r="L61" i="4"/>
  <c r="K61" i="4"/>
  <c r="J61" i="4"/>
  <c r="J12" i="4" l="1"/>
  <c r="L12" i="4"/>
  <c r="J11" i="4"/>
  <c r="L11" i="4"/>
  <c r="H13" i="4"/>
  <c r="F13" i="4"/>
  <c r="F12" i="4"/>
  <c r="G12" i="4" s="1"/>
  <c r="E10" i="4"/>
  <c r="K11" i="4"/>
  <c r="I10" i="4"/>
  <c r="K12" i="4"/>
  <c r="E11" i="4"/>
  <c r="L14" i="4"/>
  <c r="J14" i="4"/>
  <c r="K14" i="4" s="1"/>
  <c r="L15" i="4"/>
  <c r="J15" i="4"/>
  <c r="K15" i="4" s="1"/>
  <c r="I13" i="4"/>
  <c r="G13" i="4"/>
  <c r="H10" i="4" l="1"/>
  <c r="F10" i="4"/>
  <c r="L13" i="4"/>
  <c r="J13" i="4"/>
  <c r="K13" i="4" s="1"/>
  <c r="F11" i="4"/>
  <c r="G11" i="4" s="1"/>
  <c r="H11" i="4"/>
  <c r="J10" i="4"/>
  <c r="L10" i="4"/>
  <c r="E14" i="5" s="1"/>
  <c r="C32" i="5" s="1"/>
  <c r="E12" i="5" l="1"/>
  <c r="C31" i="5" s="1"/>
  <c r="K10" i="4"/>
  <c r="E13" i="5" s="1"/>
  <c r="C12" i="5"/>
  <c r="G10" i="4"/>
  <c r="C13" i="5" s="1"/>
  <c r="F13" i="5" s="1"/>
  <c r="C20" i="5" s="1"/>
  <c r="C14" i="5"/>
  <c r="B32" i="5" l="1"/>
  <c r="F14" i="5"/>
  <c r="C21" i="5" s="1"/>
  <c r="B31" i="5"/>
  <c r="F12" i="5"/>
  <c r="C19" i="5" s="1"/>
</calcChain>
</file>

<file path=xl/sharedStrings.xml><?xml version="1.0" encoding="utf-8"?>
<sst xmlns="http://schemas.openxmlformats.org/spreadsheetml/2006/main" count="235" uniqueCount="220">
  <si>
    <t>INFOEXPERIENCIA  /  CONTROL DEL PRONÓSTICO</t>
  </si>
  <si>
    <t>PLANTILLA GRATUITA  ·  MAE / MAPE / RMSE</t>
  </si>
  <si>
    <t>Compara dos pronósticos de demanda frente al dato real, con hasta 60 periodos. La plantilla calcula los errores, señala registros incompletos y explica cuándo MAPE no es aplicable.</t>
  </si>
  <si>
    <t>GUÍA DE USO  |  DEL EJEMPLO A TUS DATOS</t>
  </si>
  <si>
    <t>PASO</t>
  </si>
  <si>
    <t>ACCIÓN</t>
  </si>
  <si>
    <t>INSTRUCCIÓN OPERATIVA</t>
  </si>
  <si>
    <t>01</t>
  </si>
  <si>
    <t>Revisa el ejemplo</t>
  </si>
  <si>
    <t>Las primeras seis semanas reproducen el caso del artículo: método A/B: MAE 9,17 / 10 unidades; MAPE 8,85 % / 9,37 %; RMSE 13,07 / 10 unidades.</t>
  </si>
  <si>
    <t>02</t>
  </si>
  <si>
    <t>Abre 03_Datos</t>
  </si>
  <si>
    <t>Sustituye los valores de A10:D15 y borra también las notas ilustrativas F10:F15. Escribe tus propios datos desde la fila 10; hay espacio para 60 periodos (filas 10:69). No elimines filas completas.</t>
  </si>
  <si>
    <t>03</t>
  </si>
  <si>
    <t>Introduce periodos</t>
  </si>
  <si>
    <t>Escribe un nombre único por periodo (p. ej., Semana 01, Mes 2026-01). Utiliza siempre la misma frecuencia y unidad de medida.</t>
  </si>
  <si>
    <t>04</t>
  </si>
  <si>
    <t>Ingresa tres números</t>
  </si>
  <si>
    <t>Para cada periodo: demanda REAL, pronóstico A y pronóstico B. Las tres celdas deben tener números ≥0, incluido 0 cuando sea real; no dejes un método sin dato.</t>
  </si>
  <si>
    <t>05</t>
  </si>
  <si>
    <t>Asigna nombres</t>
  </si>
  <si>
    <t>En 03_Datos, cambia I6 e I7 para identificar tus dos métodos. Puedes usar nombres como Modelo A y Modelo B.</t>
  </si>
  <si>
    <t>06</t>
  </si>
  <si>
    <t>Revisa el control</t>
  </si>
  <si>
    <t>La columna E de 03_Datos debe mostrar OK en todas las filas usadas. Si hay FALTA DATO, FALTA PERIODO, PERIODO DUPLICADO o REVISAR NEGATIVO, corrige antes de comparar.</t>
  </si>
  <si>
    <t>07</t>
  </si>
  <si>
    <t>Interpreta resultados</t>
  </si>
  <si>
    <t>05_Comparacion muestra MAE, MAPE y RMSE solo cuando los registros están completos. Menor error es favorable dentro de cada métrica, no garantiza una mejor decisión.</t>
  </si>
  <si>
    <t>08</t>
  </si>
  <si>
    <t>Consulta el detalle</t>
  </si>
  <si>
    <t>04_Calculos muestra errores por periodo. No modifiques sus fórmulas: son automáticas y usan únicamente las filas marcadas OK.</t>
  </si>
  <si>
    <t>REGLAS IMPORTANTES Y CASOS LÍMITE</t>
  </si>
  <si>
    <t>• DATOS: usa pronósticos producidos antes de conocer el valor real; compara los métodos con iguales periodos, unidades y horizonte.</t>
  </si>
  <si>
    <t>• DEMANDA 0: MAE y RMSE siguen siendo válidos; MAPE se muestra como «NO APLICA (CEROS)» si al menos un periodo evaluado tiene demanda real igual a 0.</t>
  </si>
  <si>
    <t>• NO ocultes errores: una fila iniciada que esté incompleta, repetida o tenga valores negativos bloquea los indicadores y muestra «REVISAR DATOS».</t>
  </si>
  <si>
    <t>• SIN INVENTARIO: ventas observadas pueden no equivaler a demanda si hubo quiebres o ventas perdidas.</t>
  </si>
  <si>
    <t>• EDITABLES: solo las celdas azul claro de 03_Datos (periodo, demanda, pronósticos, nombres y notas). Las hojas 04 y 05 son automáticas.</t>
  </si>
  <si>
    <t>• CAMBIO DE EJEMPLO: borra manualmente las seis filas ilustrativas y coloca tus datos desde la fila 10; no elimines filas completas ni columnas.</t>
  </si>
  <si>
    <t>• GRÁFICO: compara MAE y RMSE en unidades originales; MAPE (%) se presenta únicamente en la tabla para no mezclar escalas.</t>
  </si>
  <si>
    <t>• ALCANCE GRATUITO: 2 métodos; hasta 60 periodos; no genera pronósticos, no decide el modelo óptimo ni estima costos de faltantes.</t>
  </si>
  <si>
    <t>LEYENDA VISUAL</t>
  </si>
  <si>
    <t>AZUL CLARO  ·  dato editable</t>
  </si>
  <si>
    <t>AZUL MARINO  ·  encabezado</t>
  </si>
  <si>
    <t>VERDE  ·  registro OK</t>
  </si>
  <si>
    <t>SOPORTE TÉCNICO</t>
  </si>
  <si>
    <t>Base metodológica: R. J. Hyndman &amp; G. Athanasopoulos, Forecasting: Principles and Practice (3.ª edición).</t>
  </si>
  <si>
    <t>https://otexts.robjhyndman.com/fpp3/accuracy.html</t>
  </si>
  <si>
    <t>Los datos del ejemplo son didácticos y deben sustituirse por registros reales de tu empresa.</t>
  </si>
  <si>
    <t>GLOSARIO  /  SIGNIFICADO Y USO</t>
  </si>
  <si>
    <t>Consulta las definiciones antes de interpretar métricas. Los términos corresponden a las cinco hojas de esta herramienta.</t>
  </si>
  <si>
    <t>TÉRMINO</t>
  </si>
  <si>
    <t>QUÉ SIGNIFICA</t>
  </si>
  <si>
    <t>CÓMO USARLO O INTERPRETARLO</t>
  </si>
  <si>
    <t>Pronóstico</t>
  </si>
  <si>
    <t>Estimación anticipada de una cantidad futura.</t>
  </si>
  <si>
    <t>Debe estar generado antes de conocer el resultado real.</t>
  </si>
  <si>
    <t>Método A / Método B</t>
  </si>
  <si>
    <t>Dos fuentes alternativas de pronóstico evaluadas sobre iguales observaciones.</t>
  </si>
  <si>
    <t>Los nombres son editables en 03_Datos!I6 e I7; no afectan las fórmulas.</t>
  </si>
  <si>
    <t>Periodo</t>
  </si>
  <si>
    <t>Intervalo de tiempo al que se refiere cada registro.</t>
  </si>
  <si>
    <t>Semana, mes, etc.; usa una etiqueta única por fila.</t>
  </si>
  <si>
    <t>Horizonte de pronóstico</t>
  </si>
  <si>
    <t>Tiempo transcurrido entre generar una predicción y el periodo que anticipa.</t>
  </si>
  <si>
    <t>Debe ser comparable para A y B.</t>
  </si>
  <si>
    <t>Demanda real</t>
  </si>
  <si>
    <t>Cantidad efectivamente demandada en el periodo.</t>
  </si>
  <si>
    <t>Puede diferir de las ventas cuando hubo agotados.</t>
  </si>
  <si>
    <t>Ventas registradas</t>
  </si>
  <si>
    <t>Unidades realmente vendidas.</t>
  </si>
  <si>
    <t>No siempre representan toda la demanda del cliente.</t>
  </si>
  <si>
    <t>Pronóstico A</t>
  </si>
  <si>
    <t>Estimación del primer método para un periodo.</t>
  </si>
  <si>
    <t>Celda azul de la columna C en 03_Datos.</t>
  </si>
  <si>
    <t>Pronóstico B</t>
  </si>
  <si>
    <t>Estimación del segundo método para un periodo.</t>
  </si>
  <si>
    <t>Celda azul de la columna D en 03_Datos.</t>
  </si>
  <si>
    <t>Fila iniciada</t>
  </si>
  <si>
    <t>Periodo con al menos una entrada en las columnas A:D.</t>
  </si>
  <si>
    <t>Una fila incompleta bloquea el comparativo.</t>
  </si>
  <si>
    <t>Fila OK</t>
  </si>
  <si>
    <t>Periodo con etiqueta única y las tres cantidades numéricas no negativas.</t>
  </si>
  <si>
    <t>Solo estas filas se calculan.</t>
  </si>
  <si>
    <t>FALTA PERIODO</t>
  </si>
  <si>
    <t>Hay valores de pronóstico/demanda, pero falta identificar su periodo.</t>
  </si>
  <si>
    <t>Completa la columna A.</t>
  </si>
  <si>
    <t>FALTA DATO</t>
  </si>
  <si>
    <t>Falta una o varias cantidades numéricas de demanda o pronóstico.</t>
  </si>
  <si>
    <t>Completa los campos B, C y D.</t>
  </si>
  <si>
    <t>PERIODO DUPLICADO</t>
  </si>
  <si>
    <t>La etiqueta del periodo se repite en otras filas.</t>
  </si>
  <si>
    <t>Modifica las etiquetas para que sean únicas.</t>
  </si>
  <si>
    <t>REVISAR NEGATIVO</t>
  </si>
  <si>
    <t>Alguna cantidad es inferior a cero.</t>
  </si>
  <si>
    <t>Revisa los datos; esta plantilla acepta cantidades ≥ 0.</t>
  </si>
  <si>
    <t>Error con signo</t>
  </si>
  <si>
    <t>Demanda real menos pronóstico.</t>
  </si>
  <si>
    <t>Positivo: se subestimó; negativo: se sobreestimó.</t>
  </si>
  <si>
    <t>Error absoluto</t>
  </si>
  <si>
    <t>Valor positivo de la distancia entre real y estimado.</t>
  </si>
  <si>
    <t>No importa la dirección del error.</t>
  </si>
  <si>
    <t>Error porcentual absoluto</t>
  </si>
  <si>
    <t>Error absoluto dividido entre demanda real, expresado en %.</t>
  </si>
  <si>
    <t>No se define cuando demanda real = 0.</t>
  </si>
  <si>
    <t>Error al cuadrado</t>
  </si>
  <si>
    <t>Error con signo multiplicado por sí mismo.</t>
  </si>
  <si>
    <t>Penaliza más los errores grandes.</t>
  </si>
  <si>
    <t>MAE</t>
  </si>
  <si>
    <t>Error absoluto medio: promedio de los errores absolutos.</t>
  </si>
  <si>
    <t>Se expresa en unidades originales; cuanto menor, mejor dentro de un mismo conjunto.</t>
  </si>
  <si>
    <t>MAPE</t>
  </si>
  <si>
    <t>Error porcentual absoluto medio: promedio de los errores porcentuales absolutos.</t>
  </si>
  <si>
    <t>Se expresa en %; inválido para el conjunto si algún real = 0.</t>
  </si>
  <si>
    <t>RMSE</t>
  </si>
  <si>
    <t>Raíz del error cuadrático medio: raíz del promedio de errores al cuadrado.</t>
  </si>
  <si>
    <t>Se expresa en unidades; penaliza con más fuerza desviaciones grandes.</t>
  </si>
  <si>
    <t>Demanda cero</t>
  </si>
  <si>
    <t>Periodo con demanda real igual a 0.</t>
  </si>
  <si>
    <t>MAE/RMSE válidos; MAPE convencional no definido para todo el conjunto.</t>
  </si>
  <si>
    <t>REVISAR DATOS</t>
  </si>
  <si>
    <t>Estado general cuando al menos una fila iniciada tiene una incidencia.</t>
  </si>
  <si>
    <t>Corrige las filas en 03_Datos antes de comparar.</t>
  </si>
  <si>
    <t>FALTA INFO</t>
  </si>
  <si>
    <t>Estado general cuando todavía no hay periodos ingresados.</t>
  </si>
  <si>
    <t>Registra al menos una fila completa.</t>
  </si>
  <si>
    <t>LISTO</t>
  </si>
  <si>
    <t>Todas las filas iniciadas cumplen los controles básicos de integridad.</t>
  </si>
  <si>
    <t>Los indicadores pueden analizarse.</t>
  </si>
  <si>
    <t>Sesgo del pronóstico</t>
  </si>
  <si>
    <t>Tendencia sistemática a pronosticar por encima o por debajo de la demanda.</t>
  </si>
  <si>
    <t>MAE/MAPE/RMSE no determinan por sí solos la dirección.</t>
  </si>
  <si>
    <t>Valor atípico</t>
  </si>
  <si>
    <t>Observación que se aleja marcadamente del patrón habitual.</t>
  </si>
  <si>
    <t>Puede impactar especialmente el RMSE.</t>
  </si>
  <si>
    <t>Base de referencia</t>
  </si>
  <si>
    <t>Modelo simple con el que se compara un método nuevo.</t>
  </si>
  <si>
    <t>Sirve para medir si la complejidad realmente mejora resultados.</t>
  </si>
  <si>
    <t>Comparación válida</t>
  </si>
  <si>
    <t>Comparación con mismos periodos, productos, frecuencia y horizonte.</t>
  </si>
  <si>
    <t>Sin estas condiciones una métrica menor puede engañar.</t>
  </si>
  <si>
    <t>Nota opcional</t>
  </si>
  <si>
    <t>Comentario sobre un periodo: promoción, faltante, evento especial.</t>
  </si>
  <si>
    <t>Se escribe en columna F y no afecta los cálculos.</t>
  </si>
  <si>
    <t>REGISTRO DE DEMANDA Y PRONÓSTICOS</t>
  </si>
  <si>
    <t>EDITA SOLO LAS CELDAS AZUL CLARO. Utiliza hasta 60 periodos. Borra los seis datos del ejemplo y escribe los tuyos sin eliminar filas enteras.</t>
  </si>
  <si>
    <t>CONFIGURACIÓN</t>
  </si>
  <si>
    <t>NOMBRE EDITABLE</t>
  </si>
  <si>
    <t>MÉTODO A</t>
  </si>
  <si>
    <t>MÉTODO B</t>
  </si>
  <si>
    <t>PERIODO</t>
  </si>
  <si>
    <t>DEMANDA REAL</t>
  </si>
  <si>
    <t>PRONÓSTICO A</t>
  </si>
  <si>
    <t>PRONÓSTICO B</t>
  </si>
  <si>
    <t>CONTROL</t>
  </si>
  <si>
    <t>NOTA (OPCIONAL)</t>
  </si>
  <si>
    <t>Semana 01</t>
  </si>
  <si>
    <t>Demanda regular</t>
  </si>
  <si>
    <t>CONTROL RÁPIDO</t>
  </si>
  <si>
    <t>Semana 02</t>
  </si>
  <si>
    <t>Aumentó la demanda</t>
  </si>
  <si>
    <t>Semana 03</t>
  </si>
  <si>
    <t>Semana tranquila</t>
  </si>
  <si>
    <t>1 · Ingresa periodo, valor real y dos pronósticos.</t>
  </si>
  <si>
    <t>Semana 04</t>
  </si>
  <si>
    <t>Actividad normal</t>
  </si>
  <si>
    <t>Semana 05</t>
  </si>
  <si>
    <t>Promoción</t>
  </si>
  <si>
    <t>2 · Cada fila completa debe mostrar «OK».</t>
  </si>
  <si>
    <t>Semana 06</t>
  </si>
  <si>
    <t>Desviación alta del método A</t>
  </si>
  <si>
    <t>3 · No repitas nombres de periodos.</t>
  </si>
  <si>
    <t>4 · No utilices cantidades negativas.</t>
  </si>
  <si>
    <t>5 · Si demanda real = 0, MAPE no aplica.</t>
  </si>
  <si>
    <t>6 · Abre 05_Comparacion para decidir.</t>
  </si>
  <si>
    <t>EJEMPLO EDITABLE  ·  6 SEMANAS</t>
  </si>
  <si>
    <t>Los datos reproducen el ejemplo del artículo. El método A falla por 30 unidades en la semana 6; esto eleva su RMSE a pesar de tener mejor MAE.</t>
  </si>
  <si>
    <t>DETALLE DE ERRORES  /  CÁLCULO AUTOMÁTICO</t>
  </si>
  <si>
    <t>SOLO LECTURA · Mismo ejemplo y mismos periodos que 03_Datos. MAPE por fila permanece vacío cuando demanda real = 0; el panel 05 bloquea el MAPE global en ese caso.</t>
  </si>
  <si>
    <t>VARIABLES DEL PERIODO</t>
  </si>
  <si>
    <t>ERRORES · MÉTODO A</t>
  </si>
  <si>
    <t>ERRORES · MÉTODO B</t>
  </si>
  <si>
    <t>ESTADO</t>
  </si>
  <si>
    <t>REAL</t>
  </si>
  <si>
    <t>PRON. A</t>
  </si>
  <si>
    <t>PRON. B</t>
  </si>
  <si>
    <t>ERROR A</t>
  </si>
  <si>
    <t>ABS A</t>
  </si>
  <si>
    <t>% ABS A</t>
  </si>
  <si>
    <t>ERROR² A</t>
  </si>
  <si>
    <t>ERROR B</t>
  </si>
  <si>
    <t>ABS B</t>
  </si>
  <si>
    <t>% ABS B</t>
  </si>
  <si>
    <t>ERROR² B</t>
  </si>
  <si>
    <t>PANEL DE COMPARACIÓN  /  PRECISIÓN DEL PRONÓSTICO</t>
  </si>
  <si>
    <t>MÉTRICAS AUTOMÁTICAS · Comparación válida solo con registros completos y sobre los mismos periodos. Menor valor indica menor error dentro de cada métrica.</t>
  </si>
  <si>
    <t>PERIODOS EVALUADOS</t>
  </si>
  <si>
    <t>DEMANDA REAL = 0</t>
  </si>
  <si>
    <t>ESTADO DE DATOS</t>
  </si>
  <si>
    <t>MAE Y RMSE  ·  EN UNIDADES</t>
  </si>
  <si>
    <t>INDICADORES PRINCIPALES</t>
  </si>
  <si>
    <t>MÉTRICA</t>
  </si>
  <si>
    <t>LECTURA</t>
  </si>
  <si>
    <t>MEJOR EN MÉTRICA</t>
  </si>
  <si>
    <t>NOMBRES EDITABLES</t>
  </si>
  <si>
    <t>Unidades: error absoluto promedio</t>
  </si>
  <si>
    <t>Porcentaje: demanda real &gt; 0</t>
  </si>
  <si>
    <t>Unidades: penaliza errores grandes</t>
  </si>
  <si>
    <t>INTERPRETACIÓN DE LOS RESULTADOS</t>
  </si>
  <si>
    <t>MAE · menor desviación promedio</t>
  </si>
  <si>
    <t>MAPE · menor porcentaje relativo</t>
  </si>
  <si>
    <t>RMSE · penaliza errores grandes</t>
  </si>
  <si>
    <t>ANTES DE ELEGIR EL MÉTODO</t>
  </si>
  <si>
    <t>No es obligatorio que las tres métricas coincidan. Primero verifica periodos y horizonte; después considera faltantes, exceso de inventario, sesgo y costo real de las desviaciones.</t>
  </si>
  <si>
    <t>El gráfico compara solo MAE y RMSE (mismas unidades). MAPE se presenta aparte en porcentaje para evitar comparaciones inválidas.</t>
  </si>
  <si>
    <t>DATOS DEL GRÁFICO · AMBOS EN UNIDADES</t>
  </si>
  <si>
    <t>INDICADOR</t>
  </si>
  <si>
    <t>CON DEMANDA REAL = 0: MAPE se bloquea deliberadamente. No reemplaces el resultado indefinido con 0 %. MAE y RMSE siguen calculándose.</t>
  </si>
  <si>
    <t>Si el panel indica REVISAR DATOS, vuelve a la hoja 03_Datos y corrige las filas señaladas. Si indica FALTA INFO, ingresa al menos un periodo válido.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</si>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</sst>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Carlito"/>
    </font>
    <font>
      <b/>
      <sz val="17"/>
      <color rgb="FFFFFFFF"/>
      <name val="Carlito"/>
    </font>
    <font>
      <b/>
      <sz val="13"/>
      <color rgb="FFFFFFFF"/>
      <name val="Carlito"/>
    </font>
    <font>
      <sz val="11"/>
      <color rgb="FF17324D"/>
      <name val="Carlito"/>
    </font>
    <font>
      <b/>
      <sz val="12"/>
      <color rgb="FFFFFFFF"/>
      <name val="Carlito"/>
    </font>
    <font>
      <b/>
      <sz val="11"/>
      <color rgb="FFFFFFFF"/>
      <name val="Carlito"/>
    </font>
    <font>
      <sz val="11"/>
      <color rgb="FF17324D"/>
      <name val="Carlito"/>
    </font>
    <font>
      <b/>
      <sz val="11"/>
      <color rgb="FF24476C"/>
      <name val="Carlito"/>
    </font>
    <font>
      <b/>
      <sz val="11"/>
      <color rgb="FF17324D"/>
      <name val="Carlito"/>
    </font>
    <font>
      <sz val="11"/>
      <color rgb="FF24476C"/>
      <name val="Carlito"/>
    </font>
    <font>
      <sz val="11"/>
      <color rgb="FF50647C"/>
      <name val="Carlito"/>
    </font>
    <font>
      <b/>
      <sz val="11"/>
      <color rgb="FF0B1F3A"/>
      <name val="Carlito"/>
    </font>
    <font>
      <sz val="11"/>
      <color rgb="FF24476C"/>
      <name val="Carlito"/>
    </font>
    <font>
      <sz val="11"/>
      <color rgb="FFFFFFFF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24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6365D"/>
      </patternFill>
    </fill>
    <fill>
      <patternFill patternType="solid">
        <fgColor rgb="FFF3F6FA"/>
      </patternFill>
    </fill>
    <fill>
      <patternFill patternType="solid">
        <fgColor rgb="FF24476C"/>
      </patternFill>
    </fill>
    <fill>
      <patternFill patternType="solid">
        <fgColor rgb="FFFFFFFF"/>
      </patternFill>
    </fill>
    <fill>
      <patternFill patternType="solid">
        <fgColor rgb="FFE8F3FF"/>
      </patternFill>
    </fill>
    <fill>
      <patternFill patternType="solid">
        <fgColor rgb="FFE4F5ED"/>
      </patternFill>
    </fill>
    <fill>
      <patternFill patternType="solid">
        <fgColor rgb="FFF8FBFF"/>
      </patternFill>
    </fill>
    <fill>
      <patternFill patternType="solid">
        <fgColor rgb="FFFFF2D9"/>
      </patternFill>
    </fill>
    <fill>
      <patternFill patternType="solid">
        <fgColor rgb="FFF8FAFD"/>
      </patternFill>
    </fill>
    <fill>
      <patternFill patternType="solid">
        <fgColor rgb="FFEAF3FF"/>
      </patternFill>
    </fill>
    <fill>
      <patternFill patternType="solid">
        <fgColor rgb="FFECF0F7"/>
      </patternFill>
    </fill>
    <fill>
      <patternFill patternType="solid">
        <fgColor rgb="FFEAF3F1"/>
      </patternFill>
    </fill>
    <fill>
      <patternFill patternType="solid">
        <fgColor rgb="FFE4F5ED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B1F3A"/>
        <bgColor indexed="64"/>
      </patternFill>
    </fill>
    <fill>
      <patternFill patternType="solid">
        <fgColor rgb="FF16365D"/>
        <bgColor indexed="64"/>
      </patternFill>
    </fill>
    <fill>
      <patternFill patternType="solid">
        <fgColor rgb="FFF3F6FA"/>
        <bgColor indexed="64"/>
      </patternFill>
    </fill>
    <fill>
      <patternFill patternType="solid">
        <fgColor rgb="FF24476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3FF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5">
    <xf numFmtId="0" fontId="0" fillId="0" borderId="0" xfId="0"/>
    <xf numFmtId="0" fontId="3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5" fillId="3" borderId="0" xfId="0" applyFont="1" applyFill="1" applyAlignment="1">
      <alignment vertical="center"/>
    </xf>
    <xf numFmtId="0" fontId="6" fillId="6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0" fillId="6" borderId="0" xfId="0" applyFill="1" applyAlignment="1">
      <alignment vertical="center" wrapText="1"/>
    </xf>
    <xf numFmtId="0" fontId="8" fillId="8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5" fillId="3" borderId="0" xfId="0" applyFont="1" applyFill="1" applyAlignment="1">
      <alignment vertical="center" wrapText="1"/>
    </xf>
    <xf numFmtId="0" fontId="11" fillId="6" borderId="0" xfId="0" applyFont="1" applyFill="1" applyAlignment="1">
      <alignment vertical="center" wrapText="1"/>
    </xf>
    <xf numFmtId="0" fontId="11" fillId="4" borderId="0" xfId="0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7" fillId="7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12" fillId="7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9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6" fillId="11" borderId="0" xfId="0" applyFont="1" applyFill="1" applyAlignment="1">
      <alignment vertical="center"/>
    </xf>
    <xf numFmtId="10" fontId="6" fillId="12" borderId="0" xfId="0" applyNumberFormat="1" applyFont="1" applyFill="1" applyAlignment="1">
      <alignment vertical="center"/>
    </xf>
    <xf numFmtId="10" fontId="6" fillId="13" borderId="0" xfId="0" applyNumberFormat="1" applyFont="1" applyFill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11" fillId="14" borderId="0" xfId="0" applyFont="1" applyFill="1" applyAlignment="1">
      <alignment horizontal="center" vertical="center" wrapText="1"/>
    </xf>
    <xf numFmtId="2" fontId="11" fillId="7" borderId="0" xfId="0" applyNumberFormat="1" applyFont="1" applyFill="1" applyAlignment="1">
      <alignment horizontal="center" vertical="center" wrapText="1"/>
    </xf>
    <xf numFmtId="10" fontId="11" fillId="7" borderId="0" xfId="0" applyNumberFormat="1" applyFont="1" applyFill="1" applyAlignment="1">
      <alignment horizontal="center" vertical="center" wrapText="1"/>
    </xf>
    <xf numFmtId="2" fontId="6" fillId="4" borderId="0" xfId="0" applyNumberFormat="1" applyFont="1" applyFill="1" applyAlignment="1">
      <alignment vertical="center"/>
    </xf>
    <xf numFmtId="0" fontId="13" fillId="6" borderId="0" xfId="0" applyFont="1" applyFill="1" applyAlignment="1">
      <alignment vertical="center"/>
    </xf>
    <xf numFmtId="4" fontId="12" fillId="7" borderId="0" xfId="0" applyNumberFormat="1" applyFont="1" applyFill="1" applyAlignment="1">
      <alignment vertical="center"/>
    </xf>
    <xf numFmtId="4" fontId="6" fillId="11" borderId="0" xfId="0" applyNumberFormat="1" applyFont="1" applyFill="1" applyAlignment="1">
      <alignment vertical="center"/>
    </xf>
    <xf numFmtId="4" fontId="6" fillId="12" borderId="0" xfId="0" applyNumberFormat="1" applyFont="1" applyFill="1" applyAlignment="1">
      <alignment vertical="center"/>
    </xf>
    <xf numFmtId="4" fontId="6" fillId="13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0" fillId="6" borderId="0" xfId="0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3" fillId="10" borderId="0" xfId="0" applyFont="1" applyFill="1" applyAlignment="1">
      <alignment vertical="center" wrapText="1"/>
    </xf>
    <xf numFmtId="0" fontId="0" fillId="10" borderId="0" xfId="0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1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16" borderId="0" xfId="0" applyFill="1"/>
    <xf numFmtId="0" fontId="1" fillId="17" borderId="0" xfId="0" applyFont="1" applyFill="1" applyAlignment="1">
      <alignment vertical="center" wrapText="1"/>
    </xf>
    <xf numFmtId="0" fontId="2" fillId="18" borderId="0" xfId="0" applyFont="1" applyFill="1" applyAlignment="1">
      <alignment vertical="center" wrapText="1"/>
    </xf>
    <xf numFmtId="0" fontId="3" fillId="19" borderId="0" xfId="0" applyFont="1" applyFill="1" applyAlignment="1">
      <alignment vertical="center" wrapText="1"/>
    </xf>
    <xf numFmtId="0" fontId="0" fillId="19" borderId="0" xfId="0" applyFill="1" applyAlignment="1">
      <alignment vertical="center" wrapText="1"/>
    </xf>
    <xf numFmtId="0" fontId="4" fillId="20" borderId="0" xfId="0" applyFont="1" applyFill="1" applyAlignment="1">
      <alignment vertical="center" wrapText="1"/>
    </xf>
    <xf numFmtId="0" fontId="5" fillId="18" borderId="0" xfId="0" applyFont="1" applyFill="1" applyAlignment="1">
      <alignment vertical="center"/>
    </xf>
    <xf numFmtId="0" fontId="5" fillId="18" borderId="0" xfId="0" applyFont="1" applyFill="1" applyAlignment="1">
      <alignment vertical="center"/>
    </xf>
    <xf numFmtId="0" fontId="7" fillId="21" borderId="0" xfId="0" applyFont="1" applyFill="1" applyAlignment="1">
      <alignment vertical="center" wrapText="1"/>
    </xf>
    <xf numFmtId="0" fontId="8" fillId="21" borderId="0" xfId="0" applyFont="1" applyFill="1" applyAlignment="1">
      <alignment vertical="center" wrapText="1"/>
    </xf>
    <xf numFmtId="0" fontId="6" fillId="21" borderId="0" xfId="0" applyFont="1" applyFill="1" applyAlignment="1">
      <alignment vertical="center" wrapText="1"/>
    </xf>
    <xf numFmtId="0" fontId="7" fillId="19" borderId="0" xfId="0" applyFont="1" applyFill="1" applyAlignment="1">
      <alignment vertical="center" wrapText="1"/>
    </xf>
    <xf numFmtId="0" fontId="8" fillId="19" borderId="0" xfId="0" applyFont="1" applyFill="1" applyAlignment="1">
      <alignment vertical="center" wrapText="1"/>
    </xf>
    <xf numFmtId="0" fontId="6" fillId="19" borderId="0" xfId="0" applyFont="1" applyFill="1" applyAlignment="1">
      <alignment vertical="center" wrapText="1"/>
    </xf>
    <xf numFmtId="0" fontId="3" fillId="21" borderId="0" xfId="0" applyFont="1" applyFill="1" applyAlignment="1">
      <alignment vertical="center" wrapText="1"/>
    </xf>
    <xf numFmtId="0" fontId="0" fillId="21" borderId="0" xfId="0" applyFill="1" applyAlignment="1">
      <alignment vertical="center" wrapText="1"/>
    </xf>
    <xf numFmtId="0" fontId="4" fillId="18" borderId="0" xfId="0" applyFont="1" applyFill="1" applyAlignment="1">
      <alignment vertical="center" wrapText="1"/>
    </xf>
    <xf numFmtId="0" fontId="8" fillId="22" borderId="0" xfId="0" applyFont="1" applyFill="1" applyAlignment="1">
      <alignment vertical="center"/>
    </xf>
    <xf numFmtId="0" fontId="0" fillId="16" borderId="0" xfId="0" applyFill="1" applyAlignment="1">
      <alignment vertical="center"/>
    </xf>
    <xf numFmtId="0" fontId="5" fillId="17" borderId="0" xfId="0" applyFont="1" applyFill="1" applyAlignment="1">
      <alignment vertical="center"/>
    </xf>
    <xf numFmtId="0" fontId="8" fillId="15" borderId="0" xfId="0" applyFont="1" applyFill="1" applyAlignment="1">
      <alignment vertical="center"/>
    </xf>
    <xf numFmtId="0" fontId="3" fillId="16" borderId="0" xfId="0" applyFont="1" applyFill="1" applyAlignment="1">
      <alignment vertical="center" wrapText="1"/>
    </xf>
    <xf numFmtId="0" fontId="0" fillId="16" borderId="0" xfId="0" applyFill="1" applyAlignment="1">
      <alignment vertical="center" wrapText="1"/>
    </xf>
    <xf numFmtId="0" fontId="9" fillId="16" borderId="0" xfId="0" applyFont="1" applyFill="1" applyAlignment="1">
      <alignment vertical="center" wrapText="1"/>
    </xf>
    <xf numFmtId="0" fontId="10" fillId="16" borderId="0" xfId="0" applyFont="1" applyFill="1" applyAlignment="1">
      <alignment vertical="center" wrapText="1"/>
    </xf>
    <xf numFmtId="0" fontId="15" fillId="23" borderId="1" xfId="0" applyFont="1" applyFill="1" applyBorder="1" applyAlignment="1">
      <alignment horizontal="center" vertical="center" wrapText="1"/>
    </xf>
    <xf numFmtId="0" fontId="15" fillId="23" borderId="2" xfId="0" applyFont="1" applyFill="1" applyBorder="1" applyAlignment="1">
      <alignment horizontal="center" vertical="center" wrapText="1"/>
    </xf>
    <xf numFmtId="0" fontId="15" fillId="23" borderId="3" xfId="0" applyFont="1" applyFill="1" applyBorder="1" applyAlignment="1">
      <alignment horizontal="center" vertical="center" wrapText="1"/>
    </xf>
    <xf numFmtId="0" fontId="15" fillId="23" borderId="4" xfId="0" applyFont="1" applyFill="1" applyBorder="1" applyAlignment="1">
      <alignment horizontal="center" vertical="center" wrapText="1"/>
    </xf>
    <xf numFmtId="0" fontId="15" fillId="23" borderId="5" xfId="0" applyFont="1" applyFill="1" applyBorder="1" applyAlignment="1">
      <alignment horizontal="center" vertical="center" wrapText="1"/>
    </xf>
    <xf numFmtId="0" fontId="15" fillId="23" borderId="6" xfId="0" applyFont="1" applyFill="1" applyBorder="1" applyAlignment="1">
      <alignment horizontal="center" vertical="center" wrapText="1"/>
    </xf>
    <xf numFmtId="0" fontId="18" fillId="16" borderId="7" xfId="1" applyFont="1" applyFill="1" applyBorder="1" applyAlignment="1">
      <alignment horizontal="center" vertical="center"/>
    </xf>
    <xf numFmtId="0" fontId="18" fillId="16" borderId="8" xfId="1" applyFont="1" applyFill="1" applyBorder="1" applyAlignment="1">
      <alignment horizontal="center" vertical="center"/>
    </xf>
    <xf numFmtId="0" fontId="5" fillId="18" borderId="0" xfId="0" applyFont="1" applyFill="1" applyAlignment="1">
      <alignment vertical="center" wrapText="1"/>
    </xf>
    <xf numFmtId="0" fontId="11" fillId="21" borderId="0" xfId="0" applyFont="1" applyFill="1" applyAlignment="1">
      <alignment vertical="center" wrapText="1"/>
    </xf>
    <xf numFmtId="0" fontId="6" fillId="21" borderId="0" xfId="0" applyFont="1" applyFill="1" applyAlignment="1">
      <alignment vertical="center" wrapText="1"/>
    </xf>
    <xf numFmtId="0" fontId="11" fillId="19" borderId="0" xfId="0" applyFont="1" applyFill="1" applyAlignment="1">
      <alignment vertical="center" wrapText="1"/>
    </xf>
    <xf numFmtId="0" fontId="6" fillId="19" borderId="0" xfId="0" applyFont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8">
    <dxf>
      <font>
        <color rgb="FF99550D"/>
      </font>
      <fill>
        <patternFill patternType="solid">
          <bgColor rgb="FFFFF2D9"/>
        </patternFill>
      </fill>
    </dxf>
    <dxf>
      <font>
        <color rgb="FF99550D"/>
      </font>
      <fill>
        <patternFill patternType="solid">
          <bgColor rgb="FFFFF2D9"/>
        </patternFill>
      </fill>
    </dxf>
    <dxf>
      <font>
        <color rgb="FF9B1C1C"/>
      </font>
      <fill>
        <patternFill patternType="solid">
          <bgColor rgb="FFFDE7E7"/>
        </patternFill>
      </fill>
    </dxf>
    <dxf>
      <font>
        <color rgb="FF146241"/>
      </font>
      <fill>
        <patternFill patternType="solid">
          <bgColor rgb="FFE4F5ED"/>
        </patternFill>
      </fill>
    </dxf>
    <dxf>
      <font>
        <color rgb="FF9B1C1C"/>
      </font>
      <fill>
        <patternFill patternType="solid">
          <bgColor rgb="FFFDE7E7"/>
        </patternFill>
      </fill>
    </dxf>
    <dxf>
      <font>
        <color rgb="FF146241"/>
      </font>
      <fill>
        <patternFill patternType="solid">
          <bgColor rgb="FFE4F5ED"/>
        </patternFill>
      </fill>
    </dxf>
    <dxf>
      <font>
        <color rgb="FF9B1C1C"/>
      </font>
      <fill>
        <patternFill patternType="solid">
          <bgColor rgb="FFFDE7E7"/>
        </patternFill>
      </fill>
    </dxf>
    <dxf>
      <font>
        <color rgb="FF146241"/>
      </font>
      <fill>
        <patternFill patternType="solid">
          <bgColor rgb="FFE4F5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Pronóstico A</c:v>
          </c:tx>
          <c:invertIfNegative val="1"/>
          <c:cat>
            <c:strRef>
              <c:f>'05_Comparacion'!$A$31:$A$32</c:f>
              <c:strCache>
                <c:ptCount val="2"/>
                <c:pt idx="0">
                  <c:v>MAE</c:v>
                </c:pt>
                <c:pt idx="1">
                  <c:v>RMSE</c:v>
                </c:pt>
              </c:strCache>
            </c:strRef>
          </c:cat>
          <c:val>
            <c:numRef>
              <c:f>'05_Comparacion'!$B$31:$B$32</c:f>
              <c:numCache>
                <c:formatCode>0.00</c:formatCode>
                <c:ptCount val="2"/>
                <c:pt idx="0">
                  <c:v>9.1666666666666661</c:v>
                </c:pt>
                <c:pt idx="1">
                  <c:v>13.070322617798436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EB-4C5A-80E1-E0AEC9FC4CCE}"/>
            </c:ext>
          </c:extLst>
        </c:ser>
        <c:ser>
          <c:idx val="1"/>
          <c:order val="1"/>
          <c:tx>
            <c:v>Pronóstico B</c:v>
          </c:tx>
          <c:invertIfNegative val="1"/>
          <c:cat>
            <c:strRef>
              <c:f>'05_Comparacion'!$A$31:$A$32</c:f>
              <c:strCache>
                <c:ptCount val="2"/>
                <c:pt idx="0">
                  <c:v>MAE</c:v>
                </c:pt>
                <c:pt idx="1">
                  <c:v>RMSE</c:v>
                </c:pt>
              </c:strCache>
            </c:strRef>
          </c:cat>
          <c:val>
            <c:numRef>
              <c:f>'05_Comparacion'!$C$31:$C$32</c:f>
              <c:numCache>
                <c:formatCode>0.00</c:formatCode>
                <c:ptCount val="2"/>
                <c:pt idx="0">
                  <c:v>10</c:v>
                </c:pt>
                <c:pt idx="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EB-4C5A-80E1-E0AEC9FC4C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1808137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FBE6B7-453E-4FA1-824D-6713580B5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4700" y="0"/>
          <a:ext cx="2074837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1773847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E60D94-CA74-415F-8143-DDD225CA0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82400" y="0"/>
          <a:ext cx="2078647" cy="6115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8</xdr:row>
      <xdr:rowOff>0</xdr:rowOff>
    </xdr:from>
    <xdr:to>
      <xdr:col>15</xdr:col>
      <xdr:colOff>0</xdr:colOff>
      <xdr:row>26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4"/>
  <sheetViews>
    <sheetView tabSelected="1" workbookViewId="0">
      <selection activeCell="J4" sqref="J4"/>
    </sheetView>
  </sheetViews>
  <sheetFormatPr baseColWidth="10" defaultColWidth="8.796875" defaultRowHeight="13.8"/>
  <cols>
    <col min="1" max="1" width="6" style="47" bestFit="1" customWidth="1"/>
    <col min="2" max="2" width="16" style="47" customWidth="1"/>
    <col min="3" max="3" width="22" style="47" customWidth="1"/>
    <col min="4" max="7" width="14" style="47" customWidth="1"/>
    <col min="8" max="8" width="40.5" style="47" customWidth="1"/>
    <col min="9" max="9" width="3.5" style="47" customWidth="1"/>
    <col min="10" max="10" width="47.296875" style="47" customWidth="1"/>
    <col min="11" max="11" width="33.3984375" style="47" customWidth="1"/>
    <col min="12" max="16384" width="8.796875" style="47"/>
  </cols>
  <sheetData>
    <row r="2" spans="1:11">
      <c r="A2" s="48" t="s">
        <v>0</v>
      </c>
      <c r="B2" s="48"/>
      <c r="C2" s="48"/>
      <c r="D2" s="48"/>
      <c r="E2" s="48"/>
      <c r="F2" s="48"/>
      <c r="G2" s="48"/>
      <c r="H2" s="48"/>
    </row>
    <row r="3" spans="1:11">
      <c r="A3" s="48"/>
      <c r="B3" s="48"/>
      <c r="C3" s="48"/>
      <c r="D3" s="48"/>
      <c r="E3" s="48"/>
      <c r="F3" s="48"/>
      <c r="G3" s="48"/>
      <c r="H3" s="48"/>
    </row>
    <row r="4" spans="1:11" ht="14.4" thickBot="1"/>
    <row r="5" spans="1:11" ht="25.8" customHeight="1">
      <c r="A5" s="49" t="s">
        <v>1</v>
      </c>
      <c r="B5" s="49"/>
      <c r="C5" s="49"/>
      <c r="D5" s="49"/>
      <c r="E5" s="49"/>
      <c r="F5" s="49"/>
      <c r="G5" s="49"/>
      <c r="H5" s="49"/>
      <c r="J5" s="72" t="s">
        <v>218</v>
      </c>
      <c r="K5" s="73"/>
    </row>
    <row r="6" spans="1:11" ht="25.8" customHeight="1">
      <c r="J6" s="74"/>
      <c r="K6" s="75"/>
    </row>
    <row r="7" spans="1:11" ht="25.8" customHeight="1" thickBot="1">
      <c r="A7" s="50" t="s">
        <v>2</v>
      </c>
      <c r="B7" s="51"/>
      <c r="C7" s="51"/>
      <c r="D7" s="51"/>
      <c r="E7" s="51"/>
      <c r="F7" s="51"/>
      <c r="G7" s="51"/>
      <c r="H7" s="51"/>
      <c r="J7" s="76"/>
      <c r="K7" s="77"/>
    </row>
    <row r="8" spans="1:11" ht="17.399999999999999" thickBot="1">
      <c r="A8" s="51"/>
      <c r="B8" s="51"/>
      <c r="C8" s="51"/>
      <c r="D8" s="51"/>
      <c r="E8" s="51"/>
      <c r="F8" s="51"/>
      <c r="G8" s="51"/>
      <c r="H8" s="51"/>
      <c r="J8" s="78" t="s">
        <v>219</v>
      </c>
      <c r="K8" s="79"/>
    </row>
    <row r="10" spans="1:11" ht="15.6">
      <c r="A10" s="52" t="s">
        <v>3</v>
      </c>
      <c r="B10" s="52"/>
      <c r="C10" s="52"/>
      <c r="D10" s="52"/>
      <c r="E10" s="52"/>
      <c r="F10" s="52"/>
      <c r="G10" s="52"/>
      <c r="H10" s="52"/>
    </row>
    <row r="12" spans="1:11">
      <c r="A12" s="53" t="s">
        <v>4</v>
      </c>
      <c r="B12" s="53" t="s">
        <v>5</v>
      </c>
      <c r="C12" s="54" t="s">
        <v>6</v>
      </c>
      <c r="D12" s="54"/>
      <c r="E12" s="54"/>
      <c r="F12" s="54"/>
      <c r="G12" s="54"/>
      <c r="H12" s="54"/>
    </row>
    <row r="13" spans="1:11" ht="27.6">
      <c r="A13" s="55" t="s">
        <v>7</v>
      </c>
      <c r="B13" s="56" t="s">
        <v>8</v>
      </c>
      <c r="C13" s="57" t="s">
        <v>9</v>
      </c>
      <c r="D13" s="57"/>
      <c r="E13" s="57"/>
      <c r="F13" s="57"/>
      <c r="G13" s="57"/>
      <c r="H13" s="57"/>
    </row>
    <row r="14" spans="1:11">
      <c r="A14" s="58" t="s">
        <v>10</v>
      </c>
      <c r="B14" s="59" t="s">
        <v>11</v>
      </c>
      <c r="C14" s="60" t="s">
        <v>12</v>
      </c>
      <c r="D14" s="60"/>
      <c r="E14" s="60"/>
      <c r="F14" s="60"/>
      <c r="G14" s="60"/>
      <c r="H14" s="60"/>
    </row>
    <row r="15" spans="1:11" ht="27.6">
      <c r="A15" s="55" t="s">
        <v>13</v>
      </c>
      <c r="B15" s="56" t="s">
        <v>14</v>
      </c>
      <c r="C15" s="57" t="s">
        <v>15</v>
      </c>
      <c r="D15" s="57"/>
      <c r="E15" s="57"/>
      <c r="F15" s="57"/>
      <c r="G15" s="57"/>
      <c r="H15" s="57"/>
    </row>
    <row r="16" spans="1:11" ht="27.6">
      <c r="A16" s="58" t="s">
        <v>16</v>
      </c>
      <c r="B16" s="59" t="s">
        <v>17</v>
      </c>
      <c r="C16" s="60" t="s">
        <v>18</v>
      </c>
      <c r="D16" s="60"/>
      <c r="E16" s="60"/>
      <c r="F16" s="60"/>
      <c r="G16" s="60"/>
      <c r="H16" s="60"/>
    </row>
    <row r="17" spans="1:8">
      <c r="A17" s="55" t="s">
        <v>19</v>
      </c>
      <c r="B17" s="56" t="s">
        <v>20</v>
      </c>
      <c r="C17" s="57" t="s">
        <v>21</v>
      </c>
      <c r="D17" s="57"/>
      <c r="E17" s="57"/>
      <c r="F17" s="57"/>
      <c r="G17" s="57"/>
      <c r="H17" s="57"/>
    </row>
    <row r="18" spans="1:8">
      <c r="A18" s="58" t="s">
        <v>22</v>
      </c>
      <c r="B18" s="59" t="s">
        <v>23</v>
      </c>
      <c r="C18" s="60" t="s">
        <v>24</v>
      </c>
      <c r="D18" s="60"/>
      <c r="E18" s="60"/>
      <c r="F18" s="60"/>
      <c r="G18" s="60"/>
      <c r="H18" s="60"/>
    </row>
    <row r="19" spans="1:8" ht="27.6">
      <c r="A19" s="55" t="s">
        <v>25</v>
      </c>
      <c r="B19" s="56" t="s">
        <v>26</v>
      </c>
      <c r="C19" s="57" t="s">
        <v>27</v>
      </c>
      <c r="D19" s="57"/>
      <c r="E19" s="57"/>
      <c r="F19" s="57"/>
      <c r="G19" s="57"/>
      <c r="H19" s="57"/>
    </row>
    <row r="20" spans="1:8" ht="27.6">
      <c r="A20" s="58" t="s">
        <v>28</v>
      </c>
      <c r="B20" s="59" t="s">
        <v>29</v>
      </c>
      <c r="C20" s="60" t="s">
        <v>30</v>
      </c>
      <c r="D20" s="60"/>
      <c r="E20" s="60"/>
      <c r="F20" s="60"/>
      <c r="G20" s="60"/>
      <c r="H20" s="60"/>
    </row>
    <row r="23" spans="1:8" ht="15.6">
      <c r="A23" s="52" t="s">
        <v>31</v>
      </c>
      <c r="B23" s="52"/>
      <c r="C23" s="52"/>
      <c r="D23" s="52"/>
      <c r="E23" s="52"/>
      <c r="F23" s="52"/>
      <c r="G23" s="52"/>
      <c r="H23" s="52"/>
    </row>
    <row r="25" spans="1:8">
      <c r="A25" s="50" t="s">
        <v>32</v>
      </c>
      <c r="B25" s="51"/>
      <c r="C25" s="51"/>
      <c r="D25" s="51"/>
      <c r="E25" s="51"/>
      <c r="F25" s="51"/>
      <c r="G25" s="51"/>
      <c r="H25" s="51"/>
    </row>
    <row r="26" spans="1:8">
      <c r="A26" s="61" t="s">
        <v>33</v>
      </c>
      <c r="B26" s="62"/>
      <c r="C26" s="62"/>
      <c r="D26" s="62"/>
      <c r="E26" s="62"/>
      <c r="F26" s="62"/>
      <c r="G26" s="62"/>
      <c r="H26" s="62"/>
    </row>
    <row r="27" spans="1:8">
      <c r="A27" s="50" t="s">
        <v>34</v>
      </c>
      <c r="B27" s="51"/>
      <c r="C27" s="51"/>
      <c r="D27" s="51"/>
      <c r="E27" s="51"/>
      <c r="F27" s="51"/>
      <c r="G27" s="51"/>
      <c r="H27" s="51"/>
    </row>
    <row r="28" spans="1:8">
      <c r="A28" s="61" t="s">
        <v>35</v>
      </c>
      <c r="B28" s="62"/>
      <c r="C28" s="62"/>
      <c r="D28" s="62"/>
      <c r="E28" s="62"/>
      <c r="F28" s="62"/>
      <c r="G28" s="62"/>
      <c r="H28" s="62"/>
    </row>
    <row r="29" spans="1:8">
      <c r="A29" s="50" t="s">
        <v>36</v>
      </c>
      <c r="B29" s="51"/>
      <c r="C29" s="51"/>
      <c r="D29" s="51"/>
      <c r="E29" s="51"/>
      <c r="F29" s="51"/>
      <c r="G29" s="51"/>
      <c r="H29" s="51"/>
    </row>
    <row r="30" spans="1:8">
      <c r="A30" s="61" t="s">
        <v>37</v>
      </c>
      <c r="B30" s="62"/>
      <c r="C30" s="62"/>
      <c r="D30" s="62"/>
      <c r="E30" s="62"/>
      <c r="F30" s="62"/>
      <c r="G30" s="62"/>
      <c r="H30" s="62"/>
    </row>
    <row r="31" spans="1:8">
      <c r="A31" s="50" t="s">
        <v>38</v>
      </c>
      <c r="B31" s="51"/>
      <c r="C31" s="51"/>
      <c r="D31" s="51"/>
      <c r="E31" s="51"/>
      <c r="F31" s="51"/>
      <c r="G31" s="51"/>
      <c r="H31" s="51"/>
    </row>
    <row r="32" spans="1:8">
      <c r="A32" s="61" t="s">
        <v>39</v>
      </c>
      <c r="B32" s="62"/>
      <c r="C32" s="62"/>
      <c r="D32" s="62"/>
      <c r="E32" s="62"/>
      <c r="F32" s="62"/>
      <c r="G32" s="62"/>
      <c r="H32" s="62"/>
    </row>
    <row r="35" spans="1:8" ht="15.6">
      <c r="A35" s="63" t="s">
        <v>40</v>
      </c>
      <c r="B35" s="63"/>
      <c r="C35" s="63"/>
      <c r="D35" s="63"/>
      <c r="E35" s="63"/>
      <c r="F35" s="63"/>
      <c r="G35" s="63"/>
      <c r="H35" s="63"/>
    </row>
    <row r="37" spans="1:8">
      <c r="A37" s="64" t="s">
        <v>41</v>
      </c>
      <c r="B37" s="65"/>
      <c r="C37" s="65"/>
      <c r="D37" s="66" t="s">
        <v>42</v>
      </c>
      <c r="E37" s="65"/>
      <c r="F37" s="65"/>
      <c r="G37" s="67" t="s">
        <v>43</v>
      </c>
      <c r="H37" s="65"/>
    </row>
    <row r="40" spans="1:8" ht="15.6">
      <c r="A40" s="52" t="s">
        <v>44</v>
      </c>
      <c r="B40" s="52"/>
      <c r="C40" s="52"/>
      <c r="D40" s="52"/>
      <c r="E40" s="52"/>
      <c r="F40" s="52"/>
      <c r="G40" s="52"/>
      <c r="H40" s="52"/>
    </row>
    <row r="42" spans="1:8">
      <c r="A42" s="68" t="s">
        <v>45</v>
      </c>
      <c r="B42" s="69"/>
      <c r="C42" s="69"/>
      <c r="D42" s="69"/>
      <c r="E42" s="69"/>
      <c r="F42" s="69"/>
      <c r="G42" s="69"/>
      <c r="H42" s="69"/>
    </row>
    <row r="43" spans="1:8">
      <c r="A43" s="70" t="s">
        <v>46</v>
      </c>
      <c r="B43" s="69"/>
      <c r="C43" s="69"/>
      <c r="D43" s="69"/>
      <c r="E43" s="69"/>
      <c r="F43" s="69"/>
      <c r="G43" s="69"/>
      <c r="H43" s="69"/>
    </row>
    <row r="44" spans="1:8">
      <c r="A44" s="71" t="s">
        <v>47</v>
      </c>
      <c r="B44" s="69"/>
      <c r="C44" s="69"/>
      <c r="D44" s="69"/>
      <c r="E44" s="69"/>
      <c r="F44" s="69"/>
      <c r="G44" s="69"/>
      <c r="H44" s="69"/>
    </row>
  </sheetData>
  <sheetProtection algorithmName="SHA-512" hashValue="YsF50D+9DjTHHbdCc1YBnl9kYrNO+wI1k1FjcccMLBg2lE+o8HupEjM6UHKI7WnvZ8RAdeTfBe+gGyAJD80jcQ==" saltValue="n7dfV5rNc7Bi+OZ0EwbmBQ==" spinCount="100000" sheet="1" objects="1" scenarios="1" formatCells="0" formatColumns="0" formatRows="0" insertColumns="0" sort="0" autoFilter="0" pivotTables="0"/>
  <mergeCells count="32">
    <mergeCell ref="A40:H40"/>
    <mergeCell ref="A42:H42"/>
    <mergeCell ref="A43:H43"/>
    <mergeCell ref="A44:H44"/>
    <mergeCell ref="J5:K7"/>
    <mergeCell ref="J8:K8"/>
    <mergeCell ref="A31:H31"/>
    <mergeCell ref="A32:H32"/>
    <mergeCell ref="A35:H35"/>
    <mergeCell ref="A37:C37"/>
    <mergeCell ref="D37:F37"/>
    <mergeCell ref="G37:H37"/>
    <mergeCell ref="A26:H26"/>
    <mergeCell ref="A27:H27"/>
    <mergeCell ref="A28:H28"/>
    <mergeCell ref="A29:H29"/>
    <mergeCell ref="A30:H30"/>
    <mergeCell ref="C18:H18"/>
    <mergeCell ref="C19:H19"/>
    <mergeCell ref="C20:H20"/>
    <mergeCell ref="A23:H23"/>
    <mergeCell ref="A25:H25"/>
    <mergeCell ref="C13:H13"/>
    <mergeCell ref="C14:H14"/>
    <mergeCell ref="C15:H15"/>
    <mergeCell ref="C16:H16"/>
    <mergeCell ref="C17:H17"/>
    <mergeCell ref="A2:H3"/>
    <mergeCell ref="A5:H5"/>
    <mergeCell ref="A7:H8"/>
    <mergeCell ref="A10:H10"/>
    <mergeCell ref="C12:H12"/>
  </mergeCells>
  <hyperlinks>
    <hyperlink ref="J8" r:id="rId1" xr:uid="{2AE6EE02-B064-4E86-96E2-4DBAA6D007D4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workbookViewId="0">
      <pane ySplit="7" topLeftCell="A8" activePane="bottomLeft" state="frozen"/>
      <selection pane="bottomLeft" activeCell="F23" sqref="F23"/>
    </sheetView>
  </sheetViews>
  <sheetFormatPr baseColWidth="10" defaultColWidth="8.796875" defaultRowHeight="13.8"/>
  <cols>
    <col min="1" max="1" width="25" style="47" customWidth="1"/>
    <col min="2" max="2" width="70" style="47" customWidth="1"/>
    <col min="3" max="3" width="57" style="47" customWidth="1"/>
    <col min="4" max="4" width="4" style="47" customWidth="1"/>
    <col min="5" max="5" width="39.19921875" style="47" customWidth="1"/>
    <col min="6" max="6" width="35.3984375" style="47" customWidth="1"/>
    <col min="7" max="16384" width="8.796875" style="47"/>
  </cols>
  <sheetData>
    <row r="1" spans="1:6">
      <c r="A1" s="48" t="s">
        <v>48</v>
      </c>
      <c r="B1" s="48"/>
      <c r="C1" s="48"/>
    </row>
    <row r="2" spans="1:6">
      <c r="A2" s="48"/>
      <c r="B2" s="48"/>
      <c r="C2" s="48"/>
    </row>
    <row r="4" spans="1:6" ht="14.4" thickBot="1">
      <c r="A4" s="50" t="s">
        <v>49</v>
      </c>
      <c r="B4" s="51"/>
      <c r="C4" s="51"/>
    </row>
    <row r="5" spans="1:6" ht="28.8" customHeight="1">
      <c r="A5" s="51"/>
      <c r="B5" s="51"/>
      <c r="C5" s="51"/>
      <c r="E5" s="72" t="s">
        <v>218</v>
      </c>
      <c r="F5" s="73"/>
    </row>
    <row r="6" spans="1:6" ht="28.8" customHeight="1">
      <c r="E6" s="74"/>
      <c r="F6" s="75"/>
    </row>
    <row r="7" spans="1:6" ht="28.8" customHeight="1" thickBot="1">
      <c r="A7" s="80" t="s">
        <v>50</v>
      </c>
      <c r="B7" s="80" t="s">
        <v>51</v>
      </c>
      <c r="C7" s="80" t="s">
        <v>52</v>
      </c>
      <c r="E7" s="76"/>
      <c r="F7" s="77"/>
    </row>
    <row r="8" spans="1:6" ht="17.399999999999999" thickBot="1">
      <c r="A8" s="81" t="s">
        <v>53</v>
      </c>
      <c r="B8" s="82" t="s">
        <v>54</v>
      </c>
      <c r="C8" s="82" t="s">
        <v>55</v>
      </c>
      <c r="E8" s="78" t="s">
        <v>219</v>
      </c>
      <c r="F8" s="79"/>
    </row>
    <row r="9" spans="1:6" ht="27.6">
      <c r="A9" s="83" t="s">
        <v>56</v>
      </c>
      <c r="B9" s="84" t="s">
        <v>57</v>
      </c>
      <c r="C9" s="84" t="s">
        <v>58</v>
      </c>
    </row>
    <row r="10" spans="1:6">
      <c r="A10" s="81" t="s">
        <v>59</v>
      </c>
      <c r="B10" s="82" t="s">
        <v>60</v>
      </c>
      <c r="C10" s="82" t="s">
        <v>61</v>
      </c>
    </row>
    <row r="11" spans="1:6">
      <c r="A11" s="83" t="s">
        <v>62</v>
      </c>
      <c r="B11" s="84" t="s">
        <v>63</v>
      </c>
      <c r="C11" s="84" t="s">
        <v>64</v>
      </c>
    </row>
    <row r="12" spans="1:6">
      <c r="A12" s="81" t="s">
        <v>65</v>
      </c>
      <c r="B12" s="82" t="s">
        <v>66</v>
      </c>
      <c r="C12" s="82" t="s">
        <v>67</v>
      </c>
    </row>
    <row r="13" spans="1:6">
      <c r="A13" s="83" t="s">
        <v>68</v>
      </c>
      <c r="B13" s="84" t="s">
        <v>69</v>
      </c>
      <c r="C13" s="84" t="s">
        <v>70</v>
      </c>
    </row>
    <row r="14" spans="1:6">
      <c r="A14" s="81" t="s">
        <v>71</v>
      </c>
      <c r="B14" s="82" t="s">
        <v>72</v>
      </c>
      <c r="C14" s="82" t="s">
        <v>73</v>
      </c>
    </row>
    <row r="15" spans="1:6">
      <c r="A15" s="83" t="s">
        <v>74</v>
      </c>
      <c r="B15" s="84" t="s">
        <v>75</v>
      </c>
      <c r="C15" s="84" t="s">
        <v>76</v>
      </c>
    </row>
    <row r="16" spans="1:6">
      <c r="A16" s="81" t="s">
        <v>77</v>
      </c>
      <c r="B16" s="82" t="s">
        <v>78</v>
      </c>
      <c r="C16" s="82" t="s">
        <v>79</v>
      </c>
    </row>
    <row r="17" spans="1:3">
      <c r="A17" s="83" t="s">
        <v>80</v>
      </c>
      <c r="B17" s="84" t="s">
        <v>81</v>
      </c>
      <c r="C17" s="84" t="s">
        <v>82</v>
      </c>
    </row>
    <row r="18" spans="1:3">
      <c r="A18" s="81" t="s">
        <v>83</v>
      </c>
      <c r="B18" s="82" t="s">
        <v>84</v>
      </c>
      <c r="C18" s="82" t="s">
        <v>85</v>
      </c>
    </row>
    <row r="19" spans="1:3">
      <c r="A19" s="83" t="s">
        <v>86</v>
      </c>
      <c r="B19" s="84" t="s">
        <v>87</v>
      </c>
      <c r="C19" s="84" t="s">
        <v>88</v>
      </c>
    </row>
    <row r="20" spans="1:3">
      <c r="A20" s="81" t="s">
        <v>89</v>
      </c>
      <c r="B20" s="82" t="s">
        <v>90</v>
      </c>
      <c r="C20" s="82" t="s">
        <v>91</v>
      </c>
    </row>
    <row r="21" spans="1:3">
      <c r="A21" s="83" t="s">
        <v>92</v>
      </c>
      <c r="B21" s="84" t="s">
        <v>93</v>
      </c>
      <c r="C21" s="84" t="s">
        <v>94</v>
      </c>
    </row>
    <row r="22" spans="1:3">
      <c r="A22" s="81" t="s">
        <v>95</v>
      </c>
      <c r="B22" s="82" t="s">
        <v>96</v>
      </c>
      <c r="C22" s="82" t="s">
        <v>97</v>
      </c>
    </row>
    <row r="23" spans="1:3">
      <c r="A23" s="83" t="s">
        <v>98</v>
      </c>
      <c r="B23" s="84" t="s">
        <v>99</v>
      </c>
      <c r="C23" s="84" t="s">
        <v>100</v>
      </c>
    </row>
    <row r="24" spans="1:3">
      <c r="A24" s="81" t="s">
        <v>101</v>
      </c>
      <c r="B24" s="82" t="s">
        <v>102</v>
      </c>
      <c r="C24" s="82" t="s">
        <v>103</v>
      </c>
    </row>
    <row r="25" spans="1:3">
      <c r="A25" s="83" t="s">
        <v>104</v>
      </c>
      <c r="B25" s="84" t="s">
        <v>105</v>
      </c>
      <c r="C25" s="84" t="s">
        <v>106</v>
      </c>
    </row>
    <row r="26" spans="1:3" ht="27.6">
      <c r="A26" s="81" t="s">
        <v>107</v>
      </c>
      <c r="B26" s="82" t="s">
        <v>108</v>
      </c>
      <c r="C26" s="82" t="s">
        <v>109</v>
      </c>
    </row>
    <row r="27" spans="1:3">
      <c r="A27" s="83" t="s">
        <v>110</v>
      </c>
      <c r="B27" s="84" t="s">
        <v>111</v>
      </c>
      <c r="C27" s="84" t="s">
        <v>112</v>
      </c>
    </row>
    <row r="28" spans="1:3" ht="27.6">
      <c r="A28" s="81" t="s">
        <v>113</v>
      </c>
      <c r="B28" s="82" t="s">
        <v>114</v>
      </c>
      <c r="C28" s="82" t="s">
        <v>115</v>
      </c>
    </row>
    <row r="29" spans="1:3" ht="27.6">
      <c r="A29" s="83" t="s">
        <v>116</v>
      </c>
      <c r="B29" s="84" t="s">
        <v>117</v>
      </c>
      <c r="C29" s="84" t="s">
        <v>118</v>
      </c>
    </row>
    <row r="30" spans="1:3">
      <c r="A30" s="81" t="s">
        <v>119</v>
      </c>
      <c r="B30" s="82" t="s">
        <v>120</v>
      </c>
      <c r="C30" s="82" t="s">
        <v>121</v>
      </c>
    </row>
    <row r="31" spans="1:3">
      <c r="A31" s="83" t="s">
        <v>122</v>
      </c>
      <c r="B31" s="84" t="s">
        <v>123</v>
      </c>
      <c r="C31" s="84" t="s">
        <v>124</v>
      </c>
    </row>
    <row r="32" spans="1:3">
      <c r="A32" s="81" t="s">
        <v>125</v>
      </c>
      <c r="B32" s="82" t="s">
        <v>126</v>
      </c>
      <c r="C32" s="82" t="s">
        <v>127</v>
      </c>
    </row>
    <row r="33" spans="1:3">
      <c r="A33" s="83" t="s">
        <v>128</v>
      </c>
      <c r="B33" s="84" t="s">
        <v>129</v>
      </c>
      <c r="C33" s="84" t="s">
        <v>130</v>
      </c>
    </row>
    <row r="34" spans="1:3">
      <c r="A34" s="81" t="s">
        <v>131</v>
      </c>
      <c r="B34" s="82" t="s">
        <v>132</v>
      </c>
      <c r="C34" s="82" t="s">
        <v>133</v>
      </c>
    </row>
    <row r="35" spans="1:3">
      <c r="A35" s="83" t="s">
        <v>134</v>
      </c>
      <c r="B35" s="84" t="s">
        <v>135</v>
      </c>
      <c r="C35" s="84" t="s">
        <v>136</v>
      </c>
    </row>
    <row r="36" spans="1:3">
      <c r="A36" s="81" t="s">
        <v>137</v>
      </c>
      <c r="B36" s="82" t="s">
        <v>138</v>
      </c>
      <c r="C36" s="82" t="s">
        <v>139</v>
      </c>
    </row>
    <row r="37" spans="1:3">
      <c r="A37" s="83" t="s">
        <v>140</v>
      </c>
      <c r="B37" s="84" t="s">
        <v>141</v>
      </c>
      <c r="C37" s="84" t="s">
        <v>142</v>
      </c>
    </row>
  </sheetData>
  <sheetProtection algorithmName="SHA-512" hashValue="ywWmNV4+WBcimneY4i/uLtk9MVOLXyZQeo9Sgc6S3pZteCDii3JPRfapIKfyQsU/3SPsJ88uub8Qh29LmCREgA==" saltValue="pLKXL/5if1Va21XjB+LR5Q==" spinCount="100000" sheet="1" objects="1" scenarios="1" formatCells="0" formatColumns="0" formatRows="0" insertColumns="0" insertRows="0" sort="0" autoFilter="0" pivotTables="0"/>
  <mergeCells count="4">
    <mergeCell ref="A1:C2"/>
    <mergeCell ref="A4:C5"/>
    <mergeCell ref="E5:F7"/>
    <mergeCell ref="E8:F8"/>
  </mergeCells>
  <hyperlinks>
    <hyperlink ref="E8" r:id="rId1" xr:uid="{5ABE0615-93B8-4815-B729-5E6341C71487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9"/>
  <sheetViews>
    <sheetView workbookViewId="0">
      <pane ySplit="9" topLeftCell="A10" activePane="bottomLeft" state="frozen"/>
      <selection pane="bottomLeft" sqref="A1:XFD1048576"/>
    </sheetView>
  </sheetViews>
  <sheetFormatPr baseColWidth="10" defaultColWidth="8.796875" defaultRowHeight="13.8"/>
  <cols>
    <col min="1" max="1" width="19" customWidth="1"/>
    <col min="2" max="2" width="17" customWidth="1"/>
    <col min="3" max="4" width="19" customWidth="1"/>
    <col min="5" max="5" width="25" customWidth="1"/>
    <col min="6" max="6" width="35" customWidth="1"/>
    <col min="7" max="7" width="3" customWidth="1"/>
    <col min="8" max="8" width="18" customWidth="1"/>
    <col min="9" max="9" width="25" customWidth="1"/>
    <col min="10" max="12" width="16" customWidth="1"/>
  </cols>
  <sheetData>
    <row r="1" spans="1:12">
      <c r="A1" s="32" t="s">
        <v>143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4" spans="1:12">
      <c r="A4" s="33" t="s">
        <v>144</v>
      </c>
      <c r="B4" s="34"/>
      <c r="C4" s="34"/>
      <c r="D4" s="34"/>
      <c r="E4" s="34"/>
      <c r="F4" s="34"/>
    </row>
    <row r="5" spans="1:12">
      <c r="A5" s="34"/>
      <c r="B5" s="34"/>
      <c r="C5" s="34"/>
      <c r="D5" s="34"/>
      <c r="E5" s="34"/>
      <c r="F5" s="34"/>
      <c r="H5" s="3" t="s">
        <v>145</v>
      </c>
      <c r="I5" s="3" t="s">
        <v>146</v>
      </c>
    </row>
    <row r="6" spans="1:12">
      <c r="H6" s="12" t="s">
        <v>147</v>
      </c>
      <c r="I6" s="13" t="s">
        <v>71</v>
      </c>
    </row>
    <row r="7" spans="1:12">
      <c r="H7" s="12" t="s">
        <v>148</v>
      </c>
      <c r="I7" s="13" t="s">
        <v>74</v>
      </c>
    </row>
    <row r="9" spans="1:12">
      <c r="A9" s="14" t="s">
        <v>149</v>
      </c>
      <c r="B9" s="14" t="s">
        <v>150</v>
      </c>
      <c r="C9" s="14" t="s">
        <v>151</v>
      </c>
      <c r="D9" s="14" t="s">
        <v>152</v>
      </c>
      <c r="E9" s="14" t="s">
        <v>153</v>
      </c>
      <c r="F9" s="14" t="s">
        <v>154</v>
      </c>
    </row>
    <row r="10" spans="1:12" ht="15.6">
      <c r="A10" s="15" t="s">
        <v>155</v>
      </c>
      <c r="B10" s="28">
        <v>100</v>
      </c>
      <c r="C10" s="28">
        <v>95</v>
      </c>
      <c r="D10" s="28">
        <v>90</v>
      </c>
      <c r="E10" s="16" t="str">
        <f t="shared" ref="E10:E41" si="0">IF(COUNTA(A10:D10)=0,"",IF(A10="","FALTA PERIODO",IF(COUNT(B10:D10)&lt;3,"FALTA DATO",IF(OR(B10&lt;0,C10&lt;0,D10&lt;0),"REVISAR NEGATIVO",IF(COUNTIF($A$10:$A$69,A10)&gt;1,"PERIODO DUPLICADO","OK")))))</f>
        <v>OK</v>
      </c>
      <c r="F10" s="17" t="s">
        <v>156</v>
      </c>
      <c r="G10" s="27">
        <f t="shared" ref="G10:G41" si="1">IF(COUNTA(A10:D10)=0,"",1)</f>
        <v>1</v>
      </c>
      <c r="H10" s="35" t="s">
        <v>157</v>
      </c>
      <c r="I10" s="35"/>
      <c r="J10" s="35"/>
      <c r="K10" s="35"/>
      <c r="L10" s="35"/>
    </row>
    <row r="11" spans="1:12">
      <c r="A11" s="15" t="s">
        <v>158</v>
      </c>
      <c r="B11" s="28">
        <v>120</v>
      </c>
      <c r="C11" s="28">
        <v>125</v>
      </c>
      <c r="D11" s="28">
        <v>130</v>
      </c>
      <c r="E11" s="16" t="str">
        <f t="shared" si="0"/>
        <v>OK</v>
      </c>
      <c r="F11" s="17" t="s">
        <v>159</v>
      </c>
      <c r="G11" s="27">
        <f t="shared" si="1"/>
        <v>1</v>
      </c>
    </row>
    <row r="12" spans="1:12">
      <c r="A12" s="15" t="s">
        <v>160</v>
      </c>
      <c r="B12" s="28">
        <v>90</v>
      </c>
      <c r="C12" s="28">
        <v>85</v>
      </c>
      <c r="D12" s="28">
        <v>80</v>
      </c>
      <c r="E12" s="16" t="str">
        <f t="shared" si="0"/>
        <v>OK</v>
      </c>
      <c r="F12" s="17" t="s">
        <v>161</v>
      </c>
      <c r="G12" s="27">
        <f t="shared" si="1"/>
        <v>1</v>
      </c>
      <c r="H12" s="36" t="s">
        <v>162</v>
      </c>
      <c r="I12" s="37"/>
      <c r="J12" s="37"/>
      <c r="K12" s="37"/>
      <c r="L12" s="37"/>
    </row>
    <row r="13" spans="1:12">
      <c r="A13" s="15" t="s">
        <v>163</v>
      </c>
      <c r="B13" s="28">
        <v>110</v>
      </c>
      <c r="C13" s="28">
        <v>115</v>
      </c>
      <c r="D13" s="28">
        <v>120</v>
      </c>
      <c r="E13" s="16" t="str">
        <f t="shared" si="0"/>
        <v>OK</v>
      </c>
      <c r="F13" s="17" t="s">
        <v>164</v>
      </c>
      <c r="G13" s="27">
        <f t="shared" si="1"/>
        <v>1</v>
      </c>
      <c r="H13" s="37"/>
      <c r="I13" s="37"/>
      <c r="J13" s="37"/>
      <c r="K13" s="37"/>
      <c r="L13" s="37"/>
    </row>
    <row r="14" spans="1:12">
      <c r="A14" s="15" t="s">
        <v>165</v>
      </c>
      <c r="B14" s="28">
        <v>130</v>
      </c>
      <c r="C14" s="28">
        <v>125</v>
      </c>
      <c r="D14" s="28">
        <v>120</v>
      </c>
      <c r="E14" s="16" t="str">
        <f t="shared" si="0"/>
        <v>OK</v>
      </c>
      <c r="F14" s="17" t="s">
        <v>166</v>
      </c>
      <c r="G14" s="27">
        <f t="shared" si="1"/>
        <v>1</v>
      </c>
      <c r="H14" s="33" t="s">
        <v>167</v>
      </c>
      <c r="I14" s="34"/>
      <c r="J14" s="34"/>
      <c r="K14" s="34"/>
      <c r="L14" s="34"/>
    </row>
    <row r="15" spans="1:12">
      <c r="A15" s="15" t="s">
        <v>168</v>
      </c>
      <c r="B15" s="28">
        <v>100</v>
      </c>
      <c r="C15" s="28">
        <v>70</v>
      </c>
      <c r="D15" s="28">
        <v>110</v>
      </c>
      <c r="E15" s="16" t="str">
        <f t="shared" si="0"/>
        <v>OK</v>
      </c>
      <c r="F15" s="17" t="s">
        <v>169</v>
      </c>
      <c r="G15" s="27">
        <f t="shared" si="1"/>
        <v>1</v>
      </c>
      <c r="H15" s="34"/>
      <c r="I15" s="34"/>
      <c r="J15" s="34"/>
      <c r="K15" s="34"/>
      <c r="L15" s="34"/>
    </row>
    <row r="16" spans="1:12">
      <c r="A16" s="15"/>
      <c r="B16" s="28"/>
      <c r="C16" s="28"/>
      <c r="D16" s="28"/>
      <c r="E16" s="16" t="str">
        <f t="shared" si="0"/>
        <v/>
      </c>
      <c r="F16" s="17"/>
      <c r="G16" s="27" t="str">
        <f t="shared" si="1"/>
        <v/>
      </c>
      <c r="H16" s="36" t="s">
        <v>170</v>
      </c>
      <c r="I16" s="37"/>
      <c r="J16" s="37"/>
      <c r="K16" s="37"/>
      <c r="L16" s="37"/>
    </row>
    <row r="17" spans="1:12">
      <c r="A17" s="15"/>
      <c r="B17" s="28"/>
      <c r="C17" s="28"/>
      <c r="D17" s="28"/>
      <c r="E17" s="16" t="str">
        <f t="shared" si="0"/>
        <v/>
      </c>
      <c r="F17" s="17"/>
      <c r="G17" s="27" t="str">
        <f t="shared" si="1"/>
        <v/>
      </c>
      <c r="H17" s="37"/>
      <c r="I17" s="37"/>
      <c r="J17" s="37"/>
      <c r="K17" s="37"/>
      <c r="L17" s="37"/>
    </row>
    <row r="18" spans="1:12">
      <c r="A18" s="15"/>
      <c r="B18" s="28"/>
      <c r="C18" s="28"/>
      <c r="D18" s="28"/>
      <c r="E18" s="16" t="str">
        <f t="shared" si="0"/>
        <v/>
      </c>
      <c r="F18" s="17"/>
      <c r="G18" s="27" t="str">
        <f t="shared" si="1"/>
        <v/>
      </c>
      <c r="H18" s="33" t="s">
        <v>171</v>
      </c>
      <c r="I18" s="34"/>
      <c r="J18" s="34"/>
      <c r="K18" s="34"/>
      <c r="L18" s="34"/>
    </row>
    <row r="19" spans="1:12">
      <c r="A19" s="15"/>
      <c r="B19" s="28"/>
      <c r="C19" s="28"/>
      <c r="D19" s="28"/>
      <c r="E19" s="16" t="str">
        <f t="shared" si="0"/>
        <v/>
      </c>
      <c r="F19" s="17"/>
      <c r="G19" s="27" t="str">
        <f t="shared" si="1"/>
        <v/>
      </c>
      <c r="H19" s="34"/>
      <c r="I19" s="34"/>
      <c r="J19" s="34"/>
      <c r="K19" s="34"/>
      <c r="L19" s="34"/>
    </row>
    <row r="20" spans="1:12">
      <c r="A20" s="15"/>
      <c r="B20" s="28"/>
      <c r="C20" s="28"/>
      <c r="D20" s="28"/>
      <c r="E20" s="16" t="str">
        <f t="shared" si="0"/>
        <v/>
      </c>
      <c r="F20" s="17"/>
      <c r="G20" s="27" t="str">
        <f t="shared" si="1"/>
        <v/>
      </c>
      <c r="H20" s="36" t="s">
        <v>172</v>
      </c>
      <c r="I20" s="37"/>
      <c r="J20" s="37"/>
      <c r="K20" s="37"/>
      <c r="L20" s="37"/>
    </row>
    <row r="21" spans="1:12">
      <c r="A21" s="15"/>
      <c r="B21" s="28"/>
      <c r="C21" s="28"/>
      <c r="D21" s="28"/>
      <c r="E21" s="16" t="str">
        <f t="shared" si="0"/>
        <v/>
      </c>
      <c r="F21" s="17"/>
      <c r="G21" s="27" t="str">
        <f t="shared" si="1"/>
        <v/>
      </c>
      <c r="H21" s="37"/>
      <c r="I21" s="37"/>
      <c r="J21" s="37"/>
      <c r="K21" s="37"/>
      <c r="L21" s="37"/>
    </row>
    <row r="22" spans="1:12">
      <c r="A22" s="15"/>
      <c r="B22" s="28"/>
      <c r="C22" s="28"/>
      <c r="D22" s="28"/>
      <c r="E22" s="16" t="str">
        <f t="shared" si="0"/>
        <v/>
      </c>
      <c r="F22" s="17"/>
      <c r="G22" s="27" t="str">
        <f t="shared" si="1"/>
        <v/>
      </c>
      <c r="H22" s="33" t="s">
        <v>173</v>
      </c>
      <c r="I22" s="34"/>
      <c r="J22" s="34"/>
      <c r="K22" s="34"/>
      <c r="L22" s="34"/>
    </row>
    <row r="23" spans="1:12">
      <c r="A23" s="15"/>
      <c r="B23" s="28"/>
      <c r="C23" s="28"/>
      <c r="D23" s="28"/>
      <c r="E23" s="16" t="str">
        <f t="shared" si="0"/>
        <v/>
      </c>
      <c r="F23" s="17"/>
      <c r="G23" s="27" t="str">
        <f t="shared" si="1"/>
        <v/>
      </c>
      <c r="H23" s="34"/>
      <c r="I23" s="34"/>
      <c r="J23" s="34"/>
      <c r="K23" s="34"/>
      <c r="L23" s="34"/>
    </row>
    <row r="24" spans="1:12">
      <c r="A24" s="15"/>
      <c r="B24" s="28"/>
      <c r="C24" s="28"/>
      <c r="D24" s="28"/>
      <c r="E24" s="16" t="str">
        <f t="shared" si="0"/>
        <v/>
      </c>
      <c r="F24" s="17"/>
      <c r="G24" s="27" t="str">
        <f t="shared" si="1"/>
        <v/>
      </c>
    </row>
    <row r="25" spans="1:12">
      <c r="A25" s="15"/>
      <c r="B25" s="28"/>
      <c r="C25" s="28"/>
      <c r="D25" s="28"/>
      <c r="E25" s="16" t="str">
        <f t="shared" si="0"/>
        <v/>
      </c>
      <c r="F25" s="17"/>
      <c r="G25" s="27" t="str">
        <f t="shared" si="1"/>
        <v/>
      </c>
    </row>
    <row r="26" spans="1:12">
      <c r="A26" s="15"/>
      <c r="B26" s="28"/>
      <c r="C26" s="28"/>
      <c r="D26" s="28"/>
      <c r="E26" s="16" t="str">
        <f t="shared" si="0"/>
        <v/>
      </c>
      <c r="F26" s="17"/>
      <c r="G26" s="27" t="str">
        <f t="shared" si="1"/>
        <v/>
      </c>
      <c r="H26" s="39" t="s">
        <v>174</v>
      </c>
      <c r="I26" s="39"/>
      <c r="J26" s="39"/>
      <c r="K26" s="39"/>
      <c r="L26" s="39"/>
    </row>
    <row r="27" spans="1:12">
      <c r="A27" s="15"/>
      <c r="B27" s="28"/>
      <c r="C27" s="28"/>
      <c r="D27" s="28"/>
      <c r="E27" s="16" t="str">
        <f t="shared" si="0"/>
        <v/>
      </c>
      <c r="F27" s="17"/>
      <c r="G27" s="27" t="str">
        <f t="shared" si="1"/>
        <v/>
      </c>
    </row>
    <row r="28" spans="1:12">
      <c r="A28" s="15"/>
      <c r="B28" s="28"/>
      <c r="C28" s="28"/>
      <c r="D28" s="28"/>
      <c r="E28" s="16" t="str">
        <f t="shared" si="0"/>
        <v/>
      </c>
      <c r="F28" s="17"/>
      <c r="G28" s="27" t="str">
        <f t="shared" si="1"/>
        <v/>
      </c>
      <c r="H28" s="40" t="s">
        <v>175</v>
      </c>
      <c r="I28" s="41"/>
      <c r="J28" s="41"/>
      <c r="K28" s="41"/>
      <c r="L28" s="41"/>
    </row>
    <row r="29" spans="1:12">
      <c r="A29" s="15"/>
      <c r="B29" s="28"/>
      <c r="C29" s="28"/>
      <c r="D29" s="28"/>
      <c r="E29" s="16" t="str">
        <f t="shared" si="0"/>
        <v/>
      </c>
      <c r="F29" s="17"/>
      <c r="G29" s="27" t="str">
        <f t="shared" si="1"/>
        <v/>
      </c>
      <c r="H29" s="41"/>
      <c r="I29" s="41"/>
      <c r="J29" s="41"/>
      <c r="K29" s="41"/>
      <c r="L29" s="41"/>
    </row>
    <row r="30" spans="1:12">
      <c r="A30" s="15"/>
      <c r="B30" s="28"/>
      <c r="C30" s="28"/>
      <c r="D30" s="28"/>
      <c r="E30" s="16" t="str">
        <f t="shared" si="0"/>
        <v/>
      </c>
      <c r="F30" s="17"/>
      <c r="G30" s="27" t="str">
        <f t="shared" si="1"/>
        <v/>
      </c>
      <c r="H30" s="41"/>
      <c r="I30" s="41"/>
      <c r="J30" s="41"/>
      <c r="K30" s="41"/>
      <c r="L30" s="41"/>
    </row>
    <row r="31" spans="1:12">
      <c r="A31" s="15"/>
      <c r="B31" s="28"/>
      <c r="C31" s="28"/>
      <c r="D31" s="28"/>
      <c r="E31" s="16" t="str">
        <f t="shared" si="0"/>
        <v/>
      </c>
      <c r="F31" s="17"/>
      <c r="G31" s="27" t="str">
        <f t="shared" si="1"/>
        <v/>
      </c>
    </row>
    <row r="32" spans="1:12">
      <c r="A32" s="15"/>
      <c r="B32" s="28"/>
      <c r="C32" s="28"/>
      <c r="D32" s="28"/>
      <c r="E32" s="16" t="str">
        <f t="shared" si="0"/>
        <v/>
      </c>
      <c r="F32" s="17"/>
      <c r="G32" s="27" t="str">
        <f t="shared" si="1"/>
        <v/>
      </c>
    </row>
    <row r="33" spans="1:7">
      <c r="A33" s="15"/>
      <c r="B33" s="28"/>
      <c r="C33" s="28"/>
      <c r="D33" s="28"/>
      <c r="E33" s="16" t="str">
        <f t="shared" si="0"/>
        <v/>
      </c>
      <c r="F33" s="17"/>
      <c r="G33" s="27" t="str">
        <f t="shared" si="1"/>
        <v/>
      </c>
    </row>
    <row r="34" spans="1:7">
      <c r="A34" s="15"/>
      <c r="B34" s="28"/>
      <c r="C34" s="28"/>
      <c r="D34" s="28"/>
      <c r="E34" s="16" t="str">
        <f t="shared" si="0"/>
        <v/>
      </c>
      <c r="F34" s="17"/>
      <c r="G34" s="27" t="str">
        <f t="shared" si="1"/>
        <v/>
      </c>
    </row>
    <row r="35" spans="1:7">
      <c r="A35" s="15"/>
      <c r="B35" s="28"/>
      <c r="C35" s="28"/>
      <c r="D35" s="28"/>
      <c r="E35" s="16" t="str">
        <f t="shared" si="0"/>
        <v/>
      </c>
      <c r="F35" s="17"/>
      <c r="G35" s="27" t="str">
        <f t="shared" si="1"/>
        <v/>
      </c>
    </row>
    <row r="36" spans="1:7">
      <c r="A36" s="15"/>
      <c r="B36" s="28"/>
      <c r="C36" s="28"/>
      <c r="D36" s="28"/>
      <c r="E36" s="16" t="str">
        <f t="shared" si="0"/>
        <v/>
      </c>
      <c r="F36" s="17"/>
      <c r="G36" s="27" t="str">
        <f t="shared" si="1"/>
        <v/>
      </c>
    </row>
    <row r="37" spans="1:7">
      <c r="A37" s="15"/>
      <c r="B37" s="28"/>
      <c r="C37" s="28"/>
      <c r="D37" s="28"/>
      <c r="E37" s="16" t="str">
        <f t="shared" si="0"/>
        <v/>
      </c>
      <c r="F37" s="17"/>
      <c r="G37" s="27" t="str">
        <f t="shared" si="1"/>
        <v/>
      </c>
    </row>
    <row r="38" spans="1:7">
      <c r="A38" s="15"/>
      <c r="B38" s="28"/>
      <c r="C38" s="28"/>
      <c r="D38" s="28"/>
      <c r="E38" s="16" t="str">
        <f t="shared" si="0"/>
        <v/>
      </c>
      <c r="F38" s="17"/>
      <c r="G38" s="27" t="str">
        <f t="shared" si="1"/>
        <v/>
      </c>
    </row>
    <row r="39" spans="1:7">
      <c r="A39" s="15"/>
      <c r="B39" s="28"/>
      <c r="C39" s="28"/>
      <c r="D39" s="28"/>
      <c r="E39" s="16" t="str">
        <f t="shared" si="0"/>
        <v/>
      </c>
      <c r="F39" s="17"/>
      <c r="G39" s="27" t="str">
        <f t="shared" si="1"/>
        <v/>
      </c>
    </row>
    <row r="40" spans="1:7">
      <c r="A40" s="15"/>
      <c r="B40" s="28"/>
      <c r="C40" s="28"/>
      <c r="D40" s="28"/>
      <c r="E40" s="16" t="str">
        <f t="shared" si="0"/>
        <v/>
      </c>
      <c r="F40" s="17"/>
      <c r="G40" s="27" t="str">
        <f t="shared" si="1"/>
        <v/>
      </c>
    </row>
    <row r="41" spans="1:7">
      <c r="A41" s="15"/>
      <c r="B41" s="28"/>
      <c r="C41" s="28"/>
      <c r="D41" s="28"/>
      <c r="E41" s="16" t="str">
        <f t="shared" si="0"/>
        <v/>
      </c>
      <c r="F41" s="17"/>
      <c r="G41" s="27" t="str">
        <f t="shared" si="1"/>
        <v/>
      </c>
    </row>
    <row r="42" spans="1:7">
      <c r="A42" s="15"/>
      <c r="B42" s="28"/>
      <c r="C42" s="28"/>
      <c r="D42" s="28"/>
      <c r="E42" s="16" t="str">
        <f t="shared" ref="E42:E73" si="2">IF(COUNTA(A42:D42)=0,"",IF(A42="","FALTA PERIODO",IF(COUNT(B42:D42)&lt;3,"FALTA DATO",IF(OR(B42&lt;0,C42&lt;0,D42&lt;0),"REVISAR NEGATIVO",IF(COUNTIF($A$10:$A$69,A42)&gt;1,"PERIODO DUPLICADO","OK")))))</f>
        <v/>
      </c>
      <c r="F42" s="17"/>
      <c r="G42" s="27" t="str">
        <f t="shared" ref="G42:G69" si="3">IF(COUNTA(A42:D42)=0,"",1)</f>
        <v/>
      </c>
    </row>
    <row r="43" spans="1:7">
      <c r="A43" s="15"/>
      <c r="B43" s="28"/>
      <c r="C43" s="28"/>
      <c r="D43" s="28"/>
      <c r="E43" s="16" t="str">
        <f t="shared" si="2"/>
        <v/>
      </c>
      <c r="F43" s="17"/>
      <c r="G43" s="27" t="str">
        <f t="shared" si="3"/>
        <v/>
      </c>
    </row>
    <row r="44" spans="1:7">
      <c r="A44" s="15"/>
      <c r="B44" s="28"/>
      <c r="C44" s="28"/>
      <c r="D44" s="28"/>
      <c r="E44" s="16" t="str">
        <f t="shared" si="2"/>
        <v/>
      </c>
      <c r="F44" s="17"/>
      <c r="G44" s="27" t="str">
        <f t="shared" si="3"/>
        <v/>
      </c>
    </row>
    <row r="45" spans="1:7">
      <c r="A45" s="15"/>
      <c r="B45" s="28"/>
      <c r="C45" s="28"/>
      <c r="D45" s="28"/>
      <c r="E45" s="16" t="str">
        <f t="shared" si="2"/>
        <v/>
      </c>
      <c r="F45" s="17"/>
      <c r="G45" s="27" t="str">
        <f t="shared" si="3"/>
        <v/>
      </c>
    </row>
    <row r="46" spans="1:7">
      <c r="A46" s="15"/>
      <c r="B46" s="28"/>
      <c r="C46" s="28"/>
      <c r="D46" s="28"/>
      <c r="E46" s="16" t="str">
        <f t="shared" si="2"/>
        <v/>
      </c>
      <c r="F46" s="17"/>
      <c r="G46" s="27" t="str">
        <f t="shared" si="3"/>
        <v/>
      </c>
    </row>
    <row r="47" spans="1:7">
      <c r="A47" s="15"/>
      <c r="B47" s="28"/>
      <c r="C47" s="28"/>
      <c r="D47" s="28"/>
      <c r="E47" s="16" t="str">
        <f t="shared" si="2"/>
        <v/>
      </c>
      <c r="F47" s="17"/>
      <c r="G47" s="27" t="str">
        <f t="shared" si="3"/>
        <v/>
      </c>
    </row>
    <row r="48" spans="1:7">
      <c r="A48" s="15"/>
      <c r="B48" s="28"/>
      <c r="C48" s="28"/>
      <c r="D48" s="28"/>
      <c r="E48" s="16" t="str">
        <f t="shared" si="2"/>
        <v/>
      </c>
      <c r="F48" s="17"/>
      <c r="G48" s="27" t="str">
        <f t="shared" si="3"/>
        <v/>
      </c>
    </row>
    <row r="49" spans="1:7">
      <c r="A49" s="15"/>
      <c r="B49" s="28"/>
      <c r="C49" s="28"/>
      <c r="D49" s="28"/>
      <c r="E49" s="16" t="str">
        <f t="shared" si="2"/>
        <v/>
      </c>
      <c r="F49" s="17"/>
      <c r="G49" s="27" t="str">
        <f t="shared" si="3"/>
        <v/>
      </c>
    </row>
    <row r="50" spans="1:7">
      <c r="A50" s="15"/>
      <c r="B50" s="28"/>
      <c r="C50" s="28"/>
      <c r="D50" s="28"/>
      <c r="E50" s="16" t="str">
        <f t="shared" si="2"/>
        <v/>
      </c>
      <c r="F50" s="17"/>
      <c r="G50" s="27" t="str">
        <f t="shared" si="3"/>
        <v/>
      </c>
    </row>
    <row r="51" spans="1:7">
      <c r="A51" s="15"/>
      <c r="B51" s="28"/>
      <c r="C51" s="28"/>
      <c r="D51" s="28"/>
      <c r="E51" s="16" t="str">
        <f t="shared" si="2"/>
        <v/>
      </c>
      <c r="F51" s="17"/>
      <c r="G51" s="27" t="str">
        <f t="shared" si="3"/>
        <v/>
      </c>
    </row>
    <row r="52" spans="1:7">
      <c r="A52" s="15"/>
      <c r="B52" s="28"/>
      <c r="C52" s="28"/>
      <c r="D52" s="28"/>
      <c r="E52" s="16" t="str">
        <f t="shared" si="2"/>
        <v/>
      </c>
      <c r="F52" s="17"/>
      <c r="G52" s="27" t="str">
        <f t="shared" si="3"/>
        <v/>
      </c>
    </row>
    <row r="53" spans="1:7">
      <c r="A53" s="15"/>
      <c r="B53" s="28"/>
      <c r="C53" s="28"/>
      <c r="D53" s="28"/>
      <c r="E53" s="16" t="str">
        <f t="shared" si="2"/>
        <v/>
      </c>
      <c r="F53" s="17"/>
      <c r="G53" s="27" t="str">
        <f t="shared" si="3"/>
        <v/>
      </c>
    </row>
    <row r="54" spans="1:7">
      <c r="A54" s="15"/>
      <c r="B54" s="28"/>
      <c r="C54" s="28"/>
      <c r="D54" s="28"/>
      <c r="E54" s="16" t="str">
        <f t="shared" si="2"/>
        <v/>
      </c>
      <c r="F54" s="17"/>
      <c r="G54" s="27" t="str">
        <f t="shared" si="3"/>
        <v/>
      </c>
    </row>
    <row r="55" spans="1:7">
      <c r="A55" s="15"/>
      <c r="B55" s="28"/>
      <c r="C55" s="28"/>
      <c r="D55" s="28"/>
      <c r="E55" s="16" t="str">
        <f t="shared" si="2"/>
        <v/>
      </c>
      <c r="F55" s="17"/>
      <c r="G55" s="27" t="str">
        <f t="shared" si="3"/>
        <v/>
      </c>
    </row>
    <row r="56" spans="1:7">
      <c r="A56" s="15"/>
      <c r="B56" s="28"/>
      <c r="C56" s="28"/>
      <c r="D56" s="28"/>
      <c r="E56" s="16" t="str">
        <f t="shared" si="2"/>
        <v/>
      </c>
      <c r="F56" s="17"/>
      <c r="G56" s="27" t="str">
        <f t="shared" si="3"/>
        <v/>
      </c>
    </row>
    <row r="57" spans="1:7">
      <c r="A57" s="15"/>
      <c r="B57" s="28"/>
      <c r="C57" s="28"/>
      <c r="D57" s="28"/>
      <c r="E57" s="16" t="str">
        <f t="shared" si="2"/>
        <v/>
      </c>
      <c r="F57" s="17"/>
      <c r="G57" s="27" t="str">
        <f t="shared" si="3"/>
        <v/>
      </c>
    </row>
    <row r="58" spans="1:7">
      <c r="A58" s="15"/>
      <c r="B58" s="28"/>
      <c r="C58" s="28"/>
      <c r="D58" s="28"/>
      <c r="E58" s="16" t="str">
        <f t="shared" si="2"/>
        <v/>
      </c>
      <c r="F58" s="17"/>
      <c r="G58" s="27" t="str">
        <f t="shared" si="3"/>
        <v/>
      </c>
    </row>
    <row r="59" spans="1:7">
      <c r="A59" s="15"/>
      <c r="B59" s="28"/>
      <c r="C59" s="28"/>
      <c r="D59" s="28"/>
      <c r="E59" s="16" t="str">
        <f t="shared" si="2"/>
        <v/>
      </c>
      <c r="F59" s="17"/>
      <c r="G59" s="27" t="str">
        <f t="shared" si="3"/>
        <v/>
      </c>
    </row>
    <row r="60" spans="1:7">
      <c r="A60" s="15"/>
      <c r="B60" s="28"/>
      <c r="C60" s="28"/>
      <c r="D60" s="28"/>
      <c r="E60" s="16" t="str">
        <f t="shared" si="2"/>
        <v/>
      </c>
      <c r="F60" s="17"/>
      <c r="G60" s="27" t="str">
        <f t="shared" si="3"/>
        <v/>
      </c>
    </row>
    <row r="61" spans="1:7">
      <c r="A61" s="15"/>
      <c r="B61" s="28"/>
      <c r="C61" s="28"/>
      <c r="D61" s="28"/>
      <c r="E61" s="16" t="str">
        <f t="shared" si="2"/>
        <v/>
      </c>
      <c r="F61" s="17"/>
      <c r="G61" s="27" t="str">
        <f t="shared" si="3"/>
        <v/>
      </c>
    </row>
    <row r="62" spans="1:7">
      <c r="A62" s="15"/>
      <c r="B62" s="28"/>
      <c r="C62" s="28"/>
      <c r="D62" s="28"/>
      <c r="E62" s="16" t="str">
        <f t="shared" si="2"/>
        <v/>
      </c>
      <c r="F62" s="17"/>
      <c r="G62" s="27" t="str">
        <f t="shared" si="3"/>
        <v/>
      </c>
    </row>
    <row r="63" spans="1:7">
      <c r="A63" s="15"/>
      <c r="B63" s="28"/>
      <c r="C63" s="28"/>
      <c r="D63" s="28"/>
      <c r="E63" s="16" t="str">
        <f t="shared" si="2"/>
        <v/>
      </c>
      <c r="F63" s="17"/>
      <c r="G63" s="27" t="str">
        <f t="shared" si="3"/>
        <v/>
      </c>
    </row>
    <row r="64" spans="1:7">
      <c r="A64" s="15"/>
      <c r="B64" s="28"/>
      <c r="C64" s="28"/>
      <c r="D64" s="28"/>
      <c r="E64" s="16" t="str">
        <f t="shared" si="2"/>
        <v/>
      </c>
      <c r="F64" s="17"/>
      <c r="G64" s="27" t="str">
        <f t="shared" si="3"/>
        <v/>
      </c>
    </row>
    <row r="65" spans="1:7">
      <c r="A65" s="15"/>
      <c r="B65" s="28"/>
      <c r="C65" s="28"/>
      <c r="D65" s="28"/>
      <c r="E65" s="16" t="str">
        <f t="shared" si="2"/>
        <v/>
      </c>
      <c r="F65" s="17"/>
      <c r="G65" s="27" t="str">
        <f t="shared" si="3"/>
        <v/>
      </c>
    </row>
    <row r="66" spans="1:7">
      <c r="A66" s="15"/>
      <c r="B66" s="28"/>
      <c r="C66" s="28"/>
      <c r="D66" s="28"/>
      <c r="E66" s="16" t="str">
        <f t="shared" si="2"/>
        <v/>
      </c>
      <c r="F66" s="17"/>
      <c r="G66" s="27" t="str">
        <f t="shared" si="3"/>
        <v/>
      </c>
    </row>
    <row r="67" spans="1:7">
      <c r="A67" s="15"/>
      <c r="B67" s="28"/>
      <c r="C67" s="28"/>
      <c r="D67" s="28"/>
      <c r="E67" s="16" t="str">
        <f t="shared" si="2"/>
        <v/>
      </c>
      <c r="F67" s="17"/>
      <c r="G67" s="27" t="str">
        <f t="shared" si="3"/>
        <v/>
      </c>
    </row>
    <row r="68" spans="1:7">
      <c r="A68" s="15"/>
      <c r="B68" s="28"/>
      <c r="C68" s="28"/>
      <c r="D68" s="28"/>
      <c r="E68" s="16" t="str">
        <f t="shared" si="2"/>
        <v/>
      </c>
      <c r="F68" s="17"/>
      <c r="G68" s="27" t="str">
        <f t="shared" si="3"/>
        <v/>
      </c>
    </row>
    <row r="69" spans="1:7">
      <c r="A69" s="15"/>
      <c r="B69" s="28"/>
      <c r="C69" s="28"/>
      <c r="D69" s="28"/>
      <c r="E69" s="16" t="str">
        <f t="shared" si="2"/>
        <v/>
      </c>
      <c r="F69" s="17"/>
      <c r="G69" s="27" t="str">
        <f t="shared" si="3"/>
        <v/>
      </c>
    </row>
  </sheetData>
  <mergeCells count="11">
    <mergeCell ref="H28:L30"/>
    <mergeCell ref="H16:L17"/>
    <mergeCell ref="H18:L19"/>
    <mergeCell ref="H20:L21"/>
    <mergeCell ref="H22:L23"/>
    <mergeCell ref="H26:L26"/>
    <mergeCell ref="A1:L2"/>
    <mergeCell ref="A4:F5"/>
    <mergeCell ref="H10:L10"/>
    <mergeCell ref="H12:L13"/>
    <mergeCell ref="H14:L15"/>
  </mergeCells>
  <conditionalFormatting sqref="E10:E69">
    <cfRule type="expression" dxfId="7" priority="1">
      <formula>E10="OK"</formula>
    </cfRule>
    <cfRule type="expression" dxfId="6" priority="2">
      <formula>AND(E10&lt;&gt;"",E10&lt;&gt;"OK")</formula>
    </cfRule>
  </conditionalFormatting>
  <dataValidations count="1">
    <dataValidation type="decimal" allowBlank="1" showErrorMessage="1" errorTitle="Cantidad no válida" error="Ingresa un número de 0 a 1.000.000.000.000, sin texto ni cifras negativas." sqref="B10:D69" xr:uid="{00000000-0002-0000-0200-000000000000}">
      <formula1>0</formula1>
      <formula2>1000000000000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9"/>
  <sheetViews>
    <sheetView workbookViewId="0">
      <pane ySplit="9" topLeftCell="A10" activePane="bottomLeft" state="frozen"/>
      <selection pane="bottomLeft" sqref="A1:M2"/>
    </sheetView>
  </sheetViews>
  <sheetFormatPr baseColWidth="10" defaultColWidth="8.796875" defaultRowHeight="13.8"/>
  <cols>
    <col min="1" max="1" width="19" customWidth="1"/>
    <col min="2" max="4" width="14" customWidth="1"/>
    <col min="5" max="6" width="16" customWidth="1"/>
    <col min="7" max="7" width="17" customWidth="1"/>
    <col min="8" max="8" width="18" customWidth="1"/>
    <col min="9" max="10" width="16" customWidth="1"/>
    <col min="11" max="11" width="17" customWidth="1"/>
    <col min="12" max="12" width="18" customWidth="1"/>
    <col min="13" max="13" width="25" customWidth="1"/>
  </cols>
  <sheetData>
    <row r="1" spans="1:13" ht="34.950000000000003" customHeight="1">
      <c r="A1" s="32" t="s">
        <v>176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34.950000000000003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4" spans="1:13" ht="28.05" customHeight="1">
      <c r="A4" s="33" t="s">
        <v>177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3" ht="28.05" customHeight="1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7" spans="1:13" ht="28.05" customHeight="1">
      <c r="A7" s="35" t="s">
        <v>178</v>
      </c>
      <c r="B7" s="35"/>
      <c r="C7" s="35"/>
      <c r="D7" s="35"/>
      <c r="E7" s="42" t="s">
        <v>179</v>
      </c>
      <c r="F7" s="42"/>
      <c r="G7" s="42"/>
      <c r="H7" s="42"/>
      <c r="I7" s="38" t="s">
        <v>180</v>
      </c>
      <c r="J7" s="38"/>
      <c r="K7" s="38"/>
      <c r="L7" s="38"/>
      <c r="M7" s="18" t="s">
        <v>181</v>
      </c>
    </row>
    <row r="9" spans="1:13" ht="37.049999999999997" customHeight="1">
      <c r="A9" s="14" t="s">
        <v>149</v>
      </c>
      <c r="B9" s="14" t="s">
        <v>182</v>
      </c>
      <c r="C9" s="14" t="s">
        <v>183</v>
      </c>
      <c r="D9" s="14" t="s">
        <v>184</v>
      </c>
      <c r="E9" s="14" t="s">
        <v>185</v>
      </c>
      <c r="F9" s="14" t="s">
        <v>186</v>
      </c>
      <c r="G9" s="14" t="s">
        <v>187</v>
      </c>
      <c r="H9" s="14" t="s">
        <v>188</v>
      </c>
      <c r="I9" s="14" t="s">
        <v>189</v>
      </c>
      <c r="J9" s="14" t="s">
        <v>190</v>
      </c>
      <c r="K9" s="14" t="s">
        <v>191</v>
      </c>
      <c r="L9" s="14" t="s">
        <v>192</v>
      </c>
      <c r="M9" s="14" t="s">
        <v>153</v>
      </c>
    </row>
    <row r="10" spans="1:13" ht="25.05" customHeight="1">
      <c r="A10" s="19" t="str">
        <f>IF('03_Datos'!$E10="OK",'03_Datos'!A10,"")</f>
        <v>Semana 01</v>
      </c>
      <c r="B10" s="29">
        <f>IF($M10="OK",'03_Datos'!B10,"")</f>
        <v>100</v>
      </c>
      <c r="C10" s="29">
        <f>IF($M10="OK",'03_Datos'!C10,"")</f>
        <v>95</v>
      </c>
      <c r="D10" s="29">
        <f>IF($M10="OK",'03_Datos'!D10,"")</f>
        <v>90</v>
      </c>
      <c r="E10" s="30">
        <f t="shared" ref="E10:E41" si="0">IF($M10="OK",$B10-$C10,"")</f>
        <v>5</v>
      </c>
      <c r="F10" s="30">
        <f t="shared" ref="F10:F41" si="1">IF($M10="OK",ABS($E10),"")</f>
        <v>5</v>
      </c>
      <c r="G10" s="20">
        <f t="shared" ref="G10:G41" si="2">IF($M10="OK",IF($B10=0,"",$F10/$B10),"")</f>
        <v>0.05</v>
      </c>
      <c r="H10" s="30">
        <f t="shared" ref="H10:H41" si="3">IF($M10="OK",$E10^2,"")</f>
        <v>25</v>
      </c>
      <c r="I10" s="31">
        <f t="shared" ref="I10:I41" si="4">IF($M10="OK",$B10-$D10,"")</f>
        <v>10</v>
      </c>
      <c r="J10" s="31">
        <f t="shared" ref="J10:J41" si="5">IF($M10="OK",ABS($I10),"")</f>
        <v>10</v>
      </c>
      <c r="K10" s="21">
        <f t="shared" ref="K10:K41" si="6">IF($M10="OK",IF($B10=0,"",$J10/$B10),"")</f>
        <v>0.1</v>
      </c>
      <c r="L10" s="31">
        <f t="shared" ref="L10:L41" si="7">IF($M10="OK",$I10^2,"")</f>
        <v>100</v>
      </c>
      <c r="M10" s="19" t="str">
        <f>IF('03_Datos'!E10="","",'03_Datos'!E10)</f>
        <v>OK</v>
      </c>
    </row>
    <row r="11" spans="1:13" ht="25.05" customHeight="1">
      <c r="A11" s="19" t="str">
        <f>IF('03_Datos'!$E11="OK",'03_Datos'!A11,"")</f>
        <v>Semana 02</v>
      </c>
      <c r="B11" s="29">
        <f>IF($M11="OK",'03_Datos'!B11,"")</f>
        <v>120</v>
      </c>
      <c r="C11" s="29">
        <f>IF($M11="OK",'03_Datos'!C11,"")</f>
        <v>125</v>
      </c>
      <c r="D11" s="29">
        <f>IF($M11="OK",'03_Datos'!D11,"")</f>
        <v>130</v>
      </c>
      <c r="E11" s="30">
        <f t="shared" si="0"/>
        <v>-5</v>
      </c>
      <c r="F11" s="30">
        <f t="shared" si="1"/>
        <v>5</v>
      </c>
      <c r="G11" s="20">
        <f t="shared" si="2"/>
        <v>4.1666666666666664E-2</v>
      </c>
      <c r="H11" s="30">
        <f t="shared" si="3"/>
        <v>25</v>
      </c>
      <c r="I11" s="31">
        <f t="shared" si="4"/>
        <v>-10</v>
      </c>
      <c r="J11" s="31">
        <f t="shared" si="5"/>
        <v>10</v>
      </c>
      <c r="K11" s="21">
        <f t="shared" si="6"/>
        <v>8.3333333333333329E-2</v>
      </c>
      <c r="L11" s="31">
        <f t="shared" si="7"/>
        <v>100</v>
      </c>
      <c r="M11" s="19" t="str">
        <f>IF('03_Datos'!E11="","",'03_Datos'!E11)</f>
        <v>OK</v>
      </c>
    </row>
    <row r="12" spans="1:13" ht="25.05" customHeight="1">
      <c r="A12" s="19" t="str">
        <f>IF('03_Datos'!$E12="OK",'03_Datos'!A12,"")</f>
        <v>Semana 03</v>
      </c>
      <c r="B12" s="29">
        <f>IF($M12="OK",'03_Datos'!B12,"")</f>
        <v>90</v>
      </c>
      <c r="C12" s="29">
        <f>IF($M12="OK",'03_Datos'!C12,"")</f>
        <v>85</v>
      </c>
      <c r="D12" s="29">
        <f>IF($M12="OK",'03_Datos'!D12,"")</f>
        <v>80</v>
      </c>
      <c r="E12" s="30">
        <f t="shared" si="0"/>
        <v>5</v>
      </c>
      <c r="F12" s="30">
        <f t="shared" si="1"/>
        <v>5</v>
      </c>
      <c r="G12" s="20">
        <f t="shared" si="2"/>
        <v>5.5555555555555552E-2</v>
      </c>
      <c r="H12" s="30">
        <f t="shared" si="3"/>
        <v>25</v>
      </c>
      <c r="I12" s="31">
        <f t="shared" si="4"/>
        <v>10</v>
      </c>
      <c r="J12" s="31">
        <f t="shared" si="5"/>
        <v>10</v>
      </c>
      <c r="K12" s="21">
        <f t="shared" si="6"/>
        <v>0.1111111111111111</v>
      </c>
      <c r="L12" s="31">
        <f t="shared" si="7"/>
        <v>100</v>
      </c>
      <c r="M12" s="19" t="str">
        <f>IF('03_Datos'!E12="","",'03_Datos'!E12)</f>
        <v>OK</v>
      </c>
    </row>
    <row r="13" spans="1:13" ht="25.05" customHeight="1">
      <c r="A13" s="19" t="str">
        <f>IF('03_Datos'!$E13="OK",'03_Datos'!A13,"")</f>
        <v>Semana 04</v>
      </c>
      <c r="B13" s="29">
        <f>IF($M13="OK",'03_Datos'!B13,"")</f>
        <v>110</v>
      </c>
      <c r="C13" s="29">
        <f>IF($M13="OK",'03_Datos'!C13,"")</f>
        <v>115</v>
      </c>
      <c r="D13" s="29">
        <f>IF($M13="OK",'03_Datos'!D13,"")</f>
        <v>120</v>
      </c>
      <c r="E13" s="30">
        <f t="shared" si="0"/>
        <v>-5</v>
      </c>
      <c r="F13" s="30">
        <f t="shared" si="1"/>
        <v>5</v>
      </c>
      <c r="G13" s="20">
        <f t="shared" si="2"/>
        <v>4.5454545454545456E-2</v>
      </c>
      <c r="H13" s="30">
        <f t="shared" si="3"/>
        <v>25</v>
      </c>
      <c r="I13" s="31">
        <f t="shared" si="4"/>
        <v>-10</v>
      </c>
      <c r="J13" s="31">
        <f t="shared" si="5"/>
        <v>10</v>
      </c>
      <c r="K13" s="21">
        <f t="shared" si="6"/>
        <v>9.0909090909090912E-2</v>
      </c>
      <c r="L13" s="31">
        <f t="shared" si="7"/>
        <v>100</v>
      </c>
      <c r="M13" s="19" t="str">
        <f>IF('03_Datos'!E13="","",'03_Datos'!E13)</f>
        <v>OK</v>
      </c>
    </row>
    <row r="14" spans="1:13" ht="25.05" customHeight="1">
      <c r="A14" s="19" t="str">
        <f>IF('03_Datos'!$E14="OK",'03_Datos'!A14,"")</f>
        <v>Semana 05</v>
      </c>
      <c r="B14" s="29">
        <f>IF($M14="OK",'03_Datos'!B14,"")</f>
        <v>130</v>
      </c>
      <c r="C14" s="29">
        <f>IF($M14="OK",'03_Datos'!C14,"")</f>
        <v>125</v>
      </c>
      <c r="D14" s="29">
        <f>IF($M14="OK",'03_Datos'!D14,"")</f>
        <v>120</v>
      </c>
      <c r="E14" s="30">
        <f t="shared" si="0"/>
        <v>5</v>
      </c>
      <c r="F14" s="30">
        <f t="shared" si="1"/>
        <v>5</v>
      </c>
      <c r="G14" s="20">
        <f t="shared" si="2"/>
        <v>3.8461538461538464E-2</v>
      </c>
      <c r="H14" s="30">
        <f t="shared" si="3"/>
        <v>25</v>
      </c>
      <c r="I14" s="31">
        <f t="shared" si="4"/>
        <v>10</v>
      </c>
      <c r="J14" s="31">
        <f t="shared" si="5"/>
        <v>10</v>
      </c>
      <c r="K14" s="21">
        <f t="shared" si="6"/>
        <v>7.6923076923076927E-2</v>
      </c>
      <c r="L14" s="31">
        <f t="shared" si="7"/>
        <v>100</v>
      </c>
      <c r="M14" s="19" t="str">
        <f>IF('03_Datos'!E14="","",'03_Datos'!E14)</f>
        <v>OK</v>
      </c>
    </row>
    <row r="15" spans="1:13" ht="25.05" customHeight="1">
      <c r="A15" s="19" t="str">
        <f>IF('03_Datos'!$E15="OK",'03_Datos'!A15,"")</f>
        <v>Semana 06</v>
      </c>
      <c r="B15" s="29">
        <f>IF($M15="OK",'03_Datos'!B15,"")</f>
        <v>100</v>
      </c>
      <c r="C15" s="29">
        <f>IF($M15="OK",'03_Datos'!C15,"")</f>
        <v>70</v>
      </c>
      <c r="D15" s="29">
        <f>IF($M15="OK",'03_Datos'!D15,"")</f>
        <v>110</v>
      </c>
      <c r="E15" s="30">
        <f t="shared" si="0"/>
        <v>30</v>
      </c>
      <c r="F15" s="30">
        <f t="shared" si="1"/>
        <v>30</v>
      </c>
      <c r="G15" s="20">
        <f t="shared" si="2"/>
        <v>0.3</v>
      </c>
      <c r="H15" s="30">
        <f t="shared" si="3"/>
        <v>900</v>
      </c>
      <c r="I15" s="31">
        <f t="shared" si="4"/>
        <v>-10</v>
      </c>
      <c r="J15" s="31">
        <f t="shared" si="5"/>
        <v>10</v>
      </c>
      <c r="K15" s="21">
        <f t="shared" si="6"/>
        <v>0.1</v>
      </c>
      <c r="L15" s="31">
        <f t="shared" si="7"/>
        <v>100</v>
      </c>
      <c r="M15" s="19" t="str">
        <f>IF('03_Datos'!E15="","",'03_Datos'!E15)</f>
        <v>OK</v>
      </c>
    </row>
    <row r="16" spans="1:13" ht="25.05" customHeight="1">
      <c r="A16" s="19" t="str">
        <f>IF('03_Datos'!$E16="OK",'03_Datos'!A16,"")</f>
        <v/>
      </c>
      <c r="B16" s="29" t="str">
        <f>IF($M16="OK",'03_Datos'!B16,"")</f>
        <v/>
      </c>
      <c r="C16" s="29" t="str">
        <f>IF($M16="OK",'03_Datos'!C16,"")</f>
        <v/>
      </c>
      <c r="D16" s="29" t="str">
        <f>IF($M16="OK",'03_Datos'!D16,"")</f>
        <v/>
      </c>
      <c r="E16" s="30" t="str">
        <f t="shared" si="0"/>
        <v/>
      </c>
      <c r="F16" s="30" t="str">
        <f t="shared" si="1"/>
        <v/>
      </c>
      <c r="G16" s="20" t="str">
        <f t="shared" si="2"/>
        <v/>
      </c>
      <c r="H16" s="30" t="str">
        <f t="shared" si="3"/>
        <v/>
      </c>
      <c r="I16" s="31" t="str">
        <f t="shared" si="4"/>
        <v/>
      </c>
      <c r="J16" s="31" t="str">
        <f t="shared" si="5"/>
        <v/>
      </c>
      <c r="K16" s="21" t="str">
        <f t="shared" si="6"/>
        <v/>
      </c>
      <c r="L16" s="31" t="str">
        <f t="shared" si="7"/>
        <v/>
      </c>
      <c r="M16" s="19" t="str">
        <f>IF('03_Datos'!E16="","",'03_Datos'!E16)</f>
        <v/>
      </c>
    </row>
    <row r="17" spans="1:13" ht="25.05" customHeight="1">
      <c r="A17" s="19" t="str">
        <f>IF('03_Datos'!$E17="OK",'03_Datos'!A17,"")</f>
        <v/>
      </c>
      <c r="B17" s="29" t="str">
        <f>IF($M17="OK",'03_Datos'!B17,"")</f>
        <v/>
      </c>
      <c r="C17" s="29" t="str">
        <f>IF($M17="OK",'03_Datos'!C17,"")</f>
        <v/>
      </c>
      <c r="D17" s="29" t="str">
        <f>IF($M17="OK",'03_Datos'!D17,"")</f>
        <v/>
      </c>
      <c r="E17" s="30" t="str">
        <f t="shared" si="0"/>
        <v/>
      </c>
      <c r="F17" s="30" t="str">
        <f t="shared" si="1"/>
        <v/>
      </c>
      <c r="G17" s="20" t="str">
        <f t="shared" si="2"/>
        <v/>
      </c>
      <c r="H17" s="30" t="str">
        <f t="shared" si="3"/>
        <v/>
      </c>
      <c r="I17" s="31" t="str">
        <f t="shared" si="4"/>
        <v/>
      </c>
      <c r="J17" s="31" t="str">
        <f t="shared" si="5"/>
        <v/>
      </c>
      <c r="K17" s="21" t="str">
        <f t="shared" si="6"/>
        <v/>
      </c>
      <c r="L17" s="31" t="str">
        <f t="shared" si="7"/>
        <v/>
      </c>
      <c r="M17" s="19" t="str">
        <f>IF('03_Datos'!E17="","",'03_Datos'!E17)</f>
        <v/>
      </c>
    </row>
    <row r="18" spans="1:13" ht="25.05" customHeight="1">
      <c r="A18" s="19" t="str">
        <f>IF('03_Datos'!$E18="OK",'03_Datos'!A18,"")</f>
        <v/>
      </c>
      <c r="B18" s="29" t="str">
        <f>IF($M18="OK",'03_Datos'!B18,"")</f>
        <v/>
      </c>
      <c r="C18" s="29" t="str">
        <f>IF($M18="OK",'03_Datos'!C18,"")</f>
        <v/>
      </c>
      <c r="D18" s="29" t="str">
        <f>IF($M18="OK",'03_Datos'!D18,"")</f>
        <v/>
      </c>
      <c r="E18" s="30" t="str">
        <f t="shared" si="0"/>
        <v/>
      </c>
      <c r="F18" s="30" t="str">
        <f t="shared" si="1"/>
        <v/>
      </c>
      <c r="G18" s="20" t="str">
        <f t="shared" si="2"/>
        <v/>
      </c>
      <c r="H18" s="30" t="str">
        <f t="shared" si="3"/>
        <v/>
      </c>
      <c r="I18" s="31" t="str">
        <f t="shared" si="4"/>
        <v/>
      </c>
      <c r="J18" s="31" t="str">
        <f t="shared" si="5"/>
        <v/>
      </c>
      <c r="K18" s="21" t="str">
        <f t="shared" si="6"/>
        <v/>
      </c>
      <c r="L18" s="31" t="str">
        <f t="shared" si="7"/>
        <v/>
      </c>
      <c r="M18" s="19" t="str">
        <f>IF('03_Datos'!E18="","",'03_Datos'!E18)</f>
        <v/>
      </c>
    </row>
    <row r="19" spans="1:13" ht="25.05" customHeight="1">
      <c r="A19" s="19" t="str">
        <f>IF('03_Datos'!$E19="OK",'03_Datos'!A19,"")</f>
        <v/>
      </c>
      <c r="B19" s="29" t="str">
        <f>IF($M19="OK",'03_Datos'!B19,"")</f>
        <v/>
      </c>
      <c r="C19" s="29" t="str">
        <f>IF($M19="OK",'03_Datos'!C19,"")</f>
        <v/>
      </c>
      <c r="D19" s="29" t="str">
        <f>IF($M19="OK",'03_Datos'!D19,"")</f>
        <v/>
      </c>
      <c r="E19" s="30" t="str">
        <f t="shared" si="0"/>
        <v/>
      </c>
      <c r="F19" s="30" t="str">
        <f t="shared" si="1"/>
        <v/>
      </c>
      <c r="G19" s="20" t="str">
        <f t="shared" si="2"/>
        <v/>
      </c>
      <c r="H19" s="30" t="str">
        <f t="shared" si="3"/>
        <v/>
      </c>
      <c r="I19" s="31" t="str">
        <f t="shared" si="4"/>
        <v/>
      </c>
      <c r="J19" s="31" t="str">
        <f t="shared" si="5"/>
        <v/>
      </c>
      <c r="K19" s="21" t="str">
        <f t="shared" si="6"/>
        <v/>
      </c>
      <c r="L19" s="31" t="str">
        <f t="shared" si="7"/>
        <v/>
      </c>
      <c r="M19" s="19" t="str">
        <f>IF('03_Datos'!E19="","",'03_Datos'!E19)</f>
        <v/>
      </c>
    </row>
    <row r="20" spans="1:13" ht="25.05" customHeight="1">
      <c r="A20" s="19" t="str">
        <f>IF('03_Datos'!$E20="OK",'03_Datos'!A20,"")</f>
        <v/>
      </c>
      <c r="B20" s="29" t="str">
        <f>IF($M20="OK",'03_Datos'!B20,"")</f>
        <v/>
      </c>
      <c r="C20" s="29" t="str">
        <f>IF($M20="OK",'03_Datos'!C20,"")</f>
        <v/>
      </c>
      <c r="D20" s="29" t="str">
        <f>IF($M20="OK",'03_Datos'!D20,"")</f>
        <v/>
      </c>
      <c r="E20" s="30" t="str">
        <f t="shared" si="0"/>
        <v/>
      </c>
      <c r="F20" s="30" t="str">
        <f t="shared" si="1"/>
        <v/>
      </c>
      <c r="G20" s="20" t="str">
        <f t="shared" si="2"/>
        <v/>
      </c>
      <c r="H20" s="30" t="str">
        <f t="shared" si="3"/>
        <v/>
      </c>
      <c r="I20" s="31" t="str">
        <f t="shared" si="4"/>
        <v/>
      </c>
      <c r="J20" s="31" t="str">
        <f t="shared" si="5"/>
        <v/>
      </c>
      <c r="K20" s="21" t="str">
        <f t="shared" si="6"/>
        <v/>
      </c>
      <c r="L20" s="31" t="str">
        <f t="shared" si="7"/>
        <v/>
      </c>
      <c r="M20" s="19" t="str">
        <f>IF('03_Datos'!E20="","",'03_Datos'!E20)</f>
        <v/>
      </c>
    </row>
    <row r="21" spans="1:13" ht="25.05" customHeight="1">
      <c r="A21" s="19" t="str">
        <f>IF('03_Datos'!$E21="OK",'03_Datos'!A21,"")</f>
        <v/>
      </c>
      <c r="B21" s="29" t="str">
        <f>IF($M21="OK",'03_Datos'!B21,"")</f>
        <v/>
      </c>
      <c r="C21" s="29" t="str">
        <f>IF($M21="OK",'03_Datos'!C21,"")</f>
        <v/>
      </c>
      <c r="D21" s="29" t="str">
        <f>IF($M21="OK",'03_Datos'!D21,"")</f>
        <v/>
      </c>
      <c r="E21" s="30" t="str">
        <f t="shared" si="0"/>
        <v/>
      </c>
      <c r="F21" s="30" t="str">
        <f t="shared" si="1"/>
        <v/>
      </c>
      <c r="G21" s="20" t="str">
        <f t="shared" si="2"/>
        <v/>
      </c>
      <c r="H21" s="30" t="str">
        <f t="shared" si="3"/>
        <v/>
      </c>
      <c r="I21" s="31" t="str">
        <f t="shared" si="4"/>
        <v/>
      </c>
      <c r="J21" s="31" t="str">
        <f t="shared" si="5"/>
        <v/>
      </c>
      <c r="K21" s="21" t="str">
        <f t="shared" si="6"/>
        <v/>
      </c>
      <c r="L21" s="31" t="str">
        <f t="shared" si="7"/>
        <v/>
      </c>
      <c r="M21" s="19" t="str">
        <f>IF('03_Datos'!E21="","",'03_Datos'!E21)</f>
        <v/>
      </c>
    </row>
    <row r="22" spans="1:13" ht="25.05" customHeight="1">
      <c r="A22" s="19" t="str">
        <f>IF('03_Datos'!$E22="OK",'03_Datos'!A22,"")</f>
        <v/>
      </c>
      <c r="B22" s="29" t="str">
        <f>IF($M22="OK",'03_Datos'!B22,"")</f>
        <v/>
      </c>
      <c r="C22" s="29" t="str">
        <f>IF($M22="OK",'03_Datos'!C22,"")</f>
        <v/>
      </c>
      <c r="D22" s="29" t="str">
        <f>IF($M22="OK",'03_Datos'!D22,"")</f>
        <v/>
      </c>
      <c r="E22" s="30" t="str">
        <f t="shared" si="0"/>
        <v/>
      </c>
      <c r="F22" s="30" t="str">
        <f t="shared" si="1"/>
        <v/>
      </c>
      <c r="G22" s="20" t="str">
        <f t="shared" si="2"/>
        <v/>
      </c>
      <c r="H22" s="30" t="str">
        <f t="shared" si="3"/>
        <v/>
      </c>
      <c r="I22" s="31" t="str">
        <f t="shared" si="4"/>
        <v/>
      </c>
      <c r="J22" s="31" t="str">
        <f t="shared" si="5"/>
        <v/>
      </c>
      <c r="K22" s="21" t="str">
        <f t="shared" si="6"/>
        <v/>
      </c>
      <c r="L22" s="31" t="str">
        <f t="shared" si="7"/>
        <v/>
      </c>
      <c r="M22" s="19" t="str">
        <f>IF('03_Datos'!E22="","",'03_Datos'!E22)</f>
        <v/>
      </c>
    </row>
    <row r="23" spans="1:13" ht="25.05" customHeight="1">
      <c r="A23" s="19" t="str">
        <f>IF('03_Datos'!$E23="OK",'03_Datos'!A23,"")</f>
        <v/>
      </c>
      <c r="B23" s="29" t="str">
        <f>IF($M23="OK",'03_Datos'!B23,"")</f>
        <v/>
      </c>
      <c r="C23" s="29" t="str">
        <f>IF($M23="OK",'03_Datos'!C23,"")</f>
        <v/>
      </c>
      <c r="D23" s="29" t="str">
        <f>IF($M23="OK",'03_Datos'!D23,"")</f>
        <v/>
      </c>
      <c r="E23" s="30" t="str">
        <f t="shared" si="0"/>
        <v/>
      </c>
      <c r="F23" s="30" t="str">
        <f t="shared" si="1"/>
        <v/>
      </c>
      <c r="G23" s="20" t="str">
        <f t="shared" si="2"/>
        <v/>
      </c>
      <c r="H23" s="30" t="str">
        <f t="shared" si="3"/>
        <v/>
      </c>
      <c r="I23" s="31" t="str">
        <f t="shared" si="4"/>
        <v/>
      </c>
      <c r="J23" s="31" t="str">
        <f t="shared" si="5"/>
        <v/>
      </c>
      <c r="K23" s="21" t="str">
        <f t="shared" si="6"/>
        <v/>
      </c>
      <c r="L23" s="31" t="str">
        <f t="shared" si="7"/>
        <v/>
      </c>
      <c r="M23" s="19" t="str">
        <f>IF('03_Datos'!E23="","",'03_Datos'!E23)</f>
        <v/>
      </c>
    </row>
    <row r="24" spans="1:13" ht="25.05" customHeight="1">
      <c r="A24" s="19" t="str">
        <f>IF('03_Datos'!$E24="OK",'03_Datos'!A24,"")</f>
        <v/>
      </c>
      <c r="B24" s="29" t="str">
        <f>IF($M24="OK",'03_Datos'!B24,"")</f>
        <v/>
      </c>
      <c r="C24" s="29" t="str">
        <f>IF($M24="OK",'03_Datos'!C24,"")</f>
        <v/>
      </c>
      <c r="D24" s="29" t="str">
        <f>IF($M24="OK",'03_Datos'!D24,"")</f>
        <v/>
      </c>
      <c r="E24" s="30" t="str">
        <f t="shared" si="0"/>
        <v/>
      </c>
      <c r="F24" s="30" t="str">
        <f t="shared" si="1"/>
        <v/>
      </c>
      <c r="G24" s="20" t="str">
        <f t="shared" si="2"/>
        <v/>
      </c>
      <c r="H24" s="30" t="str">
        <f t="shared" si="3"/>
        <v/>
      </c>
      <c r="I24" s="31" t="str">
        <f t="shared" si="4"/>
        <v/>
      </c>
      <c r="J24" s="31" t="str">
        <f t="shared" si="5"/>
        <v/>
      </c>
      <c r="K24" s="21" t="str">
        <f t="shared" si="6"/>
        <v/>
      </c>
      <c r="L24" s="31" t="str">
        <f t="shared" si="7"/>
        <v/>
      </c>
      <c r="M24" s="19" t="str">
        <f>IF('03_Datos'!E24="","",'03_Datos'!E24)</f>
        <v/>
      </c>
    </row>
    <row r="25" spans="1:13" ht="25.05" customHeight="1">
      <c r="A25" s="19" t="str">
        <f>IF('03_Datos'!$E25="OK",'03_Datos'!A25,"")</f>
        <v/>
      </c>
      <c r="B25" s="29" t="str">
        <f>IF($M25="OK",'03_Datos'!B25,"")</f>
        <v/>
      </c>
      <c r="C25" s="29" t="str">
        <f>IF($M25="OK",'03_Datos'!C25,"")</f>
        <v/>
      </c>
      <c r="D25" s="29" t="str">
        <f>IF($M25="OK",'03_Datos'!D25,"")</f>
        <v/>
      </c>
      <c r="E25" s="30" t="str">
        <f t="shared" si="0"/>
        <v/>
      </c>
      <c r="F25" s="30" t="str">
        <f t="shared" si="1"/>
        <v/>
      </c>
      <c r="G25" s="20" t="str">
        <f t="shared" si="2"/>
        <v/>
      </c>
      <c r="H25" s="30" t="str">
        <f t="shared" si="3"/>
        <v/>
      </c>
      <c r="I25" s="31" t="str">
        <f t="shared" si="4"/>
        <v/>
      </c>
      <c r="J25" s="31" t="str">
        <f t="shared" si="5"/>
        <v/>
      </c>
      <c r="K25" s="21" t="str">
        <f t="shared" si="6"/>
        <v/>
      </c>
      <c r="L25" s="31" t="str">
        <f t="shared" si="7"/>
        <v/>
      </c>
      <c r="M25" s="19" t="str">
        <f>IF('03_Datos'!E25="","",'03_Datos'!E25)</f>
        <v/>
      </c>
    </row>
    <row r="26" spans="1:13" ht="25.05" customHeight="1">
      <c r="A26" s="19" t="str">
        <f>IF('03_Datos'!$E26="OK",'03_Datos'!A26,"")</f>
        <v/>
      </c>
      <c r="B26" s="29" t="str">
        <f>IF($M26="OK",'03_Datos'!B26,"")</f>
        <v/>
      </c>
      <c r="C26" s="29" t="str">
        <f>IF($M26="OK",'03_Datos'!C26,"")</f>
        <v/>
      </c>
      <c r="D26" s="29" t="str">
        <f>IF($M26="OK",'03_Datos'!D26,"")</f>
        <v/>
      </c>
      <c r="E26" s="30" t="str">
        <f t="shared" si="0"/>
        <v/>
      </c>
      <c r="F26" s="30" t="str">
        <f t="shared" si="1"/>
        <v/>
      </c>
      <c r="G26" s="20" t="str">
        <f t="shared" si="2"/>
        <v/>
      </c>
      <c r="H26" s="30" t="str">
        <f t="shared" si="3"/>
        <v/>
      </c>
      <c r="I26" s="31" t="str">
        <f t="shared" si="4"/>
        <v/>
      </c>
      <c r="J26" s="31" t="str">
        <f t="shared" si="5"/>
        <v/>
      </c>
      <c r="K26" s="21" t="str">
        <f t="shared" si="6"/>
        <v/>
      </c>
      <c r="L26" s="31" t="str">
        <f t="shared" si="7"/>
        <v/>
      </c>
      <c r="M26" s="19" t="str">
        <f>IF('03_Datos'!E26="","",'03_Datos'!E26)</f>
        <v/>
      </c>
    </row>
    <row r="27" spans="1:13" ht="25.05" customHeight="1">
      <c r="A27" s="19" t="str">
        <f>IF('03_Datos'!$E27="OK",'03_Datos'!A27,"")</f>
        <v/>
      </c>
      <c r="B27" s="29" t="str">
        <f>IF($M27="OK",'03_Datos'!B27,"")</f>
        <v/>
      </c>
      <c r="C27" s="29" t="str">
        <f>IF($M27="OK",'03_Datos'!C27,"")</f>
        <v/>
      </c>
      <c r="D27" s="29" t="str">
        <f>IF($M27="OK",'03_Datos'!D27,"")</f>
        <v/>
      </c>
      <c r="E27" s="30" t="str">
        <f t="shared" si="0"/>
        <v/>
      </c>
      <c r="F27" s="30" t="str">
        <f t="shared" si="1"/>
        <v/>
      </c>
      <c r="G27" s="20" t="str">
        <f t="shared" si="2"/>
        <v/>
      </c>
      <c r="H27" s="30" t="str">
        <f t="shared" si="3"/>
        <v/>
      </c>
      <c r="I27" s="31" t="str">
        <f t="shared" si="4"/>
        <v/>
      </c>
      <c r="J27" s="31" t="str">
        <f t="shared" si="5"/>
        <v/>
      </c>
      <c r="K27" s="21" t="str">
        <f t="shared" si="6"/>
        <v/>
      </c>
      <c r="L27" s="31" t="str">
        <f t="shared" si="7"/>
        <v/>
      </c>
      <c r="M27" s="19" t="str">
        <f>IF('03_Datos'!E27="","",'03_Datos'!E27)</f>
        <v/>
      </c>
    </row>
    <row r="28" spans="1:13" ht="25.05" customHeight="1">
      <c r="A28" s="19" t="str">
        <f>IF('03_Datos'!$E28="OK",'03_Datos'!A28,"")</f>
        <v/>
      </c>
      <c r="B28" s="29" t="str">
        <f>IF($M28="OK",'03_Datos'!B28,"")</f>
        <v/>
      </c>
      <c r="C28" s="29" t="str">
        <f>IF($M28="OK",'03_Datos'!C28,"")</f>
        <v/>
      </c>
      <c r="D28" s="29" t="str">
        <f>IF($M28="OK",'03_Datos'!D28,"")</f>
        <v/>
      </c>
      <c r="E28" s="30" t="str">
        <f t="shared" si="0"/>
        <v/>
      </c>
      <c r="F28" s="30" t="str">
        <f t="shared" si="1"/>
        <v/>
      </c>
      <c r="G28" s="20" t="str">
        <f t="shared" si="2"/>
        <v/>
      </c>
      <c r="H28" s="30" t="str">
        <f t="shared" si="3"/>
        <v/>
      </c>
      <c r="I28" s="31" t="str">
        <f t="shared" si="4"/>
        <v/>
      </c>
      <c r="J28" s="31" t="str">
        <f t="shared" si="5"/>
        <v/>
      </c>
      <c r="K28" s="21" t="str">
        <f t="shared" si="6"/>
        <v/>
      </c>
      <c r="L28" s="31" t="str">
        <f t="shared" si="7"/>
        <v/>
      </c>
      <c r="M28" s="19" t="str">
        <f>IF('03_Datos'!E28="","",'03_Datos'!E28)</f>
        <v/>
      </c>
    </row>
    <row r="29" spans="1:13" ht="25.05" customHeight="1">
      <c r="A29" s="19" t="str">
        <f>IF('03_Datos'!$E29="OK",'03_Datos'!A29,"")</f>
        <v/>
      </c>
      <c r="B29" s="29" t="str">
        <f>IF($M29="OK",'03_Datos'!B29,"")</f>
        <v/>
      </c>
      <c r="C29" s="29" t="str">
        <f>IF($M29="OK",'03_Datos'!C29,"")</f>
        <v/>
      </c>
      <c r="D29" s="29" t="str">
        <f>IF($M29="OK",'03_Datos'!D29,"")</f>
        <v/>
      </c>
      <c r="E29" s="30" t="str">
        <f t="shared" si="0"/>
        <v/>
      </c>
      <c r="F29" s="30" t="str">
        <f t="shared" si="1"/>
        <v/>
      </c>
      <c r="G29" s="20" t="str">
        <f t="shared" si="2"/>
        <v/>
      </c>
      <c r="H29" s="30" t="str">
        <f t="shared" si="3"/>
        <v/>
      </c>
      <c r="I29" s="31" t="str">
        <f t="shared" si="4"/>
        <v/>
      </c>
      <c r="J29" s="31" t="str">
        <f t="shared" si="5"/>
        <v/>
      </c>
      <c r="K29" s="21" t="str">
        <f t="shared" si="6"/>
        <v/>
      </c>
      <c r="L29" s="31" t="str">
        <f t="shared" si="7"/>
        <v/>
      </c>
      <c r="M29" s="19" t="str">
        <f>IF('03_Datos'!E29="","",'03_Datos'!E29)</f>
        <v/>
      </c>
    </row>
    <row r="30" spans="1:13" ht="25.05" customHeight="1">
      <c r="A30" s="19" t="str">
        <f>IF('03_Datos'!$E30="OK",'03_Datos'!A30,"")</f>
        <v/>
      </c>
      <c r="B30" s="29" t="str">
        <f>IF($M30="OK",'03_Datos'!B30,"")</f>
        <v/>
      </c>
      <c r="C30" s="29" t="str">
        <f>IF($M30="OK",'03_Datos'!C30,"")</f>
        <v/>
      </c>
      <c r="D30" s="29" t="str">
        <f>IF($M30="OK",'03_Datos'!D30,"")</f>
        <v/>
      </c>
      <c r="E30" s="30" t="str">
        <f t="shared" si="0"/>
        <v/>
      </c>
      <c r="F30" s="30" t="str">
        <f t="shared" si="1"/>
        <v/>
      </c>
      <c r="G30" s="20" t="str">
        <f t="shared" si="2"/>
        <v/>
      </c>
      <c r="H30" s="30" t="str">
        <f t="shared" si="3"/>
        <v/>
      </c>
      <c r="I30" s="31" t="str">
        <f t="shared" si="4"/>
        <v/>
      </c>
      <c r="J30" s="31" t="str">
        <f t="shared" si="5"/>
        <v/>
      </c>
      <c r="K30" s="21" t="str">
        <f t="shared" si="6"/>
        <v/>
      </c>
      <c r="L30" s="31" t="str">
        <f t="shared" si="7"/>
        <v/>
      </c>
      <c r="M30" s="19" t="str">
        <f>IF('03_Datos'!E30="","",'03_Datos'!E30)</f>
        <v/>
      </c>
    </row>
    <row r="31" spans="1:13" ht="25.05" customHeight="1">
      <c r="A31" s="19" t="str">
        <f>IF('03_Datos'!$E31="OK",'03_Datos'!A31,"")</f>
        <v/>
      </c>
      <c r="B31" s="29" t="str">
        <f>IF($M31="OK",'03_Datos'!B31,"")</f>
        <v/>
      </c>
      <c r="C31" s="29" t="str">
        <f>IF($M31="OK",'03_Datos'!C31,"")</f>
        <v/>
      </c>
      <c r="D31" s="29" t="str">
        <f>IF($M31="OK",'03_Datos'!D31,"")</f>
        <v/>
      </c>
      <c r="E31" s="30" t="str">
        <f t="shared" si="0"/>
        <v/>
      </c>
      <c r="F31" s="30" t="str">
        <f t="shared" si="1"/>
        <v/>
      </c>
      <c r="G31" s="20" t="str">
        <f t="shared" si="2"/>
        <v/>
      </c>
      <c r="H31" s="30" t="str">
        <f t="shared" si="3"/>
        <v/>
      </c>
      <c r="I31" s="31" t="str">
        <f t="shared" si="4"/>
        <v/>
      </c>
      <c r="J31" s="31" t="str">
        <f t="shared" si="5"/>
        <v/>
      </c>
      <c r="K31" s="21" t="str">
        <f t="shared" si="6"/>
        <v/>
      </c>
      <c r="L31" s="31" t="str">
        <f t="shared" si="7"/>
        <v/>
      </c>
      <c r="M31" s="19" t="str">
        <f>IF('03_Datos'!E31="","",'03_Datos'!E31)</f>
        <v/>
      </c>
    </row>
    <row r="32" spans="1:13" ht="25.05" customHeight="1">
      <c r="A32" s="19" t="str">
        <f>IF('03_Datos'!$E32="OK",'03_Datos'!A32,"")</f>
        <v/>
      </c>
      <c r="B32" s="29" t="str">
        <f>IF($M32="OK",'03_Datos'!B32,"")</f>
        <v/>
      </c>
      <c r="C32" s="29" t="str">
        <f>IF($M32="OK",'03_Datos'!C32,"")</f>
        <v/>
      </c>
      <c r="D32" s="29" t="str">
        <f>IF($M32="OK",'03_Datos'!D32,"")</f>
        <v/>
      </c>
      <c r="E32" s="30" t="str">
        <f t="shared" si="0"/>
        <v/>
      </c>
      <c r="F32" s="30" t="str">
        <f t="shared" si="1"/>
        <v/>
      </c>
      <c r="G32" s="20" t="str">
        <f t="shared" si="2"/>
        <v/>
      </c>
      <c r="H32" s="30" t="str">
        <f t="shared" si="3"/>
        <v/>
      </c>
      <c r="I32" s="31" t="str">
        <f t="shared" si="4"/>
        <v/>
      </c>
      <c r="J32" s="31" t="str">
        <f t="shared" si="5"/>
        <v/>
      </c>
      <c r="K32" s="21" t="str">
        <f t="shared" si="6"/>
        <v/>
      </c>
      <c r="L32" s="31" t="str">
        <f t="shared" si="7"/>
        <v/>
      </c>
      <c r="M32" s="19" t="str">
        <f>IF('03_Datos'!E32="","",'03_Datos'!E32)</f>
        <v/>
      </c>
    </row>
    <row r="33" spans="1:13" ht="25.05" customHeight="1">
      <c r="A33" s="19" t="str">
        <f>IF('03_Datos'!$E33="OK",'03_Datos'!A33,"")</f>
        <v/>
      </c>
      <c r="B33" s="29" t="str">
        <f>IF($M33="OK",'03_Datos'!B33,"")</f>
        <v/>
      </c>
      <c r="C33" s="29" t="str">
        <f>IF($M33="OK",'03_Datos'!C33,"")</f>
        <v/>
      </c>
      <c r="D33" s="29" t="str">
        <f>IF($M33="OK",'03_Datos'!D33,"")</f>
        <v/>
      </c>
      <c r="E33" s="30" t="str">
        <f t="shared" si="0"/>
        <v/>
      </c>
      <c r="F33" s="30" t="str">
        <f t="shared" si="1"/>
        <v/>
      </c>
      <c r="G33" s="20" t="str">
        <f t="shared" si="2"/>
        <v/>
      </c>
      <c r="H33" s="30" t="str">
        <f t="shared" si="3"/>
        <v/>
      </c>
      <c r="I33" s="31" t="str">
        <f t="shared" si="4"/>
        <v/>
      </c>
      <c r="J33" s="31" t="str">
        <f t="shared" si="5"/>
        <v/>
      </c>
      <c r="K33" s="21" t="str">
        <f t="shared" si="6"/>
        <v/>
      </c>
      <c r="L33" s="31" t="str">
        <f t="shared" si="7"/>
        <v/>
      </c>
      <c r="M33" s="19" t="str">
        <f>IF('03_Datos'!E33="","",'03_Datos'!E33)</f>
        <v/>
      </c>
    </row>
    <row r="34" spans="1:13" ht="25.05" customHeight="1">
      <c r="A34" s="19" t="str">
        <f>IF('03_Datos'!$E34="OK",'03_Datos'!A34,"")</f>
        <v/>
      </c>
      <c r="B34" s="29" t="str">
        <f>IF($M34="OK",'03_Datos'!B34,"")</f>
        <v/>
      </c>
      <c r="C34" s="29" t="str">
        <f>IF($M34="OK",'03_Datos'!C34,"")</f>
        <v/>
      </c>
      <c r="D34" s="29" t="str">
        <f>IF($M34="OK",'03_Datos'!D34,"")</f>
        <v/>
      </c>
      <c r="E34" s="30" t="str">
        <f t="shared" si="0"/>
        <v/>
      </c>
      <c r="F34" s="30" t="str">
        <f t="shared" si="1"/>
        <v/>
      </c>
      <c r="G34" s="20" t="str">
        <f t="shared" si="2"/>
        <v/>
      </c>
      <c r="H34" s="30" t="str">
        <f t="shared" si="3"/>
        <v/>
      </c>
      <c r="I34" s="31" t="str">
        <f t="shared" si="4"/>
        <v/>
      </c>
      <c r="J34" s="31" t="str">
        <f t="shared" si="5"/>
        <v/>
      </c>
      <c r="K34" s="21" t="str">
        <f t="shared" si="6"/>
        <v/>
      </c>
      <c r="L34" s="31" t="str">
        <f t="shared" si="7"/>
        <v/>
      </c>
      <c r="M34" s="19" t="str">
        <f>IF('03_Datos'!E34="","",'03_Datos'!E34)</f>
        <v/>
      </c>
    </row>
    <row r="35" spans="1:13" ht="25.05" customHeight="1">
      <c r="A35" s="19" t="str">
        <f>IF('03_Datos'!$E35="OK",'03_Datos'!A35,"")</f>
        <v/>
      </c>
      <c r="B35" s="29" t="str">
        <f>IF($M35="OK",'03_Datos'!B35,"")</f>
        <v/>
      </c>
      <c r="C35" s="29" t="str">
        <f>IF($M35="OK",'03_Datos'!C35,"")</f>
        <v/>
      </c>
      <c r="D35" s="29" t="str">
        <f>IF($M35="OK",'03_Datos'!D35,"")</f>
        <v/>
      </c>
      <c r="E35" s="30" t="str">
        <f t="shared" si="0"/>
        <v/>
      </c>
      <c r="F35" s="30" t="str">
        <f t="shared" si="1"/>
        <v/>
      </c>
      <c r="G35" s="20" t="str">
        <f t="shared" si="2"/>
        <v/>
      </c>
      <c r="H35" s="30" t="str">
        <f t="shared" si="3"/>
        <v/>
      </c>
      <c r="I35" s="31" t="str">
        <f t="shared" si="4"/>
        <v/>
      </c>
      <c r="J35" s="31" t="str">
        <f t="shared" si="5"/>
        <v/>
      </c>
      <c r="K35" s="21" t="str">
        <f t="shared" si="6"/>
        <v/>
      </c>
      <c r="L35" s="31" t="str">
        <f t="shared" si="7"/>
        <v/>
      </c>
      <c r="M35" s="19" t="str">
        <f>IF('03_Datos'!E35="","",'03_Datos'!E35)</f>
        <v/>
      </c>
    </row>
    <row r="36" spans="1:13" ht="25.05" customHeight="1">
      <c r="A36" s="19" t="str">
        <f>IF('03_Datos'!$E36="OK",'03_Datos'!A36,"")</f>
        <v/>
      </c>
      <c r="B36" s="29" t="str">
        <f>IF($M36="OK",'03_Datos'!B36,"")</f>
        <v/>
      </c>
      <c r="C36" s="29" t="str">
        <f>IF($M36="OK",'03_Datos'!C36,"")</f>
        <v/>
      </c>
      <c r="D36" s="29" t="str">
        <f>IF($M36="OK",'03_Datos'!D36,"")</f>
        <v/>
      </c>
      <c r="E36" s="30" t="str">
        <f t="shared" si="0"/>
        <v/>
      </c>
      <c r="F36" s="30" t="str">
        <f t="shared" si="1"/>
        <v/>
      </c>
      <c r="G36" s="20" t="str">
        <f t="shared" si="2"/>
        <v/>
      </c>
      <c r="H36" s="30" t="str">
        <f t="shared" si="3"/>
        <v/>
      </c>
      <c r="I36" s="31" t="str">
        <f t="shared" si="4"/>
        <v/>
      </c>
      <c r="J36" s="31" t="str">
        <f t="shared" si="5"/>
        <v/>
      </c>
      <c r="K36" s="21" t="str">
        <f t="shared" si="6"/>
        <v/>
      </c>
      <c r="L36" s="31" t="str">
        <f t="shared" si="7"/>
        <v/>
      </c>
      <c r="M36" s="19" t="str">
        <f>IF('03_Datos'!E36="","",'03_Datos'!E36)</f>
        <v/>
      </c>
    </row>
    <row r="37" spans="1:13" ht="25.05" customHeight="1">
      <c r="A37" s="19" t="str">
        <f>IF('03_Datos'!$E37="OK",'03_Datos'!A37,"")</f>
        <v/>
      </c>
      <c r="B37" s="29" t="str">
        <f>IF($M37="OK",'03_Datos'!B37,"")</f>
        <v/>
      </c>
      <c r="C37" s="29" t="str">
        <f>IF($M37="OK",'03_Datos'!C37,"")</f>
        <v/>
      </c>
      <c r="D37" s="29" t="str">
        <f>IF($M37="OK",'03_Datos'!D37,"")</f>
        <v/>
      </c>
      <c r="E37" s="30" t="str">
        <f t="shared" si="0"/>
        <v/>
      </c>
      <c r="F37" s="30" t="str">
        <f t="shared" si="1"/>
        <v/>
      </c>
      <c r="G37" s="20" t="str">
        <f t="shared" si="2"/>
        <v/>
      </c>
      <c r="H37" s="30" t="str">
        <f t="shared" si="3"/>
        <v/>
      </c>
      <c r="I37" s="31" t="str">
        <f t="shared" si="4"/>
        <v/>
      </c>
      <c r="J37" s="31" t="str">
        <f t="shared" si="5"/>
        <v/>
      </c>
      <c r="K37" s="21" t="str">
        <f t="shared" si="6"/>
        <v/>
      </c>
      <c r="L37" s="31" t="str">
        <f t="shared" si="7"/>
        <v/>
      </c>
      <c r="M37" s="19" t="str">
        <f>IF('03_Datos'!E37="","",'03_Datos'!E37)</f>
        <v/>
      </c>
    </row>
    <row r="38" spans="1:13" ht="25.05" customHeight="1">
      <c r="A38" s="19" t="str">
        <f>IF('03_Datos'!$E38="OK",'03_Datos'!A38,"")</f>
        <v/>
      </c>
      <c r="B38" s="29" t="str">
        <f>IF($M38="OK",'03_Datos'!B38,"")</f>
        <v/>
      </c>
      <c r="C38" s="29" t="str">
        <f>IF($M38="OK",'03_Datos'!C38,"")</f>
        <v/>
      </c>
      <c r="D38" s="29" t="str">
        <f>IF($M38="OK",'03_Datos'!D38,"")</f>
        <v/>
      </c>
      <c r="E38" s="30" t="str">
        <f t="shared" si="0"/>
        <v/>
      </c>
      <c r="F38" s="30" t="str">
        <f t="shared" si="1"/>
        <v/>
      </c>
      <c r="G38" s="20" t="str">
        <f t="shared" si="2"/>
        <v/>
      </c>
      <c r="H38" s="30" t="str">
        <f t="shared" si="3"/>
        <v/>
      </c>
      <c r="I38" s="31" t="str">
        <f t="shared" si="4"/>
        <v/>
      </c>
      <c r="J38" s="31" t="str">
        <f t="shared" si="5"/>
        <v/>
      </c>
      <c r="K38" s="21" t="str">
        <f t="shared" si="6"/>
        <v/>
      </c>
      <c r="L38" s="31" t="str">
        <f t="shared" si="7"/>
        <v/>
      </c>
      <c r="M38" s="19" t="str">
        <f>IF('03_Datos'!E38="","",'03_Datos'!E38)</f>
        <v/>
      </c>
    </row>
    <row r="39" spans="1:13" ht="25.05" customHeight="1">
      <c r="A39" s="19" t="str">
        <f>IF('03_Datos'!$E39="OK",'03_Datos'!A39,"")</f>
        <v/>
      </c>
      <c r="B39" s="29" t="str">
        <f>IF($M39="OK",'03_Datos'!B39,"")</f>
        <v/>
      </c>
      <c r="C39" s="29" t="str">
        <f>IF($M39="OK",'03_Datos'!C39,"")</f>
        <v/>
      </c>
      <c r="D39" s="29" t="str">
        <f>IF($M39="OK",'03_Datos'!D39,"")</f>
        <v/>
      </c>
      <c r="E39" s="30" t="str">
        <f t="shared" si="0"/>
        <v/>
      </c>
      <c r="F39" s="30" t="str">
        <f t="shared" si="1"/>
        <v/>
      </c>
      <c r="G39" s="20" t="str">
        <f t="shared" si="2"/>
        <v/>
      </c>
      <c r="H39" s="30" t="str">
        <f t="shared" si="3"/>
        <v/>
      </c>
      <c r="I39" s="31" t="str">
        <f t="shared" si="4"/>
        <v/>
      </c>
      <c r="J39" s="31" t="str">
        <f t="shared" si="5"/>
        <v/>
      </c>
      <c r="K39" s="21" t="str">
        <f t="shared" si="6"/>
        <v/>
      </c>
      <c r="L39" s="31" t="str">
        <f t="shared" si="7"/>
        <v/>
      </c>
      <c r="M39" s="19" t="str">
        <f>IF('03_Datos'!E39="","",'03_Datos'!E39)</f>
        <v/>
      </c>
    </row>
    <row r="40" spans="1:13" ht="25.05" customHeight="1">
      <c r="A40" s="19" t="str">
        <f>IF('03_Datos'!$E40="OK",'03_Datos'!A40,"")</f>
        <v/>
      </c>
      <c r="B40" s="29" t="str">
        <f>IF($M40="OK",'03_Datos'!B40,"")</f>
        <v/>
      </c>
      <c r="C40" s="29" t="str">
        <f>IF($M40="OK",'03_Datos'!C40,"")</f>
        <v/>
      </c>
      <c r="D40" s="29" t="str">
        <f>IF($M40="OK",'03_Datos'!D40,"")</f>
        <v/>
      </c>
      <c r="E40" s="30" t="str">
        <f t="shared" si="0"/>
        <v/>
      </c>
      <c r="F40" s="30" t="str">
        <f t="shared" si="1"/>
        <v/>
      </c>
      <c r="G40" s="20" t="str">
        <f t="shared" si="2"/>
        <v/>
      </c>
      <c r="H40" s="30" t="str">
        <f t="shared" si="3"/>
        <v/>
      </c>
      <c r="I40" s="31" t="str">
        <f t="shared" si="4"/>
        <v/>
      </c>
      <c r="J40" s="31" t="str">
        <f t="shared" si="5"/>
        <v/>
      </c>
      <c r="K40" s="21" t="str">
        <f t="shared" si="6"/>
        <v/>
      </c>
      <c r="L40" s="31" t="str">
        <f t="shared" si="7"/>
        <v/>
      </c>
      <c r="M40" s="19" t="str">
        <f>IF('03_Datos'!E40="","",'03_Datos'!E40)</f>
        <v/>
      </c>
    </row>
    <row r="41" spans="1:13" ht="25.05" customHeight="1">
      <c r="A41" s="19" t="str">
        <f>IF('03_Datos'!$E41="OK",'03_Datos'!A41,"")</f>
        <v/>
      </c>
      <c r="B41" s="29" t="str">
        <f>IF($M41="OK",'03_Datos'!B41,"")</f>
        <v/>
      </c>
      <c r="C41" s="29" t="str">
        <f>IF($M41="OK",'03_Datos'!C41,"")</f>
        <v/>
      </c>
      <c r="D41" s="29" t="str">
        <f>IF($M41="OK",'03_Datos'!D41,"")</f>
        <v/>
      </c>
      <c r="E41" s="30" t="str">
        <f t="shared" si="0"/>
        <v/>
      </c>
      <c r="F41" s="30" t="str">
        <f t="shared" si="1"/>
        <v/>
      </c>
      <c r="G41" s="20" t="str">
        <f t="shared" si="2"/>
        <v/>
      </c>
      <c r="H41" s="30" t="str">
        <f t="shared" si="3"/>
        <v/>
      </c>
      <c r="I41" s="31" t="str">
        <f t="shared" si="4"/>
        <v/>
      </c>
      <c r="J41" s="31" t="str">
        <f t="shared" si="5"/>
        <v/>
      </c>
      <c r="K41" s="21" t="str">
        <f t="shared" si="6"/>
        <v/>
      </c>
      <c r="L41" s="31" t="str">
        <f t="shared" si="7"/>
        <v/>
      </c>
      <c r="M41" s="19" t="str">
        <f>IF('03_Datos'!E41="","",'03_Datos'!E41)</f>
        <v/>
      </c>
    </row>
    <row r="42" spans="1:13" ht="25.05" customHeight="1">
      <c r="A42" s="19" t="str">
        <f>IF('03_Datos'!$E42="OK",'03_Datos'!A42,"")</f>
        <v/>
      </c>
      <c r="B42" s="29" t="str">
        <f>IF($M42="OK",'03_Datos'!B42,"")</f>
        <v/>
      </c>
      <c r="C42" s="29" t="str">
        <f>IF($M42="OK",'03_Datos'!C42,"")</f>
        <v/>
      </c>
      <c r="D42" s="29" t="str">
        <f>IF($M42="OK",'03_Datos'!D42,"")</f>
        <v/>
      </c>
      <c r="E42" s="30" t="str">
        <f t="shared" ref="E42:E69" si="8">IF($M42="OK",$B42-$C42,"")</f>
        <v/>
      </c>
      <c r="F42" s="30" t="str">
        <f t="shared" ref="F42:F69" si="9">IF($M42="OK",ABS($E42),"")</f>
        <v/>
      </c>
      <c r="G42" s="20" t="str">
        <f t="shared" ref="G42:G69" si="10">IF($M42="OK",IF($B42=0,"",$F42/$B42),"")</f>
        <v/>
      </c>
      <c r="H42" s="30" t="str">
        <f t="shared" ref="H42:H69" si="11">IF($M42="OK",$E42^2,"")</f>
        <v/>
      </c>
      <c r="I42" s="31" t="str">
        <f t="shared" ref="I42:I69" si="12">IF($M42="OK",$B42-$D42,"")</f>
        <v/>
      </c>
      <c r="J42" s="31" t="str">
        <f t="shared" ref="J42:J69" si="13">IF($M42="OK",ABS($I42),"")</f>
        <v/>
      </c>
      <c r="K42" s="21" t="str">
        <f t="shared" ref="K42:K69" si="14">IF($M42="OK",IF($B42=0,"",$J42/$B42),"")</f>
        <v/>
      </c>
      <c r="L42" s="31" t="str">
        <f t="shared" ref="L42:L69" si="15">IF($M42="OK",$I42^2,"")</f>
        <v/>
      </c>
      <c r="M42" s="19" t="str">
        <f>IF('03_Datos'!E42="","",'03_Datos'!E42)</f>
        <v/>
      </c>
    </row>
    <row r="43" spans="1:13" ht="25.05" customHeight="1">
      <c r="A43" s="19" t="str">
        <f>IF('03_Datos'!$E43="OK",'03_Datos'!A43,"")</f>
        <v/>
      </c>
      <c r="B43" s="29" t="str">
        <f>IF($M43="OK",'03_Datos'!B43,"")</f>
        <v/>
      </c>
      <c r="C43" s="29" t="str">
        <f>IF($M43="OK",'03_Datos'!C43,"")</f>
        <v/>
      </c>
      <c r="D43" s="29" t="str">
        <f>IF($M43="OK",'03_Datos'!D43,"")</f>
        <v/>
      </c>
      <c r="E43" s="30" t="str">
        <f t="shared" si="8"/>
        <v/>
      </c>
      <c r="F43" s="30" t="str">
        <f t="shared" si="9"/>
        <v/>
      </c>
      <c r="G43" s="20" t="str">
        <f t="shared" si="10"/>
        <v/>
      </c>
      <c r="H43" s="30" t="str">
        <f t="shared" si="11"/>
        <v/>
      </c>
      <c r="I43" s="31" t="str">
        <f t="shared" si="12"/>
        <v/>
      </c>
      <c r="J43" s="31" t="str">
        <f t="shared" si="13"/>
        <v/>
      </c>
      <c r="K43" s="21" t="str">
        <f t="shared" si="14"/>
        <v/>
      </c>
      <c r="L43" s="31" t="str">
        <f t="shared" si="15"/>
        <v/>
      </c>
      <c r="M43" s="19" t="str">
        <f>IF('03_Datos'!E43="","",'03_Datos'!E43)</f>
        <v/>
      </c>
    </row>
    <row r="44" spans="1:13" ht="25.05" customHeight="1">
      <c r="A44" s="19" t="str">
        <f>IF('03_Datos'!$E44="OK",'03_Datos'!A44,"")</f>
        <v/>
      </c>
      <c r="B44" s="29" t="str">
        <f>IF($M44="OK",'03_Datos'!B44,"")</f>
        <v/>
      </c>
      <c r="C44" s="29" t="str">
        <f>IF($M44="OK",'03_Datos'!C44,"")</f>
        <v/>
      </c>
      <c r="D44" s="29" t="str">
        <f>IF($M44="OK",'03_Datos'!D44,"")</f>
        <v/>
      </c>
      <c r="E44" s="30" t="str">
        <f t="shared" si="8"/>
        <v/>
      </c>
      <c r="F44" s="30" t="str">
        <f t="shared" si="9"/>
        <v/>
      </c>
      <c r="G44" s="20" t="str">
        <f t="shared" si="10"/>
        <v/>
      </c>
      <c r="H44" s="30" t="str">
        <f t="shared" si="11"/>
        <v/>
      </c>
      <c r="I44" s="31" t="str">
        <f t="shared" si="12"/>
        <v/>
      </c>
      <c r="J44" s="31" t="str">
        <f t="shared" si="13"/>
        <v/>
      </c>
      <c r="K44" s="21" t="str">
        <f t="shared" si="14"/>
        <v/>
      </c>
      <c r="L44" s="31" t="str">
        <f t="shared" si="15"/>
        <v/>
      </c>
      <c r="M44" s="19" t="str">
        <f>IF('03_Datos'!E44="","",'03_Datos'!E44)</f>
        <v/>
      </c>
    </row>
    <row r="45" spans="1:13" ht="25.05" customHeight="1">
      <c r="A45" s="19" t="str">
        <f>IF('03_Datos'!$E45="OK",'03_Datos'!A45,"")</f>
        <v/>
      </c>
      <c r="B45" s="29" t="str">
        <f>IF($M45="OK",'03_Datos'!B45,"")</f>
        <v/>
      </c>
      <c r="C45" s="29" t="str">
        <f>IF($M45="OK",'03_Datos'!C45,"")</f>
        <v/>
      </c>
      <c r="D45" s="29" t="str">
        <f>IF($M45="OK",'03_Datos'!D45,"")</f>
        <v/>
      </c>
      <c r="E45" s="30" t="str">
        <f t="shared" si="8"/>
        <v/>
      </c>
      <c r="F45" s="30" t="str">
        <f t="shared" si="9"/>
        <v/>
      </c>
      <c r="G45" s="20" t="str">
        <f t="shared" si="10"/>
        <v/>
      </c>
      <c r="H45" s="30" t="str">
        <f t="shared" si="11"/>
        <v/>
      </c>
      <c r="I45" s="31" t="str">
        <f t="shared" si="12"/>
        <v/>
      </c>
      <c r="J45" s="31" t="str">
        <f t="shared" si="13"/>
        <v/>
      </c>
      <c r="K45" s="21" t="str">
        <f t="shared" si="14"/>
        <v/>
      </c>
      <c r="L45" s="31" t="str">
        <f t="shared" si="15"/>
        <v/>
      </c>
      <c r="M45" s="19" t="str">
        <f>IF('03_Datos'!E45="","",'03_Datos'!E45)</f>
        <v/>
      </c>
    </row>
    <row r="46" spans="1:13" ht="25.05" customHeight="1">
      <c r="A46" s="19" t="str">
        <f>IF('03_Datos'!$E46="OK",'03_Datos'!A46,"")</f>
        <v/>
      </c>
      <c r="B46" s="29" t="str">
        <f>IF($M46="OK",'03_Datos'!B46,"")</f>
        <v/>
      </c>
      <c r="C46" s="29" t="str">
        <f>IF($M46="OK",'03_Datos'!C46,"")</f>
        <v/>
      </c>
      <c r="D46" s="29" t="str">
        <f>IF($M46="OK",'03_Datos'!D46,"")</f>
        <v/>
      </c>
      <c r="E46" s="30" t="str">
        <f t="shared" si="8"/>
        <v/>
      </c>
      <c r="F46" s="30" t="str">
        <f t="shared" si="9"/>
        <v/>
      </c>
      <c r="G46" s="20" t="str">
        <f t="shared" si="10"/>
        <v/>
      </c>
      <c r="H46" s="30" t="str">
        <f t="shared" si="11"/>
        <v/>
      </c>
      <c r="I46" s="31" t="str">
        <f t="shared" si="12"/>
        <v/>
      </c>
      <c r="J46" s="31" t="str">
        <f t="shared" si="13"/>
        <v/>
      </c>
      <c r="K46" s="21" t="str">
        <f t="shared" si="14"/>
        <v/>
      </c>
      <c r="L46" s="31" t="str">
        <f t="shared" si="15"/>
        <v/>
      </c>
      <c r="M46" s="19" t="str">
        <f>IF('03_Datos'!E46="","",'03_Datos'!E46)</f>
        <v/>
      </c>
    </row>
    <row r="47" spans="1:13" ht="25.05" customHeight="1">
      <c r="A47" s="19" t="str">
        <f>IF('03_Datos'!$E47="OK",'03_Datos'!A47,"")</f>
        <v/>
      </c>
      <c r="B47" s="29" t="str">
        <f>IF($M47="OK",'03_Datos'!B47,"")</f>
        <v/>
      </c>
      <c r="C47" s="29" t="str">
        <f>IF($M47="OK",'03_Datos'!C47,"")</f>
        <v/>
      </c>
      <c r="D47" s="29" t="str">
        <f>IF($M47="OK",'03_Datos'!D47,"")</f>
        <v/>
      </c>
      <c r="E47" s="30" t="str">
        <f t="shared" si="8"/>
        <v/>
      </c>
      <c r="F47" s="30" t="str">
        <f t="shared" si="9"/>
        <v/>
      </c>
      <c r="G47" s="20" t="str">
        <f t="shared" si="10"/>
        <v/>
      </c>
      <c r="H47" s="30" t="str">
        <f t="shared" si="11"/>
        <v/>
      </c>
      <c r="I47" s="31" t="str">
        <f t="shared" si="12"/>
        <v/>
      </c>
      <c r="J47" s="31" t="str">
        <f t="shared" si="13"/>
        <v/>
      </c>
      <c r="K47" s="21" t="str">
        <f t="shared" si="14"/>
        <v/>
      </c>
      <c r="L47" s="31" t="str">
        <f t="shared" si="15"/>
        <v/>
      </c>
      <c r="M47" s="19" t="str">
        <f>IF('03_Datos'!E47="","",'03_Datos'!E47)</f>
        <v/>
      </c>
    </row>
    <row r="48" spans="1:13" ht="25.05" customHeight="1">
      <c r="A48" s="19" t="str">
        <f>IF('03_Datos'!$E48="OK",'03_Datos'!A48,"")</f>
        <v/>
      </c>
      <c r="B48" s="29" t="str">
        <f>IF($M48="OK",'03_Datos'!B48,"")</f>
        <v/>
      </c>
      <c r="C48" s="29" t="str">
        <f>IF($M48="OK",'03_Datos'!C48,"")</f>
        <v/>
      </c>
      <c r="D48" s="29" t="str">
        <f>IF($M48="OK",'03_Datos'!D48,"")</f>
        <v/>
      </c>
      <c r="E48" s="30" t="str">
        <f t="shared" si="8"/>
        <v/>
      </c>
      <c r="F48" s="30" t="str">
        <f t="shared" si="9"/>
        <v/>
      </c>
      <c r="G48" s="20" t="str">
        <f t="shared" si="10"/>
        <v/>
      </c>
      <c r="H48" s="30" t="str">
        <f t="shared" si="11"/>
        <v/>
      </c>
      <c r="I48" s="31" t="str">
        <f t="shared" si="12"/>
        <v/>
      </c>
      <c r="J48" s="31" t="str">
        <f t="shared" si="13"/>
        <v/>
      </c>
      <c r="K48" s="21" t="str">
        <f t="shared" si="14"/>
        <v/>
      </c>
      <c r="L48" s="31" t="str">
        <f t="shared" si="15"/>
        <v/>
      </c>
      <c r="M48" s="19" t="str">
        <f>IF('03_Datos'!E48="","",'03_Datos'!E48)</f>
        <v/>
      </c>
    </row>
    <row r="49" spans="1:13" ht="25.05" customHeight="1">
      <c r="A49" s="19" t="str">
        <f>IF('03_Datos'!$E49="OK",'03_Datos'!A49,"")</f>
        <v/>
      </c>
      <c r="B49" s="29" t="str">
        <f>IF($M49="OK",'03_Datos'!B49,"")</f>
        <v/>
      </c>
      <c r="C49" s="29" t="str">
        <f>IF($M49="OK",'03_Datos'!C49,"")</f>
        <v/>
      </c>
      <c r="D49" s="29" t="str">
        <f>IF($M49="OK",'03_Datos'!D49,"")</f>
        <v/>
      </c>
      <c r="E49" s="30" t="str">
        <f t="shared" si="8"/>
        <v/>
      </c>
      <c r="F49" s="30" t="str">
        <f t="shared" si="9"/>
        <v/>
      </c>
      <c r="G49" s="20" t="str">
        <f t="shared" si="10"/>
        <v/>
      </c>
      <c r="H49" s="30" t="str">
        <f t="shared" si="11"/>
        <v/>
      </c>
      <c r="I49" s="31" t="str">
        <f t="shared" si="12"/>
        <v/>
      </c>
      <c r="J49" s="31" t="str">
        <f t="shared" si="13"/>
        <v/>
      </c>
      <c r="K49" s="21" t="str">
        <f t="shared" si="14"/>
        <v/>
      </c>
      <c r="L49" s="31" t="str">
        <f t="shared" si="15"/>
        <v/>
      </c>
      <c r="M49" s="19" t="str">
        <f>IF('03_Datos'!E49="","",'03_Datos'!E49)</f>
        <v/>
      </c>
    </row>
    <row r="50" spans="1:13" ht="25.05" customHeight="1">
      <c r="A50" s="19" t="str">
        <f>IF('03_Datos'!$E50="OK",'03_Datos'!A50,"")</f>
        <v/>
      </c>
      <c r="B50" s="29" t="str">
        <f>IF($M50="OK",'03_Datos'!B50,"")</f>
        <v/>
      </c>
      <c r="C50" s="29" t="str">
        <f>IF($M50="OK",'03_Datos'!C50,"")</f>
        <v/>
      </c>
      <c r="D50" s="29" t="str">
        <f>IF($M50="OK",'03_Datos'!D50,"")</f>
        <v/>
      </c>
      <c r="E50" s="30" t="str">
        <f t="shared" si="8"/>
        <v/>
      </c>
      <c r="F50" s="30" t="str">
        <f t="shared" si="9"/>
        <v/>
      </c>
      <c r="G50" s="20" t="str">
        <f t="shared" si="10"/>
        <v/>
      </c>
      <c r="H50" s="30" t="str">
        <f t="shared" si="11"/>
        <v/>
      </c>
      <c r="I50" s="31" t="str">
        <f t="shared" si="12"/>
        <v/>
      </c>
      <c r="J50" s="31" t="str">
        <f t="shared" si="13"/>
        <v/>
      </c>
      <c r="K50" s="21" t="str">
        <f t="shared" si="14"/>
        <v/>
      </c>
      <c r="L50" s="31" t="str">
        <f t="shared" si="15"/>
        <v/>
      </c>
      <c r="M50" s="19" t="str">
        <f>IF('03_Datos'!E50="","",'03_Datos'!E50)</f>
        <v/>
      </c>
    </row>
    <row r="51" spans="1:13" ht="25.05" customHeight="1">
      <c r="A51" s="19" t="str">
        <f>IF('03_Datos'!$E51="OK",'03_Datos'!A51,"")</f>
        <v/>
      </c>
      <c r="B51" s="29" t="str">
        <f>IF($M51="OK",'03_Datos'!B51,"")</f>
        <v/>
      </c>
      <c r="C51" s="29" t="str">
        <f>IF($M51="OK",'03_Datos'!C51,"")</f>
        <v/>
      </c>
      <c r="D51" s="29" t="str">
        <f>IF($M51="OK",'03_Datos'!D51,"")</f>
        <v/>
      </c>
      <c r="E51" s="30" t="str">
        <f t="shared" si="8"/>
        <v/>
      </c>
      <c r="F51" s="30" t="str">
        <f t="shared" si="9"/>
        <v/>
      </c>
      <c r="G51" s="20" t="str">
        <f t="shared" si="10"/>
        <v/>
      </c>
      <c r="H51" s="30" t="str">
        <f t="shared" si="11"/>
        <v/>
      </c>
      <c r="I51" s="31" t="str">
        <f t="shared" si="12"/>
        <v/>
      </c>
      <c r="J51" s="31" t="str">
        <f t="shared" si="13"/>
        <v/>
      </c>
      <c r="K51" s="21" t="str">
        <f t="shared" si="14"/>
        <v/>
      </c>
      <c r="L51" s="31" t="str">
        <f t="shared" si="15"/>
        <v/>
      </c>
      <c r="M51" s="19" t="str">
        <f>IF('03_Datos'!E51="","",'03_Datos'!E51)</f>
        <v/>
      </c>
    </row>
    <row r="52" spans="1:13" ht="25.05" customHeight="1">
      <c r="A52" s="19" t="str">
        <f>IF('03_Datos'!$E52="OK",'03_Datos'!A52,"")</f>
        <v/>
      </c>
      <c r="B52" s="29" t="str">
        <f>IF($M52="OK",'03_Datos'!B52,"")</f>
        <v/>
      </c>
      <c r="C52" s="29" t="str">
        <f>IF($M52="OK",'03_Datos'!C52,"")</f>
        <v/>
      </c>
      <c r="D52" s="29" t="str">
        <f>IF($M52="OK",'03_Datos'!D52,"")</f>
        <v/>
      </c>
      <c r="E52" s="30" t="str">
        <f t="shared" si="8"/>
        <v/>
      </c>
      <c r="F52" s="30" t="str">
        <f t="shared" si="9"/>
        <v/>
      </c>
      <c r="G52" s="20" t="str">
        <f t="shared" si="10"/>
        <v/>
      </c>
      <c r="H52" s="30" t="str">
        <f t="shared" si="11"/>
        <v/>
      </c>
      <c r="I52" s="31" t="str">
        <f t="shared" si="12"/>
        <v/>
      </c>
      <c r="J52" s="31" t="str">
        <f t="shared" si="13"/>
        <v/>
      </c>
      <c r="K52" s="21" t="str">
        <f t="shared" si="14"/>
        <v/>
      </c>
      <c r="L52" s="31" t="str">
        <f t="shared" si="15"/>
        <v/>
      </c>
      <c r="M52" s="19" t="str">
        <f>IF('03_Datos'!E52="","",'03_Datos'!E52)</f>
        <v/>
      </c>
    </row>
    <row r="53" spans="1:13" ht="25.05" customHeight="1">
      <c r="A53" s="19" t="str">
        <f>IF('03_Datos'!$E53="OK",'03_Datos'!A53,"")</f>
        <v/>
      </c>
      <c r="B53" s="29" t="str">
        <f>IF($M53="OK",'03_Datos'!B53,"")</f>
        <v/>
      </c>
      <c r="C53" s="29" t="str">
        <f>IF($M53="OK",'03_Datos'!C53,"")</f>
        <v/>
      </c>
      <c r="D53" s="29" t="str">
        <f>IF($M53="OK",'03_Datos'!D53,"")</f>
        <v/>
      </c>
      <c r="E53" s="30" t="str">
        <f t="shared" si="8"/>
        <v/>
      </c>
      <c r="F53" s="30" t="str">
        <f t="shared" si="9"/>
        <v/>
      </c>
      <c r="G53" s="20" t="str">
        <f t="shared" si="10"/>
        <v/>
      </c>
      <c r="H53" s="30" t="str">
        <f t="shared" si="11"/>
        <v/>
      </c>
      <c r="I53" s="31" t="str">
        <f t="shared" si="12"/>
        <v/>
      </c>
      <c r="J53" s="31" t="str">
        <f t="shared" si="13"/>
        <v/>
      </c>
      <c r="K53" s="21" t="str">
        <f t="shared" si="14"/>
        <v/>
      </c>
      <c r="L53" s="31" t="str">
        <f t="shared" si="15"/>
        <v/>
      </c>
      <c r="M53" s="19" t="str">
        <f>IF('03_Datos'!E53="","",'03_Datos'!E53)</f>
        <v/>
      </c>
    </row>
    <row r="54" spans="1:13" ht="25.05" customHeight="1">
      <c r="A54" s="19" t="str">
        <f>IF('03_Datos'!$E54="OK",'03_Datos'!A54,"")</f>
        <v/>
      </c>
      <c r="B54" s="29" t="str">
        <f>IF($M54="OK",'03_Datos'!B54,"")</f>
        <v/>
      </c>
      <c r="C54" s="29" t="str">
        <f>IF($M54="OK",'03_Datos'!C54,"")</f>
        <v/>
      </c>
      <c r="D54" s="29" t="str">
        <f>IF($M54="OK",'03_Datos'!D54,"")</f>
        <v/>
      </c>
      <c r="E54" s="30" t="str">
        <f t="shared" si="8"/>
        <v/>
      </c>
      <c r="F54" s="30" t="str">
        <f t="shared" si="9"/>
        <v/>
      </c>
      <c r="G54" s="20" t="str">
        <f t="shared" si="10"/>
        <v/>
      </c>
      <c r="H54" s="30" t="str">
        <f t="shared" si="11"/>
        <v/>
      </c>
      <c r="I54" s="31" t="str">
        <f t="shared" si="12"/>
        <v/>
      </c>
      <c r="J54" s="31" t="str">
        <f t="shared" si="13"/>
        <v/>
      </c>
      <c r="K54" s="21" t="str">
        <f t="shared" si="14"/>
        <v/>
      </c>
      <c r="L54" s="31" t="str">
        <f t="shared" si="15"/>
        <v/>
      </c>
      <c r="M54" s="19" t="str">
        <f>IF('03_Datos'!E54="","",'03_Datos'!E54)</f>
        <v/>
      </c>
    </row>
    <row r="55" spans="1:13" ht="25.05" customHeight="1">
      <c r="A55" s="19" t="str">
        <f>IF('03_Datos'!$E55="OK",'03_Datos'!A55,"")</f>
        <v/>
      </c>
      <c r="B55" s="29" t="str">
        <f>IF($M55="OK",'03_Datos'!B55,"")</f>
        <v/>
      </c>
      <c r="C55" s="29" t="str">
        <f>IF($M55="OK",'03_Datos'!C55,"")</f>
        <v/>
      </c>
      <c r="D55" s="29" t="str">
        <f>IF($M55="OK",'03_Datos'!D55,"")</f>
        <v/>
      </c>
      <c r="E55" s="30" t="str">
        <f t="shared" si="8"/>
        <v/>
      </c>
      <c r="F55" s="30" t="str">
        <f t="shared" si="9"/>
        <v/>
      </c>
      <c r="G55" s="20" t="str">
        <f t="shared" si="10"/>
        <v/>
      </c>
      <c r="H55" s="30" t="str">
        <f t="shared" si="11"/>
        <v/>
      </c>
      <c r="I55" s="31" t="str">
        <f t="shared" si="12"/>
        <v/>
      </c>
      <c r="J55" s="31" t="str">
        <f t="shared" si="13"/>
        <v/>
      </c>
      <c r="K55" s="21" t="str">
        <f t="shared" si="14"/>
        <v/>
      </c>
      <c r="L55" s="31" t="str">
        <f t="shared" si="15"/>
        <v/>
      </c>
      <c r="M55" s="19" t="str">
        <f>IF('03_Datos'!E55="","",'03_Datos'!E55)</f>
        <v/>
      </c>
    </row>
    <row r="56" spans="1:13" ht="25.05" customHeight="1">
      <c r="A56" s="19" t="str">
        <f>IF('03_Datos'!$E56="OK",'03_Datos'!A56,"")</f>
        <v/>
      </c>
      <c r="B56" s="29" t="str">
        <f>IF($M56="OK",'03_Datos'!B56,"")</f>
        <v/>
      </c>
      <c r="C56" s="29" t="str">
        <f>IF($M56="OK",'03_Datos'!C56,"")</f>
        <v/>
      </c>
      <c r="D56" s="29" t="str">
        <f>IF($M56="OK",'03_Datos'!D56,"")</f>
        <v/>
      </c>
      <c r="E56" s="30" t="str">
        <f t="shared" si="8"/>
        <v/>
      </c>
      <c r="F56" s="30" t="str">
        <f t="shared" si="9"/>
        <v/>
      </c>
      <c r="G56" s="20" t="str">
        <f t="shared" si="10"/>
        <v/>
      </c>
      <c r="H56" s="30" t="str">
        <f t="shared" si="11"/>
        <v/>
      </c>
      <c r="I56" s="31" t="str">
        <f t="shared" si="12"/>
        <v/>
      </c>
      <c r="J56" s="31" t="str">
        <f t="shared" si="13"/>
        <v/>
      </c>
      <c r="K56" s="21" t="str">
        <f t="shared" si="14"/>
        <v/>
      </c>
      <c r="L56" s="31" t="str">
        <f t="shared" si="15"/>
        <v/>
      </c>
      <c r="M56" s="19" t="str">
        <f>IF('03_Datos'!E56="","",'03_Datos'!E56)</f>
        <v/>
      </c>
    </row>
    <row r="57" spans="1:13" ht="25.05" customHeight="1">
      <c r="A57" s="19" t="str">
        <f>IF('03_Datos'!$E57="OK",'03_Datos'!A57,"")</f>
        <v/>
      </c>
      <c r="B57" s="29" t="str">
        <f>IF($M57="OK",'03_Datos'!B57,"")</f>
        <v/>
      </c>
      <c r="C57" s="29" t="str">
        <f>IF($M57="OK",'03_Datos'!C57,"")</f>
        <v/>
      </c>
      <c r="D57" s="29" t="str">
        <f>IF($M57="OK",'03_Datos'!D57,"")</f>
        <v/>
      </c>
      <c r="E57" s="30" t="str">
        <f t="shared" si="8"/>
        <v/>
      </c>
      <c r="F57" s="30" t="str">
        <f t="shared" si="9"/>
        <v/>
      </c>
      <c r="G57" s="20" t="str">
        <f t="shared" si="10"/>
        <v/>
      </c>
      <c r="H57" s="30" t="str">
        <f t="shared" si="11"/>
        <v/>
      </c>
      <c r="I57" s="31" t="str">
        <f t="shared" si="12"/>
        <v/>
      </c>
      <c r="J57" s="31" t="str">
        <f t="shared" si="13"/>
        <v/>
      </c>
      <c r="K57" s="21" t="str">
        <f t="shared" si="14"/>
        <v/>
      </c>
      <c r="L57" s="31" t="str">
        <f t="shared" si="15"/>
        <v/>
      </c>
      <c r="M57" s="19" t="str">
        <f>IF('03_Datos'!E57="","",'03_Datos'!E57)</f>
        <v/>
      </c>
    </row>
    <row r="58" spans="1:13" ht="25.05" customHeight="1">
      <c r="A58" s="19" t="str">
        <f>IF('03_Datos'!$E58="OK",'03_Datos'!A58,"")</f>
        <v/>
      </c>
      <c r="B58" s="29" t="str">
        <f>IF($M58="OK",'03_Datos'!B58,"")</f>
        <v/>
      </c>
      <c r="C58" s="29" t="str">
        <f>IF($M58="OK",'03_Datos'!C58,"")</f>
        <v/>
      </c>
      <c r="D58" s="29" t="str">
        <f>IF($M58="OK",'03_Datos'!D58,"")</f>
        <v/>
      </c>
      <c r="E58" s="30" t="str">
        <f t="shared" si="8"/>
        <v/>
      </c>
      <c r="F58" s="30" t="str">
        <f t="shared" si="9"/>
        <v/>
      </c>
      <c r="G58" s="20" t="str">
        <f t="shared" si="10"/>
        <v/>
      </c>
      <c r="H58" s="30" t="str">
        <f t="shared" si="11"/>
        <v/>
      </c>
      <c r="I58" s="31" t="str">
        <f t="shared" si="12"/>
        <v/>
      </c>
      <c r="J58" s="31" t="str">
        <f t="shared" si="13"/>
        <v/>
      </c>
      <c r="K58" s="21" t="str">
        <f t="shared" si="14"/>
        <v/>
      </c>
      <c r="L58" s="31" t="str">
        <f t="shared" si="15"/>
        <v/>
      </c>
      <c r="M58" s="19" t="str">
        <f>IF('03_Datos'!E58="","",'03_Datos'!E58)</f>
        <v/>
      </c>
    </row>
    <row r="59" spans="1:13" ht="25.05" customHeight="1">
      <c r="A59" s="19" t="str">
        <f>IF('03_Datos'!$E59="OK",'03_Datos'!A59,"")</f>
        <v/>
      </c>
      <c r="B59" s="29" t="str">
        <f>IF($M59="OK",'03_Datos'!B59,"")</f>
        <v/>
      </c>
      <c r="C59" s="29" t="str">
        <f>IF($M59="OK",'03_Datos'!C59,"")</f>
        <v/>
      </c>
      <c r="D59" s="29" t="str">
        <f>IF($M59="OK",'03_Datos'!D59,"")</f>
        <v/>
      </c>
      <c r="E59" s="30" t="str">
        <f t="shared" si="8"/>
        <v/>
      </c>
      <c r="F59" s="30" t="str">
        <f t="shared" si="9"/>
        <v/>
      </c>
      <c r="G59" s="20" t="str">
        <f t="shared" si="10"/>
        <v/>
      </c>
      <c r="H59" s="30" t="str">
        <f t="shared" si="11"/>
        <v/>
      </c>
      <c r="I59" s="31" t="str">
        <f t="shared" si="12"/>
        <v/>
      </c>
      <c r="J59" s="31" t="str">
        <f t="shared" si="13"/>
        <v/>
      </c>
      <c r="K59" s="21" t="str">
        <f t="shared" si="14"/>
        <v/>
      </c>
      <c r="L59" s="31" t="str">
        <f t="shared" si="15"/>
        <v/>
      </c>
      <c r="M59" s="19" t="str">
        <f>IF('03_Datos'!E59="","",'03_Datos'!E59)</f>
        <v/>
      </c>
    </row>
    <row r="60" spans="1:13" ht="25.05" customHeight="1">
      <c r="A60" s="19" t="str">
        <f>IF('03_Datos'!$E60="OK",'03_Datos'!A60,"")</f>
        <v/>
      </c>
      <c r="B60" s="29" t="str">
        <f>IF($M60="OK",'03_Datos'!B60,"")</f>
        <v/>
      </c>
      <c r="C60" s="29" t="str">
        <f>IF($M60="OK",'03_Datos'!C60,"")</f>
        <v/>
      </c>
      <c r="D60" s="29" t="str">
        <f>IF($M60="OK",'03_Datos'!D60,"")</f>
        <v/>
      </c>
      <c r="E60" s="30" t="str">
        <f t="shared" si="8"/>
        <v/>
      </c>
      <c r="F60" s="30" t="str">
        <f t="shared" si="9"/>
        <v/>
      </c>
      <c r="G60" s="20" t="str">
        <f t="shared" si="10"/>
        <v/>
      </c>
      <c r="H60" s="30" t="str">
        <f t="shared" si="11"/>
        <v/>
      </c>
      <c r="I60" s="31" t="str">
        <f t="shared" si="12"/>
        <v/>
      </c>
      <c r="J60" s="31" t="str">
        <f t="shared" si="13"/>
        <v/>
      </c>
      <c r="K60" s="21" t="str">
        <f t="shared" si="14"/>
        <v/>
      </c>
      <c r="L60" s="31" t="str">
        <f t="shared" si="15"/>
        <v/>
      </c>
      <c r="M60" s="19" t="str">
        <f>IF('03_Datos'!E60="","",'03_Datos'!E60)</f>
        <v/>
      </c>
    </row>
    <row r="61" spans="1:13" ht="25.05" customHeight="1">
      <c r="A61" s="19" t="str">
        <f>IF('03_Datos'!$E61="OK",'03_Datos'!A61,"")</f>
        <v/>
      </c>
      <c r="B61" s="29" t="str">
        <f>IF($M61="OK",'03_Datos'!B61,"")</f>
        <v/>
      </c>
      <c r="C61" s="29" t="str">
        <f>IF($M61="OK",'03_Datos'!C61,"")</f>
        <v/>
      </c>
      <c r="D61" s="29" t="str">
        <f>IF($M61="OK",'03_Datos'!D61,"")</f>
        <v/>
      </c>
      <c r="E61" s="30" t="str">
        <f t="shared" si="8"/>
        <v/>
      </c>
      <c r="F61" s="30" t="str">
        <f t="shared" si="9"/>
        <v/>
      </c>
      <c r="G61" s="20" t="str">
        <f t="shared" si="10"/>
        <v/>
      </c>
      <c r="H61" s="30" t="str">
        <f t="shared" si="11"/>
        <v/>
      </c>
      <c r="I61" s="31" t="str">
        <f t="shared" si="12"/>
        <v/>
      </c>
      <c r="J61" s="31" t="str">
        <f t="shared" si="13"/>
        <v/>
      </c>
      <c r="K61" s="21" t="str">
        <f t="shared" si="14"/>
        <v/>
      </c>
      <c r="L61" s="31" t="str">
        <f t="shared" si="15"/>
        <v/>
      </c>
      <c r="M61" s="19" t="str">
        <f>IF('03_Datos'!E61="","",'03_Datos'!E61)</f>
        <v/>
      </c>
    </row>
    <row r="62" spans="1:13" ht="25.05" customHeight="1">
      <c r="A62" s="19" t="str">
        <f>IF('03_Datos'!$E62="OK",'03_Datos'!A62,"")</f>
        <v/>
      </c>
      <c r="B62" s="29" t="str">
        <f>IF($M62="OK",'03_Datos'!B62,"")</f>
        <v/>
      </c>
      <c r="C62" s="29" t="str">
        <f>IF($M62="OK",'03_Datos'!C62,"")</f>
        <v/>
      </c>
      <c r="D62" s="29" t="str">
        <f>IF($M62="OK",'03_Datos'!D62,"")</f>
        <v/>
      </c>
      <c r="E62" s="30" t="str">
        <f t="shared" si="8"/>
        <v/>
      </c>
      <c r="F62" s="30" t="str">
        <f t="shared" si="9"/>
        <v/>
      </c>
      <c r="G62" s="20" t="str">
        <f t="shared" si="10"/>
        <v/>
      </c>
      <c r="H62" s="30" t="str">
        <f t="shared" si="11"/>
        <v/>
      </c>
      <c r="I62" s="31" t="str">
        <f t="shared" si="12"/>
        <v/>
      </c>
      <c r="J62" s="31" t="str">
        <f t="shared" si="13"/>
        <v/>
      </c>
      <c r="K62" s="21" t="str">
        <f t="shared" si="14"/>
        <v/>
      </c>
      <c r="L62" s="31" t="str">
        <f t="shared" si="15"/>
        <v/>
      </c>
      <c r="M62" s="19" t="str">
        <f>IF('03_Datos'!E62="","",'03_Datos'!E62)</f>
        <v/>
      </c>
    </row>
    <row r="63" spans="1:13" ht="25.05" customHeight="1">
      <c r="A63" s="19" t="str">
        <f>IF('03_Datos'!$E63="OK",'03_Datos'!A63,"")</f>
        <v/>
      </c>
      <c r="B63" s="29" t="str">
        <f>IF($M63="OK",'03_Datos'!B63,"")</f>
        <v/>
      </c>
      <c r="C63" s="29" t="str">
        <f>IF($M63="OK",'03_Datos'!C63,"")</f>
        <v/>
      </c>
      <c r="D63" s="29" t="str">
        <f>IF($M63="OK",'03_Datos'!D63,"")</f>
        <v/>
      </c>
      <c r="E63" s="30" t="str">
        <f t="shared" si="8"/>
        <v/>
      </c>
      <c r="F63" s="30" t="str">
        <f t="shared" si="9"/>
        <v/>
      </c>
      <c r="G63" s="20" t="str">
        <f t="shared" si="10"/>
        <v/>
      </c>
      <c r="H63" s="30" t="str">
        <f t="shared" si="11"/>
        <v/>
      </c>
      <c r="I63" s="31" t="str">
        <f t="shared" si="12"/>
        <v/>
      </c>
      <c r="J63" s="31" t="str">
        <f t="shared" si="13"/>
        <v/>
      </c>
      <c r="K63" s="21" t="str">
        <f t="shared" si="14"/>
        <v/>
      </c>
      <c r="L63" s="31" t="str">
        <f t="shared" si="15"/>
        <v/>
      </c>
      <c r="M63" s="19" t="str">
        <f>IF('03_Datos'!E63="","",'03_Datos'!E63)</f>
        <v/>
      </c>
    </row>
    <row r="64" spans="1:13" ht="25.05" customHeight="1">
      <c r="A64" s="19" t="str">
        <f>IF('03_Datos'!$E64="OK",'03_Datos'!A64,"")</f>
        <v/>
      </c>
      <c r="B64" s="29" t="str">
        <f>IF($M64="OK",'03_Datos'!B64,"")</f>
        <v/>
      </c>
      <c r="C64" s="29" t="str">
        <f>IF($M64="OK",'03_Datos'!C64,"")</f>
        <v/>
      </c>
      <c r="D64" s="29" t="str">
        <f>IF($M64="OK",'03_Datos'!D64,"")</f>
        <v/>
      </c>
      <c r="E64" s="30" t="str">
        <f t="shared" si="8"/>
        <v/>
      </c>
      <c r="F64" s="30" t="str">
        <f t="shared" si="9"/>
        <v/>
      </c>
      <c r="G64" s="20" t="str">
        <f t="shared" si="10"/>
        <v/>
      </c>
      <c r="H64" s="30" t="str">
        <f t="shared" si="11"/>
        <v/>
      </c>
      <c r="I64" s="31" t="str">
        <f t="shared" si="12"/>
        <v/>
      </c>
      <c r="J64" s="31" t="str">
        <f t="shared" si="13"/>
        <v/>
      </c>
      <c r="K64" s="21" t="str">
        <f t="shared" si="14"/>
        <v/>
      </c>
      <c r="L64" s="31" t="str">
        <f t="shared" si="15"/>
        <v/>
      </c>
      <c r="M64" s="19" t="str">
        <f>IF('03_Datos'!E64="","",'03_Datos'!E64)</f>
        <v/>
      </c>
    </row>
    <row r="65" spans="1:13" ht="25.05" customHeight="1">
      <c r="A65" s="19" t="str">
        <f>IF('03_Datos'!$E65="OK",'03_Datos'!A65,"")</f>
        <v/>
      </c>
      <c r="B65" s="29" t="str">
        <f>IF($M65="OK",'03_Datos'!B65,"")</f>
        <v/>
      </c>
      <c r="C65" s="29" t="str">
        <f>IF($M65="OK",'03_Datos'!C65,"")</f>
        <v/>
      </c>
      <c r="D65" s="29" t="str">
        <f>IF($M65="OK",'03_Datos'!D65,"")</f>
        <v/>
      </c>
      <c r="E65" s="30" t="str">
        <f t="shared" si="8"/>
        <v/>
      </c>
      <c r="F65" s="30" t="str">
        <f t="shared" si="9"/>
        <v/>
      </c>
      <c r="G65" s="20" t="str">
        <f t="shared" si="10"/>
        <v/>
      </c>
      <c r="H65" s="30" t="str">
        <f t="shared" si="11"/>
        <v/>
      </c>
      <c r="I65" s="31" t="str">
        <f t="shared" si="12"/>
        <v/>
      </c>
      <c r="J65" s="31" t="str">
        <f t="shared" si="13"/>
        <v/>
      </c>
      <c r="K65" s="21" t="str">
        <f t="shared" si="14"/>
        <v/>
      </c>
      <c r="L65" s="31" t="str">
        <f t="shared" si="15"/>
        <v/>
      </c>
      <c r="M65" s="19" t="str">
        <f>IF('03_Datos'!E65="","",'03_Datos'!E65)</f>
        <v/>
      </c>
    </row>
    <row r="66" spans="1:13" ht="25.05" customHeight="1">
      <c r="A66" s="19" t="str">
        <f>IF('03_Datos'!$E66="OK",'03_Datos'!A66,"")</f>
        <v/>
      </c>
      <c r="B66" s="29" t="str">
        <f>IF($M66="OK",'03_Datos'!B66,"")</f>
        <v/>
      </c>
      <c r="C66" s="29" t="str">
        <f>IF($M66="OK",'03_Datos'!C66,"")</f>
        <v/>
      </c>
      <c r="D66" s="29" t="str">
        <f>IF($M66="OK",'03_Datos'!D66,"")</f>
        <v/>
      </c>
      <c r="E66" s="30" t="str">
        <f t="shared" si="8"/>
        <v/>
      </c>
      <c r="F66" s="30" t="str">
        <f t="shared" si="9"/>
        <v/>
      </c>
      <c r="G66" s="20" t="str">
        <f t="shared" si="10"/>
        <v/>
      </c>
      <c r="H66" s="30" t="str">
        <f t="shared" si="11"/>
        <v/>
      </c>
      <c r="I66" s="31" t="str">
        <f t="shared" si="12"/>
        <v/>
      </c>
      <c r="J66" s="31" t="str">
        <f t="shared" si="13"/>
        <v/>
      </c>
      <c r="K66" s="21" t="str">
        <f t="shared" si="14"/>
        <v/>
      </c>
      <c r="L66" s="31" t="str">
        <f t="shared" si="15"/>
        <v/>
      </c>
      <c r="M66" s="19" t="str">
        <f>IF('03_Datos'!E66="","",'03_Datos'!E66)</f>
        <v/>
      </c>
    </row>
    <row r="67" spans="1:13" ht="25.05" customHeight="1">
      <c r="A67" s="19" t="str">
        <f>IF('03_Datos'!$E67="OK",'03_Datos'!A67,"")</f>
        <v/>
      </c>
      <c r="B67" s="29" t="str">
        <f>IF($M67="OK",'03_Datos'!B67,"")</f>
        <v/>
      </c>
      <c r="C67" s="29" t="str">
        <f>IF($M67="OK",'03_Datos'!C67,"")</f>
        <v/>
      </c>
      <c r="D67" s="29" t="str">
        <f>IF($M67="OK",'03_Datos'!D67,"")</f>
        <v/>
      </c>
      <c r="E67" s="30" t="str">
        <f t="shared" si="8"/>
        <v/>
      </c>
      <c r="F67" s="30" t="str">
        <f t="shared" si="9"/>
        <v/>
      </c>
      <c r="G67" s="20" t="str">
        <f t="shared" si="10"/>
        <v/>
      </c>
      <c r="H67" s="30" t="str">
        <f t="shared" si="11"/>
        <v/>
      </c>
      <c r="I67" s="31" t="str">
        <f t="shared" si="12"/>
        <v/>
      </c>
      <c r="J67" s="31" t="str">
        <f t="shared" si="13"/>
        <v/>
      </c>
      <c r="K67" s="21" t="str">
        <f t="shared" si="14"/>
        <v/>
      </c>
      <c r="L67" s="31" t="str">
        <f t="shared" si="15"/>
        <v/>
      </c>
      <c r="M67" s="19" t="str">
        <f>IF('03_Datos'!E67="","",'03_Datos'!E67)</f>
        <v/>
      </c>
    </row>
    <row r="68" spans="1:13" ht="25.05" customHeight="1">
      <c r="A68" s="19" t="str">
        <f>IF('03_Datos'!$E68="OK",'03_Datos'!A68,"")</f>
        <v/>
      </c>
      <c r="B68" s="29" t="str">
        <f>IF($M68="OK",'03_Datos'!B68,"")</f>
        <v/>
      </c>
      <c r="C68" s="29" t="str">
        <f>IF($M68="OK",'03_Datos'!C68,"")</f>
        <v/>
      </c>
      <c r="D68" s="29" t="str">
        <f>IF($M68="OK",'03_Datos'!D68,"")</f>
        <v/>
      </c>
      <c r="E68" s="30" t="str">
        <f t="shared" si="8"/>
        <v/>
      </c>
      <c r="F68" s="30" t="str">
        <f t="shared" si="9"/>
        <v/>
      </c>
      <c r="G68" s="20" t="str">
        <f t="shared" si="10"/>
        <v/>
      </c>
      <c r="H68" s="30" t="str">
        <f t="shared" si="11"/>
        <v/>
      </c>
      <c r="I68" s="31" t="str">
        <f t="shared" si="12"/>
        <v/>
      </c>
      <c r="J68" s="31" t="str">
        <f t="shared" si="13"/>
        <v/>
      </c>
      <c r="K68" s="21" t="str">
        <f t="shared" si="14"/>
        <v/>
      </c>
      <c r="L68" s="31" t="str">
        <f t="shared" si="15"/>
        <v/>
      </c>
      <c r="M68" s="19" t="str">
        <f>IF('03_Datos'!E68="","",'03_Datos'!E68)</f>
        <v/>
      </c>
    </row>
    <row r="69" spans="1:13" ht="25.05" customHeight="1">
      <c r="A69" s="19" t="str">
        <f>IF('03_Datos'!$E69="OK",'03_Datos'!A69,"")</f>
        <v/>
      </c>
      <c r="B69" s="29" t="str">
        <f>IF($M69="OK",'03_Datos'!B69,"")</f>
        <v/>
      </c>
      <c r="C69" s="29" t="str">
        <f>IF($M69="OK",'03_Datos'!C69,"")</f>
        <v/>
      </c>
      <c r="D69" s="29" t="str">
        <f>IF($M69="OK",'03_Datos'!D69,"")</f>
        <v/>
      </c>
      <c r="E69" s="30" t="str">
        <f t="shared" si="8"/>
        <v/>
      </c>
      <c r="F69" s="30" t="str">
        <f t="shared" si="9"/>
        <v/>
      </c>
      <c r="G69" s="20" t="str">
        <f t="shared" si="10"/>
        <v/>
      </c>
      <c r="H69" s="30" t="str">
        <f t="shared" si="11"/>
        <v/>
      </c>
      <c r="I69" s="31" t="str">
        <f t="shared" si="12"/>
        <v/>
      </c>
      <c r="J69" s="31" t="str">
        <f t="shared" si="13"/>
        <v/>
      </c>
      <c r="K69" s="21" t="str">
        <f t="shared" si="14"/>
        <v/>
      </c>
      <c r="L69" s="31" t="str">
        <f t="shared" si="15"/>
        <v/>
      </c>
      <c r="M69" s="19" t="str">
        <f>IF('03_Datos'!E69="","",'03_Datos'!E69)</f>
        <v/>
      </c>
    </row>
  </sheetData>
  <mergeCells count="5">
    <mergeCell ref="A1:M2"/>
    <mergeCell ref="A4:M5"/>
    <mergeCell ref="A7:D7"/>
    <mergeCell ref="E7:H7"/>
    <mergeCell ref="I7:L7"/>
  </mergeCells>
  <conditionalFormatting sqref="M10:M69">
    <cfRule type="expression" dxfId="5" priority="1">
      <formula>M10="OK"</formula>
    </cfRule>
    <cfRule type="expression" dxfId="4" priority="2">
      <formula>AND(M10&lt;&gt;"",M10&lt;&gt;"OK")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5"/>
  <sheetViews>
    <sheetView workbookViewId="0">
      <selection sqref="A1:O2"/>
    </sheetView>
  </sheetViews>
  <sheetFormatPr baseColWidth="10" defaultColWidth="8.796875" defaultRowHeight="13.8"/>
  <cols>
    <col min="1" max="1" width="22" customWidth="1"/>
    <col min="2" max="2" width="35" customWidth="1"/>
    <col min="3" max="3" width="19" customWidth="1"/>
    <col min="4" max="4" width="4" customWidth="1"/>
    <col min="5" max="5" width="20" customWidth="1"/>
    <col min="6" max="6" width="22" customWidth="1"/>
    <col min="7" max="7" width="4" customWidth="1"/>
    <col min="8" max="15" width="13" customWidth="1"/>
  </cols>
  <sheetData>
    <row r="1" spans="1:15" ht="28.05" customHeight="1">
      <c r="A1" s="32" t="s">
        <v>193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28.0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4" spans="1:15" ht="26.4" customHeight="1">
      <c r="A4" s="33" t="s">
        <v>194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20.85" customHeight="1">
      <c r="D5" s="45" t="s">
        <v>195</v>
      </c>
      <c r="E5" s="46"/>
      <c r="G5" s="45" t="s">
        <v>196</v>
      </c>
      <c r="H5" s="46"/>
    </row>
    <row r="6" spans="1:15" ht="27.15" customHeight="1">
      <c r="A6" s="3" t="s">
        <v>197</v>
      </c>
      <c r="B6" s="7" t="str">
        <f>IF(COUNTIF('03_Datos'!G10:G69,1)=0,"FALTA INFO",IF(COUNTIF('03_Datos'!E10:E69,"OK")&lt;&gt;COUNTIF('03_Datos'!G10:G69,1),"REVISAR DATOS","LISTO"))</f>
        <v>LISTO</v>
      </c>
      <c r="C6" s="8"/>
      <c r="D6" s="3"/>
      <c r="E6" s="22">
        <f>COUNTIF('03_Datos'!E10:E69,"OK")</f>
        <v>6</v>
      </c>
      <c r="F6" s="8"/>
      <c r="G6" s="3"/>
      <c r="H6" s="22">
        <f>COUNTIFS('03_Datos'!E10:E69,"OK",'03_Datos'!B10:B69,0)</f>
        <v>0</v>
      </c>
    </row>
    <row r="8" spans="1:15" ht="22.35" customHeight="1">
      <c r="H8" s="35" t="s">
        <v>198</v>
      </c>
      <c r="I8" s="35"/>
      <c r="J8" s="35"/>
      <c r="K8" s="35"/>
      <c r="L8" s="35"/>
      <c r="M8" s="35"/>
      <c r="N8" s="35"/>
      <c r="O8" s="35"/>
    </row>
    <row r="9" spans="1:15" ht="24" customHeight="1">
      <c r="A9" s="35" t="s">
        <v>199</v>
      </c>
      <c r="B9" s="35"/>
      <c r="C9" s="35"/>
      <c r="D9" s="35"/>
      <c r="E9" s="35"/>
      <c r="F9" s="35"/>
    </row>
    <row r="10" spans="1:15" ht="31.2" customHeight="1">
      <c r="A10" s="9" t="s">
        <v>200</v>
      </c>
      <c r="B10" s="9" t="s">
        <v>201</v>
      </c>
      <c r="C10" s="9" t="s">
        <v>151</v>
      </c>
      <c r="D10" s="9"/>
      <c r="E10" s="9" t="s">
        <v>152</v>
      </c>
      <c r="F10" s="9" t="s">
        <v>202</v>
      </c>
    </row>
    <row r="11" spans="1:15" ht="23.25" customHeight="1">
      <c r="A11" s="1" t="s">
        <v>203</v>
      </c>
      <c r="B11" s="5"/>
      <c r="C11" s="5" t="str">
        <f>'03_Datos'!I6</f>
        <v>Pronóstico A</v>
      </c>
      <c r="D11" s="5"/>
      <c r="E11" s="5" t="str">
        <f>'03_Datos'!I7</f>
        <v>Pronóstico B</v>
      </c>
      <c r="F11" s="5"/>
    </row>
    <row r="12" spans="1:15" ht="37.65" customHeight="1">
      <c r="A12" s="11" t="s">
        <v>107</v>
      </c>
      <c r="B12" s="4" t="s">
        <v>204</v>
      </c>
      <c r="C12" s="24">
        <f>IF($B$6&lt;&gt;"LISTO",$B$6,AVERAGE('04_Calculos'!F10:F69))</f>
        <v>9.1666666666666661</v>
      </c>
      <c r="D12" s="4"/>
      <c r="E12" s="24">
        <f>IF($B$6&lt;&gt;"LISTO",$B$6,AVERAGE('04_Calculos'!J10:J69))</f>
        <v>10</v>
      </c>
      <c r="F12" s="23" t="str">
        <f>IF($B$6&lt;&gt;"LISTO","—",IF(C12&lt;E12,"A",IF(E12&lt;C12,"B","EMPATE")))</f>
        <v>A</v>
      </c>
    </row>
    <row r="13" spans="1:15" ht="37.65" customHeight="1">
      <c r="A13" s="11" t="s">
        <v>110</v>
      </c>
      <c r="B13" s="4" t="s">
        <v>205</v>
      </c>
      <c r="C13" s="25">
        <f>IF($B$6&lt;&gt;"LISTO",$B$6,IF($H$6&gt;0,"NO APLICA (CEROS)",AVERAGE('04_Calculos'!G10:G69)))</f>
        <v>8.8523051023051025E-2</v>
      </c>
      <c r="D13" s="4"/>
      <c r="E13" s="25">
        <f>IF($B$6&lt;&gt;"LISTO",$B$6,IF($H$6&gt;0,"NO APLICA (CEROS)",AVERAGE('04_Calculos'!K10:K69)))</f>
        <v>9.3712768712768721E-2</v>
      </c>
      <c r="F13" s="23" t="str">
        <f>IF(OR($B$6&lt;&gt;"LISTO",$H$6&gt;0),"—",IF(C13&lt;E13,"A",IF(E13&lt;C13,"B","EMPATE")))</f>
        <v>A</v>
      </c>
    </row>
    <row r="14" spans="1:15" ht="37.65" customHeight="1">
      <c r="A14" s="11" t="s">
        <v>113</v>
      </c>
      <c r="B14" s="4" t="s">
        <v>206</v>
      </c>
      <c r="C14" s="24">
        <f>IF($B$6&lt;&gt;"LISTO",$B$6,SQRT(SUM('04_Calculos'!H10:H69)/$E$6))</f>
        <v>13.070322617798436</v>
      </c>
      <c r="D14" s="4"/>
      <c r="E14" s="24">
        <f>IF($B$6&lt;&gt;"LISTO",$B$6,SQRT(SUM('04_Calculos'!L10:L69)/$E$6))</f>
        <v>10</v>
      </c>
      <c r="F14" s="23" t="str">
        <f>IF($B$6&lt;&gt;"LISTO","—",IF(C14&lt;E14,"A",IF(E14&lt;C14,"B","EMPATE")))</f>
        <v>B</v>
      </c>
    </row>
    <row r="17" spans="1:15" ht="23.25" customHeight="1">
      <c r="A17" s="35" t="s">
        <v>207</v>
      </c>
      <c r="B17" s="35"/>
      <c r="C17" s="35"/>
      <c r="D17" s="35"/>
      <c r="E17" s="35"/>
      <c r="F17" s="35"/>
    </row>
    <row r="19" spans="1:15" ht="27.15" customHeight="1">
      <c r="A19" s="33" t="s">
        <v>208</v>
      </c>
      <c r="B19" s="34"/>
      <c r="C19" s="11" t="str">
        <f>F12</f>
        <v>A</v>
      </c>
      <c r="D19" s="2"/>
      <c r="E19" s="2"/>
      <c r="F19" s="2"/>
    </row>
    <row r="20" spans="1:15" ht="27.15" customHeight="1">
      <c r="A20" s="36" t="s">
        <v>209</v>
      </c>
      <c r="B20" s="37"/>
      <c r="C20" s="10" t="str">
        <f>F13</f>
        <v>A</v>
      </c>
      <c r="D20" s="6"/>
      <c r="E20" s="6"/>
      <c r="F20" s="6"/>
    </row>
    <row r="21" spans="1:15" ht="27.15" customHeight="1">
      <c r="A21" s="33" t="s">
        <v>210</v>
      </c>
      <c r="B21" s="34"/>
      <c r="C21" s="11" t="str">
        <f>F14</f>
        <v>B</v>
      </c>
      <c r="D21" s="2"/>
      <c r="E21" s="2"/>
      <c r="F21" s="2"/>
    </row>
    <row r="24" spans="1:15" ht="22.35" customHeight="1">
      <c r="A24" s="38" t="s">
        <v>211</v>
      </c>
      <c r="B24" s="38"/>
      <c r="C24" s="38"/>
      <c r="D24" s="38"/>
      <c r="E24" s="38"/>
      <c r="F24" s="38"/>
    </row>
    <row r="25" spans="1:15" ht="24.75" customHeight="1">
      <c r="A25" s="33" t="s">
        <v>212</v>
      </c>
      <c r="B25" s="34"/>
      <c r="C25" s="34"/>
      <c r="D25" s="34"/>
      <c r="E25" s="34"/>
      <c r="F25" s="34"/>
    </row>
    <row r="26" spans="1:15" ht="24.75" customHeight="1">
      <c r="A26" s="34"/>
      <c r="B26" s="34"/>
      <c r="C26" s="34"/>
      <c r="D26" s="34"/>
      <c r="E26" s="34"/>
      <c r="F26" s="34"/>
    </row>
    <row r="28" spans="1:15" ht="23.25" customHeight="1">
      <c r="H28" s="44" t="s">
        <v>213</v>
      </c>
      <c r="I28" s="34"/>
      <c r="J28" s="34"/>
      <c r="K28" s="34"/>
      <c r="L28" s="34"/>
      <c r="M28" s="34"/>
      <c r="N28" s="34"/>
      <c r="O28" s="34"/>
    </row>
    <row r="29" spans="1:15" ht="23.25" customHeight="1">
      <c r="A29" s="43" t="s">
        <v>214</v>
      </c>
      <c r="B29" s="43"/>
      <c r="C29" s="43"/>
      <c r="D29" s="43"/>
      <c r="E29" s="43"/>
      <c r="F29" s="43"/>
      <c r="H29" s="34"/>
      <c r="I29" s="34"/>
      <c r="J29" s="34"/>
      <c r="K29" s="34"/>
      <c r="L29" s="34"/>
      <c r="M29" s="34"/>
      <c r="N29" s="34"/>
      <c r="O29" s="34"/>
    </row>
    <row r="30" spans="1:15" ht="24.75" customHeight="1">
      <c r="A30" s="3" t="s">
        <v>215</v>
      </c>
      <c r="B30" s="3" t="s">
        <v>147</v>
      </c>
      <c r="C30" s="3" t="s">
        <v>148</v>
      </c>
    </row>
    <row r="31" spans="1:15" ht="23.25" customHeight="1">
      <c r="A31" s="16" t="s">
        <v>107</v>
      </c>
      <c r="B31" s="26">
        <f>IF(ISNUMBER(C12),C12,0)</f>
        <v>9.1666666666666661</v>
      </c>
      <c r="C31" s="26">
        <f>IF(ISNUMBER(E12),E12,0)</f>
        <v>10</v>
      </c>
    </row>
    <row r="32" spans="1:15" ht="21.6" customHeight="1">
      <c r="A32" s="16" t="s">
        <v>113</v>
      </c>
      <c r="B32" s="26">
        <f>IF(ISNUMBER(C14),C14,0)</f>
        <v>13.070322617798436</v>
      </c>
      <c r="C32" s="26">
        <f>IF(ISNUMBER(E14),E14,0)</f>
        <v>10</v>
      </c>
      <c r="H32" s="40" t="s">
        <v>216</v>
      </c>
      <c r="I32" s="41"/>
      <c r="J32" s="41"/>
      <c r="K32" s="41"/>
      <c r="L32" s="41"/>
      <c r="M32" s="41"/>
      <c r="N32" s="41"/>
      <c r="O32" s="41"/>
    </row>
    <row r="33" spans="1:15" ht="21.6" customHeight="1">
      <c r="H33" s="41"/>
      <c r="I33" s="41"/>
      <c r="J33" s="41"/>
      <c r="K33" s="41"/>
      <c r="L33" s="41"/>
      <c r="M33" s="41"/>
      <c r="N33" s="41"/>
      <c r="O33" s="41"/>
    </row>
    <row r="34" spans="1:15" ht="21.6" customHeight="1">
      <c r="A34" s="40" t="s">
        <v>217</v>
      </c>
      <c r="B34" s="41"/>
      <c r="C34" s="41"/>
      <c r="D34" s="41"/>
      <c r="E34" s="41"/>
      <c r="F34" s="41"/>
      <c r="H34" s="41"/>
      <c r="I34" s="41"/>
      <c r="J34" s="41"/>
      <c r="K34" s="41"/>
      <c r="L34" s="41"/>
      <c r="M34" s="41"/>
      <c r="N34" s="41"/>
      <c r="O34" s="41"/>
    </row>
    <row r="35" spans="1:15" ht="20.85" customHeight="1">
      <c r="A35" s="41"/>
      <c r="B35" s="41"/>
      <c r="C35" s="41"/>
      <c r="D35" s="41"/>
      <c r="E35" s="41"/>
      <c r="F35" s="41"/>
    </row>
  </sheetData>
  <mergeCells count="16">
    <mergeCell ref="A34:F35"/>
    <mergeCell ref="H28:O29"/>
    <mergeCell ref="H32:O34"/>
    <mergeCell ref="D5:E5"/>
    <mergeCell ref="G5:H5"/>
    <mergeCell ref="H8:O8"/>
    <mergeCell ref="A20:B20"/>
    <mergeCell ref="A21:B21"/>
    <mergeCell ref="A24:F24"/>
    <mergeCell ref="A25:F26"/>
    <mergeCell ref="A29:F29"/>
    <mergeCell ref="A1:O2"/>
    <mergeCell ref="A4:O4"/>
    <mergeCell ref="A9:F9"/>
    <mergeCell ref="A17:F17"/>
    <mergeCell ref="A19:B19"/>
  </mergeCells>
  <conditionalFormatting sqref="B6">
    <cfRule type="expression" dxfId="3" priority="1">
      <formula>B6="LISTO"</formula>
    </cfRule>
    <cfRule type="expression" dxfId="2" priority="2">
      <formula>B6&lt;&gt;"LISTO"</formula>
    </cfRule>
  </conditionalFormatting>
  <conditionalFormatting sqref="C13">
    <cfRule type="expression" dxfId="1" priority="3">
      <formula>AND($B$6="LISTO",$H$6&gt;0)</formula>
    </cfRule>
  </conditionalFormatting>
  <conditionalFormatting sqref="E13">
    <cfRule type="expression" dxfId="0" priority="4">
      <formula>AND($B$6="LISTO",$H$6&gt;0)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01_Instrucciones</vt:lpstr>
      <vt:lpstr>02_Glosario</vt:lpstr>
      <vt:lpstr>03_Datos</vt:lpstr>
      <vt:lpstr>04_Calculos</vt:lpstr>
      <vt:lpstr>05_Comparacion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2026-10-08T22:21:42Z</dcterms:modified>
</cp:coreProperties>
</file>