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ELL\Downloads\"/>
    </mc:Choice>
  </mc:AlternateContent>
  <xr:revisionPtr revIDLastSave="0" documentId="11_B405BBD86A89727ABF6B5F846DDD6814B376A9D9" xr6:coauthVersionLast="47" xr6:coauthVersionMax="47" xr10:uidLastSave="{00000000-0000-0000-0000-000000000000}"/>
  <bookViews>
    <workbookView xWindow="28680" yWindow="-120" windowWidth="29040" windowHeight="15720" xr2:uid="{00000000-000D-0000-FFFF-FFFF00000000}"/>
  </bookViews>
  <sheets>
    <sheet name="1. Instructions" sheetId="1" r:id="rId1"/>
    <sheet name="2. Glossary" sheetId="2" r:id="rId2"/>
    <sheet name="3. Ansoff Matrix" sheetId="3" r:id="rId3"/>
    <sheet name="4. Evaluation"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4" l="1"/>
  <c r="A17" i="4"/>
  <c r="M17" i="4" s="1"/>
  <c r="A16" i="4"/>
  <c r="M16" i="4" s="1"/>
  <c r="B15" i="4"/>
  <c r="A15" i="4"/>
  <c r="M15" i="4" s="1"/>
  <c r="B14" i="4"/>
  <c r="L14" i="4" s="1"/>
  <c r="A14" i="4"/>
  <c r="K14" i="4" s="1"/>
  <c r="A13" i="4"/>
  <c r="B12" i="4"/>
  <c r="A12" i="4"/>
  <c r="A11" i="4"/>
  <c r="A10" i="4"/>
  <c r="L9" i="4"/>
  <c r="K9" i="4"/>
  <c r="F22" i="3"/>
  <c r="F21" i="3"/>
  <c r="B16" i="4" s="1"/>
  <c r="L16" i="4" s="1"/>
  <c r="F20" i="3"/>
  <c r="F19" i="3"/>
  <c r="F18" i="3"/>
  <c r="B13" i="4" s="1"/>
  <c r="F17" i="3"/>
  <c r="F16" i="3"/>
  <c r="B11" i="4" s="1"/>
  <c r="F15" i="3"/>
  <c r="B7" i="3" s="1"/>
  <c r="D7" i="3" l="1"/>
  <c r="B9" i="3"/>
  <c r="K12" i="4"/>
  <c r="M12" i="4" s="1"/>
  <c r="M14" i="4"/>
  <c r="L15" i="4"/>
  <c r="L17" i="4"/>
  <c r="D9" i="3"/>
  <c r="B10" i="4"/>
  <c r="K10" i="4" s="1"/>
  <c r="K17" i="4"/>
  <c r="K15" i="4"/>
  <c r="K13" i="4"/>
  <c r="L13" i="4" s="1"/>
  <c r="K11" i="4"/>
  <c r="M11" i="4" s="1"/>
  <c r="K16" i="4"/>
  <c r="M10" i="4" l="1"/>
  <c r="L10" i="4"/>
  <c r="L12" i="4"/>
  <c r="M13" i="4"/>
  <c r="L11" i="4"/>
</calcChain>
</file>

<file path=xl/sharedStrings.xml><?xml version="1.0" encoding="utf-8"?>
<sst xmlns="http://schemas.openxmlformats.org/spreadsheetml/2006/main" count="270" uniqueCount="231">
  <si>
    <t>ANSOFF MATRIX  |  FREE EXCEL WORKBOOK</t>
  </si>
  <si>
    <t>Horizon Coffee example · Classify growth options, compare readiness, and plan what to validate before investing.</t>
  </si>
  <si>
    <t>01  |  WHAT THIS WORKBOOK DOES</t>
  </si>
  <si>
    <t>Use the Ansoff product–market matrix to classify up to 8 growth initiatives, then compare each option against 8 weighted decision criteria. Scores summarize readiness; they do not predict success or replace market research, cash-flow analysis, and feasibility testing.</t>
  </si>
  <si>
    <t>The example is fictional and denominated in US dollars (USD). Every strategy uses the same baseline: Horizon Coffee currently sells packaged roasted-coffee bags to Denver-area households.</t>
  </si>
  <si>
    <t>02  |  HOW TO USE IT</t>
  </si>
  <si>
    <t>STEP 1</t>
  </si>
  <si>
    <t>Open '3. Ansoff Matrix'. Review the example and replace its light-blue inputs. One row = one growth initiative. Keep initiative names unique.</t>
  </si>
  <si>
    <t>STEP 2</t>
  </si>
  <si>
    <t>Enter initiative name, description, objective, investment in USD (0 to $1 billion), and a whole-number horizon of 1–120 months. All five are required; notes are optional.</t>
  </si>
  <si>
    <t>STEP 3</t>
  </si>
  <si>
    <t>Choose Existing or New in the Product and Market dropdowns. The classification and quadrant counts calculate automatically. Grey formula cells are not editable inputs.</t>
  </si>
  <si>
    <t>STEP 4</t>
  </si>
  <si>
    <t>Open '4. Evaluation'. For each initiative, enter all 8 scores (1–5) and evidence/assumptions. After rechecking the ratings, COPY the exact initiative name from column A into column O to confirm the assessment belongs to that initiative.</t>
  </si>
  <si>
    <t>STEP 5</t>
  </si>
  <si>
    <t>Adjust the criterion weights in blue cells if needed. They must each be between 0% and 100% and total exactly 100%. Duplicate initiative names or invalid numbers produce an alert.</t>
  </si>
  <si>
    <t>STEP 6</t>
  </si>
  <si>
    <t>To REPLACE an initiative: change the Matrix entry, reassess its eight ratings and evidence, then refresh column O. To DELETE one: clear its Matrix inputs AND its Evaluation ratings, evidence, and confirmation. Do not copy/paste over grey formula cells.</t>
  </si>
  <si>
    <t>03  |  HOW TO READ THE COLORS AND ALERTS</t>
  </si>
  <si>
    <t>LIGHT BLUE = editable inputs   |   LIGHT GREY = formula-driven outputs   |   NAVY = section headers   |   GOLD = key instructions.</t>
  </si>
  <si>
    <t>MISSING DATA = required details, scores, or evidence are absent. CHECK INPUT = wrong values or duplicate names. CHECK WEIGHTS = weights are invalid or do not total 100%. REVIEW RATINGS = the name changed; recheck ratings and copy the initiative name to column O.</t>
  </si>
  <si>
    <t>04  |  SCORING GUIDE</t>
  </si>
  <si>
    <t>SCORE</t>
  </si>
  <si>
    <t>ASSESSMENT</t>
  </si>
  <si>
    <t>INTERPRETATION</t>
  </si>
  <si>
    <t>Very unfavorable</t>
  </si>
  <si>
    <t>Major gaps; not ready to execute.</t>
  </si>
  <si>
    <t>Unfavorable</t>
  </si>
  <si>
    <t>Substantial constraints need attention.</t>
  </si>
  <si>
    <t>Moderate</t>
  </si>
  <si>
    <t>Potential exists but assumptions need testing.</t>
  </si>
  <si>
    <t>Favorable</t>
  </si>
  <si>
    <t>Good conditions, with some validation pending.</t>
  </si>
  <si>
    <t>Very favorable</t>
  </si>
  <si>
    <t>Strong evidence and capacity to deliver.</t>
  </si>
  <si>
    <t>05  |  IMPORTANT LIMITATIONS</t>
  </si>
  <si>
    <t>The workbook does not compute probability of success, ROI, or strategic risk. The four default assessments are EXAMPLES, not verified business evidence. Reassess every score and refresh the confirmation field when you change an initiative.</t>
  </si>
  <si>
    <t>Further reading (EN): https://infoexperiencia.com/en/business-strategy-growth/  |  Article: Ansoff Matrix: How to Choose a Growth Strategy</t>
  </si>
  <si>
    <t>ANSOFF MATRIX  |  GLOSSARY</t>
  </si>
  <si>
    <t>Definitions for every field, strategy, metric, and warning used in this workbook.</t>
  </si>
  <si>
    <t>Term</t>
  </si>
  <si>
    <t>What it means</t>
  </si>
  <si>
    <t>How it is used</t>
  </si>
  <si>
    <t>Business example</t>
  </si>
  <si>
    <t>Ansoff Matrix</t>
  </si>
  <si>
    <t>A framework for classifying growth directions using existing/new products and markets.</t>
  </si>
  <si>
    <t>Determines the strategic quadrant for an initiative.</t>
  </si>
  <si>
    <t>Existing product + new market = market development.</t>
  </si>
  <si>
    <t>Growth initiative</t>
  </si>
  <si>
    <t>A concrete action your business may undertake to grow.</t>
  </si>
  <si>
    <t>Enter one initiative per row, up to eight.</t>
  </si>
  <si>
    <t>Sell existing coffee bags to Boulder households.</t>
  </si>
  <si>
    <t>Existing product</t>
  </si>
  <si>
    <t>A product or service the business already offers.</t>
  </si>
  <si>
    <t>Select Existing in the Product column.</t>
  </si>
  <si>
    <t>Current packaged roasted-coffee bags.</t>
  </si>
  <si>
    <t>New product</t>
  </si>
  <si>
    <t>An offer not currently provided by the business.</t>
  </si>
  <si>
    <t>Select New in the Product column.</t>
  </si>
  <si>
    <t>A new ready-to-drink cold brew.</t>
  </si>
  <si>
    <t>Existing market</t>
  </si>
  <si>
    <t>A customer group or geographic market the business already serves.</t>
  </si>
  <si>
    <t>Select Existing in the Market column.</t>
  </si>
  <si>
    <t>Denver-area household customers.</t>
  </si>
  <si>
    <t>New market</t>
  </si>
  <si>
    <t>An unfamiliar customer group or territory, as defined for this exercise.</t>
  </si>
  <si>
    <t>Select New in the Market column.</t>
  </si>
  <si>
    <t>Boulder households or offices.</t>
  </si>
  <si>
    <t>Market penetration</t>
  </si>
  <si>
    <t>Existing product sold into an existing market.</t>
  </si>
  <si>
    <t>Auto-classified by product and market selections.</t>
  </si>
  <si>
    <t>Encourage Denver customers to purchase more often.</t>
  </si>
  <si>
    <t>Market development</t>
  </si>
  <si>
    <t>Existing product sold to a new market.</t>
  </si>
  <si>
    <t>Auto-classified strategy.</t>
  </si>
  <si>
    <t>Sell existing packaged coffee in Boulder.</t>
  </si>
  <si>
    <t>Product development</t>
  </si>
  <si>
    <t>New product offered to an existing market.</t>
  </si>
  <si>
    <t>Sell a new cold brew to current Denver households.</t>
  </si>
  <si>
    <t>Diversification</t>
  </si>
  <si>
    <t>New product or service offered to a new market.</t>
  </si>
  <si>
    <t>Launch a corporate coffee-training service for Boulder offices.</t>
  </si>
  <si>
    <t>Product</t>
  </si>
  <si>
    <t>The offer under consideration relative to the firm's existing offer.</t>
  </si>
  <si>
    <t>Use the Existing/New dropdown.</t>
  </si>
  <si>
    <t>Current coffee bags versus newly developed cold brew.</t>
  </si>
  <si>
    <t>Market</t>
  </si>
  <si>
    <t>The customer segment or area considered in a consistent baseline.</t>
  </si>
  <si>
    <t>Existing Denver households versus new Boulder offices.</t>
  </si>
  <si>
    <t>Objective</t>
  </si>
  <si>
    <t>A specific outcome sought from the initiative.</t>
  </si>
  <si>
    <t>Recorded in the Ansoff Matrix input table.</t>
  </si>
  <si>
    <t>Increase repeat purchases without opening another location.</t>
  </si>
  <si>
    <t>Estimated investment (USD)</t>
  </si>
  <si>
    <t>Approximate upfront spending required to test or launch an initiative.</t>
  </si>
  <si>
    <t>Enter a nonnegative amount in US dollars, at most $1 billion.</t>
  </si>
  <si>
    <t>$3,500 for an initial Boulder sales test.</t>
  </si>
  <si>
    <t>Time horizon (months)</t>
  </si>
  <si>
    <t>Months anticipated to pilot or implement the initiative.</t>
  </si>
  <si>
    <t>Enter an integer from 1 to 120 months.</t>
  </si>
  <si>
    <t>4 months.</t>
  </si>
  <si>
    <t>Notes</t>
  </si>
  <si>
    <t>Evidence, caveats, next actions, or context for an initiative.</t>
  </si>
  <si>
    <t>Add contextual notes on input and evaluation sheets.</t>
  </si>
  <si>
    <t>Check shipping cost and customer acquisition cost.</t>
  </si>
  <si>
    <t>Demand</t>
  </si>
  <si>
    <t>Evidence of customers willing to purchase.</t>
  </si>
  <si>
    <t>Score 1–5, with higher scores meaning stronger evidence.</t>
  </si>
  <si>
    <t>Confirmed repeat orders, interviews, or preorders.</t>
  </si>
  <si>
    <t>Market knowledge</t>
  </si>
  <si>
    <t>How well the company understands target buyers and competitors.</t>
  </si>
  <si>
    <t>Score 1–5.</t>
  </si>
  <si>
    <t>Knowledge of local buying behaviors.</t>
  </si>
  <si>
    <t>Product capability</t>
  </si>
  <si>
    <t>Ability to create and reliably deliver the offer.</t>
  </si>
  <si>
    <t>Available equipment, expertise, and vendors.</t>
  </si>
  <si>
    <t>Investment affordability</t>
  </si>
  <si>
    <t>How manageable the required capital is for this company.</t>
  </si>
  <si>
    <t>Score 1–5; a higher score means more affordable.</t>
  </si>
  <si>
    <t>A low-cost pilot can score favorably.</t>
  </si>
  <si>
    <t>Cash flow</t>
  </si>
  <si>
    <t>Ability to finance the initiative without undermining current operations.</t>
  </si>
  <si>
    <t>The business can fund a test while paying existing bills.</t>
  </si>
  <si>
    <t>Margin potential</t>
  </si>
  <si>
    <t>Potential contribution or profitability after relevant costs.</t>
  </si>
  <si>
    <t>An offer with sustainable contribution margin scores higher.</t>
  </si>
  <si>
    <t>Operational capacity</t>
  </si>
  <si>
    <t>Availability of people, time, processes, and resources.</t>
  </si>
  <si>
    <t>Staff can handle incremental orders reliably.</t>
  </si>
  <si>
    <t>Competitive position</t>
  </si>
  <si>
    <t>How attractive and differentiated the offer is versus alternatives.</t>
  </si>
  <si>
    <t>Strong proposition and credible differentiation.</t>
  </si>
  <si>
    <t>Criterion weight</t>
  </si>
  <si>
    <t>Importance assigned to an evaluation criterion.</t>
  </si>
  <si>
    <t>Each weight must be 0–100%; all eight total 100%.</t>
  </si>
  <si>
    <t>Demand has a default 15% weight.</t>
  </si>
  <si>
    <t>Weighted score</t>
  </si>
  <si>
    <t>Weighted average of eight valid ratings (1–5).</t>
  </si>
  <si>
    <t>Calculated automatically when all data pass validation.</t>
  </si>
  <si>
    <t>4.65 indicates a favorable preliminary assessment.</t>
  </si>
  <si>
    <t>Readiness level</t>
  </si>
  <si>
    <t>Interpretation of the weighted score.</t>
  </si>
  <si>
    <t>High &gt;= 4; Moderate &gt;= 3 and &lt; 4; Low &lt; 3.</t>
  </si>
  <si>
    <t>Moderate means assumptions need testing.</t>
  </si>
  <si>
    <t>Next step</t>
  </si>
  <si>
    <t>Suggested follow-up based on readiness or errors.</t>
  </si>
  <si>
    <t>Generated from the weighted score.</t>
  </si>
  <si>
    <t>Run a small pilot or correct an invalid input.</t>
  </si>
  <si>
    <t>MISSING DATA</t>
  </si>
  <si>
    <t>A required matrix field, rating, or evidence note is absent.</t>
  </si>
  <si>
    <t>Complete the missing information before interpreting a score.</t>
  </si>
  <si>
    <t>Only 7 of 8 ratings entered.</t>
  </si>
  <si>
    <t>CHECK INPUT</t>
  </si>
  <si>
    <t>A field has an invalid value or two initiatives share a name.</t>
  </si>
  <si>
    <t>Correct pasted text/numbers, duplicate names, or invalid selections.</t>
  </si>
  <si>
    <t>A rating of 6 or 2.5.</t>
  </si>
  <si>
    <t>CHECK WEIGHTS</t>
  </si>
  <si>
    <t>Weights are invalid, incomplete, or their total is not 100%.</t>
  </si>
  <si>
    <t>Review C9:J9 in Evaluation.</t>
  </si>
  <si>
    <t>Weights add up to 90%.</t>
  </si>
  <si>
    <t>Evidence</t>
  </si>
  <si>
    <t>Information supporting a rating or assumption.</t>
  </si>
  <si>
    <t>Document separately or in Notes before acting.</t>
  </si>
  <si>
    <t>Customer pilot results and actual costs.</t>
  </si>
  <si>
    <t>Risk</t>
  </si>
  <si>
    <t>Chance that results differ adversely from expectations.</t>
  </si>
  <si>
    <t>Assess outside the automated score before choosing.</t>
  </si>
  <si>
    <t>Uncertain corporate training demand.</t>
  </si>
  <si>
    <t>Feasibility</t>
  </si>
  <si>
    <t>Practical and financial ability to carry out a growth initiative.</t>
  </si>
  <si>
    <t>Evaluate after classifying potential strategies.</t>
  </si>
  <si>
    <t>Adequate staff and liquidity to support a pilot.</t>
  </si>
  <si>
    <t>REVIEW RATINGS</t>
  </si>
  <si>
    <t>The score confirmation does not match the currently linked initiative name.</t>
  </si>
  <si>
    <t>Reassess all eight ratings, update evidence, then copy the exact name from Evaluation column A into column O.</t>
  </si>
  <si>
    <t>Replacing a loyalty initiative with a new market initiative requires a new assessment.</t>
  </si>
  <si>
    <t>Ratings confirmation</t>
  </si>
  <si>
    <t>Manual verification that the current scores refer to the named initiative.</t>
  </si>
  <si>
    <t>Copy column A's initiative name into column O only after reviewing all scores.</t>
  </si>
  <si>
    <t>The exact initiative name must match the confirmation field.</t>
  </si>
  <si>
    <t>ANSOFF MATRIX  |  GROWTH OPTIONS</t>
  </si>
  <si>
    <t>Horizon Coffee · Current baseline: packaged roasted-coffee bags sold to Denver-area households. Edit the light-blue cells; do not overwrite formulas.</t>
  </si>
  <si>
    <t>PRODUCT</t>
  </si>
  <si>
    <t>EXISTING MARKET</t>
  </si>
  <si>
    <t>NEW MARKET</t>
  </si>
  <si>
    <t>QUICK CLASSIFICATION RULES</t>
  </si>
  <si>
    <t>Existing</t>
  </si>
  <si>
    <t>Existing product + existing market = Market penetration
Existing product + new market = Market development
New product + existing market = Product development
New product + new market = Diversification</t>
  </si>
  <si>
    <t>New</t>
  </si>
  <si>
    <t>GROWTH INITIATIVES  |  UP TO 8</t>
  </si>
  <si>
    <t>Light blue = editable inputs. Grey = calculated strategy. If you clear sample cases, also clear their ratings and notes on '4. Evaluation'.</t>
  </si>
  <si>
    <t>ID</t>
  </si>
  <si>
    <t>Short description</t>
  </si>
  <si>
    <t>Ansoff strategy</t>
  </si>
  <si>
    <t>Business objective</t>
  </si>
  <si>
    <t>Horizon (months)</t>
  </si>
  <si>
    <t>Notes / validation need</t>
  </si>
  <si>
    <t>Loyalty program for coffee bags</t>
  </si>
  <si>
    <t>Encourage repeat purchases among current Denver household buyers.</t>
  </si>
  <si>
    <t>Grow repeat purchases without another location.</t>
  </si>
  <si>
    <t>Test with existing customers before expanding.</t>
  </si>
  <si>
    <t>Sell coffee bags to Boulder households</t>
  </si>
  <si>
    <t>Sell the same roasted-coffee bags to a new city.</t>
  </si>
  <si>
    <t>Reach new geographic demand with the current product.</t>
  </si>
  <si>
    <t>Check fulfillment cost and acquisition economics.</t>
  </si>
  <si>
    <t>Ready-to-drink cold brew</t>
  </si>
  <si>
    <t>Launch a new cold-brew beverage for current Denver households.</t>
  </si>
  <si>
    <t>Expand current customer spend with a new offer.</t>
  </si>
  <si>
    <t>Run a small product test; verify handling requirements.</t>
  </si>
  <si>
    <t>Corporate coffee training in Boulder</t>
  </si>
  <si>
    <t>Offer a new on-site training service to Boulder offices.</t>
  </si>
  <si>
    <t>Establish a new business-to-business revenue stream.</t>
  </si>
  <si>
    <t>Interview office buyers before committing resources.</t>
  </si>
  <si>
    <t>ANSOFF MATRIX  |  GROWTH READINESS SCORECARD</t>
  </si>
  <si>
    <t>Rate each criterion from 1 (very unfavorable) to 5 (very favorable). Higher scores indicate better preliminary conditions—not guaranteed success.</t>
  </si>
  <si>
    <t>FIRST: confirm Matrix inputs and weights. THEN: re-score all 8 criteria, enter evidence (N), and copy the EXACT current initiative name into O to confirm. Never reuse sample ratings unreviewed.</t>
  </si>
  <si>
    <t>WEIGHTED EVALUATION  |  8 CRITERIA</t>
  </si>
  <si>
    <t>Readiness</t>
  </si>
  <si>
    <t>Recommended next step</t>
  </si>
  <si>
    <t>Evidence / assumptions</t>
  </si>
  <si>
    <t>Ratings reviewed for initiative (copy name)</t>
  </si>
  <si>
    <t>CRITERION WEIGHTS</t>
  </si>
  <si>
    <t>—</t>
  </si>
  <si>
    <t>Repeat-buyer demand and delivery capacity are familiar; pilot a loyalty offer.</t>
  </si>
  <si>
    <t>Validate Boulder shipping fees and customer-acquisition economics.</t>
  </si>
  <si>
    <t>Test cold-brew demand and food-safety/handling requirements.</t>
  </si>
  <si>
    <t>Validate interest from Boulder corporate buyers before launch.</t>
  </si>
  <si>
    <t>HOW TO INTERPRET RESULTS</t>
  </si>
  <si>
    <t>High (4.00–5.00): promising conditions, validate with a small pilot. Moderate (3.00–3.99): test assumptions and economics. Low (below 3.00): rework or postpone. No score guarantees success.</t>
  </si>
  <si>
    <t>Investment and cash-flow ratings run in a positive direction: 5 means more affordable and easier to finance. Do not mistake high readiness for low strategic risk or verified profitability.</t>
  </si>
  <si>
    <t>If a growth initiative has no name, its assessment stays blank. If its classification, numeric inputs, weights, or ratings are invalid, the score returns an explicit warning rather than an invented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</si>
</sst>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Red]\(&quot;$&quot;#,##0.00\);&quot;$&quot;0.00"/>
  </numFmts>
  <fonts count="5">
    <font>
      <sz val="11"/>
      <name val="Carlito"/>
    </font>
    <font>
      <b/>
      <sz val="11"/>
      <color rgb="FFFFFFFF"/>
      <name val="Carlito"/>
    </font>
    <font>
      <b/>
      <sz val="11"/>
      <color rgb="FF142A46"/>
      <name val="Carlito"/>
    </font>
    <font>
      <sz val="11"/>
      <color rgb="FF20364F"/>
      <name val="Carlito"/>
    </font>
    <font>
      <b/>
      <sz val="11"/>
      <color rgb="FF203B58"/>
      <name val="Carlito"/>
    </font>
  </fonts>
  <fills count="14">
    <fill>
      <patternFill patternType="none"/>
    </fill>
    <fill>
      <patternFill patternType="gray125"/>
    </fill>
    <fill>
      <patternFill patternType="solid">
        <fgColor rgb="FF142A46"/>
      </patternFill>
    </fill>
    <fill>
      <patternFill patternType="solid">
        <fgColor rgb="FFF3F6FA"/>
      </patternFill>
    </fill>
    <fill>
      <patternFill patternType="solid">
        <fgColor rgb="FF203B58"/>
      </patternFill>
    </fill>
    <fill>
      <patternFill patternType="solid">
        <fgColor rgb="FFE7F3FB"/>
      </patternFill>
    </fill>
    <fill>
      <patternFill patternType="solid">
        <fgColor rgb="FFE6BC47"/>
      </patternFill>
    </fill>
    <fill>
      <patternFill patternType="solid">
        <fgColor rgb="FFFFF2CC"/>
      </patternFill>
    </fill>
    <fill>
      <patternFill patternType="solid">
        <fgColor rgb="FFE3E9EE"/>
      </patternFill>
    </fill>
    <fill>
      <patternFill patternType="solid">
        <fgColor rgb="FF203B58"/>
      </patternFill>
    </fill>
    <fill>
      <patternFill patternType="solid">
        <fgColor rgb="FFE7F3FB"/>
      </patternFill>
    </fill>
    <fill>
      <patternFill patternType="solid">
        <fgColor rgb="FFF3F6FA"/>
      </patternFill>
    </fill>
    <fill>
      <patternFill patternType="solid">
        <fgColor rgb="FF142A46"/>
      </patternFill>
    </fill>
    <fill>
      <patternFill patternType="solid">
        <fgColor rgb="FFFFF2CC"/>
      </patternFill>
    </fill>
  </fills>
  <borders count="1">
    <border>
      <left/>
      <right/>
      <top/>
      <bottom/>
      <diagonal/>
    </border>
  </borders>
  <cellStyleXfs count="1">
    <xf numFmtId="0" fontId="0" fillId="0" borderId="0"/>
  </cellStyleXfs>
  <cellXfs count="45">
    <xf numFmtId="0" fontId="0" fillId="0" borderId="0" xfId="0"/>
    <xf numFmtId="0" fontId="0" fillId="0" borderId="0" xfId="0" applyAlignment="1">
      <alignment vertical="center" wrapText="1"/>
    </xf>
    <xf numFmtId="0" fontId="0" fillId="3" borderId="0" xfId="0" applyFill="1" applyAlignment="1">
      <alignment vertical="center" wrapText="1"/>
    </xf>
    <xf numFmtId="0" fontId="1" fillId="4" borderId="0" xfId="0" applyFont="1" applyFill="1"/>
    <xf numFmtId="0" fontId="1" fillId="4" borderId="0" xfId="0" applyFont="1" applyFill="1" applyAlignment="1">
      <alignment wrapText="1"/>
    </xf>
    <xf numFmtId="0" fontId="1" fillId="4" borderId="0" xfId="0" applyFont="1" applyFill="1" applyAlignment="1">
      <alignment vertical="center" wrapText="1"/>
    </xf>
    <xf numFmtId="0" fontId="0" fillId="5" borderId="0" xfId="0" applyFill="1" applyAlignment="1">
      <alignment vertical="center" wrapText="1"/>
    </xf>
    <xf numFmtId="0" fontId="2" fillId="6" borderId="0" xfId="0" applyFont="1" applyFill="1" applyAlignment="1">
      <alignment vertical="center"/>
    </xf>
    <xf numFmtId="0" fontId="0" fillId="5" borderId="0" xfId="0" applyFill="1"/>
    <xf numFmtId="0" fontId="0" fillId="3" borderId="0" xfId="0" applyFill="1"/>
    <xf numFmtId="0" fontId="4" fillId="3" borderId="0" xfId="0" applyFont="1" applyFill="1" applyAlignment="1">
      <alignment vertical="center" wrapText="1"/>
    </xf>
    <xf numFmtId="0" fontId="4" fillId="0" borderId="0" xfId="0" applyFont="1" applyAlignment="1">
      <alignment vertical="center" wrapText="1"/>
    </xf>
    <xf numFmtId="0" fontId="2" fillId="8" borderId="0" xfId="0" applyFont="1" applyFill="1"/>
    <xf numFmtId="0" fontId="0" fillId="8" borderId="0" xfId="0" applyFill="1" applyAlignment="1">
      <alignment vertical="center" wrapText="1"/>
    </xf>
    <xf numFmtId="0" fontId="4" fillId="8" borderId="0" xfId="0" applyFont="1" applyFill="1" applyAlignment="1">
      <alignment vertical="center" wrapText="1"/>
    </xf>
    <xf numFmtId="0" fontId="4" fillId="3" borderId="0" xfId="0" applyFont="1" applyFill="1" applyAlignment="1">
      <alignment horizontal="center" vertical="center" wrapText="1"/>
    </xf>
    <xf numFmtId="164" fontId="0" fillId="5" borderId="0" xfId="0" applyNumberFormat="1" applyFill="1" applyAlignment="1">
      <alignment vertical="center" wrapText="1"/>
    </xf>
    <xf numFmtId="1" fontId="0" fillId="5" borderId="0" xfId="0" applyNumberFormat="1" applyFill="1" applyAlignment="1">
      <alignment vertical="center" wrapText="1"/>
    </xf>
    <xf numFmtId="9" fontId="0" fillId="5" borderId="0" xfId="0" applyNumberFormat="1" applyFill="1"/>
    <xf numFmtId="9" fontId="2" fillId="8" borderId="0" xfId="0" applyNumberFormat="1" applyFont="1" applyFill="1"/>
    <xf numFmtId="2" fontId="0" fillId="8" borderId="0" xfId="0" applyNumberFormat="1" applyFill="1" applyAlignment="1">
      <alignment vertical="center" wrapText="1"/>
    </xf>
    <xf numFmtId="0" fontId="1" fillId="4" borderId="0" xfId="0" applyFont="1" applyFill="1" applyAlignment="1">
      <alignment vertical="center"/>
    </xf>
    <xf numFmtId="0" fontId="4" fillId="0" borderId="0" xfId="0" applyFont="1" applyAlignment="1">
      <alignment wrapText="1"/>
    </xf>
    <xf numFmtId="0" fontId="1" fillId="9" borderId="0" xfId="0" applyFont="1" applyFill="1" applyAlignment="1">
      <alignment vertical="center" wrapText="1"/>
    </xf>
    <xf numFmtId="0" fontId="0" fillId="10" borderId="0" xfId="0" applyFill="1" applyAlignment="1">
      <alignment vertical="center" wrapText="1"/>
    </xf>
    <xf numFmtId="0" fontId="0" fillId="11" borderId="0" xfId="0" applyFill="1" applyAlignment="1">
      <alignment vertical="center" wrapText="1"/>
    </xf>
    <xf numFmtId="0" fontId="4" fillId="11" borderId="0" xfId="0" applyFont="1" applyFill="1" applyAlignment="1">
      <alignment vertical="center" wrapText="1"/>
    </xf>
    <xf numFmtId="0" fontId="1" fillId="2" borderId="0" xfId="0" applyFont="1" applyFill="1" applyAlignment="1">
      <alignment vertical="center" wrapText="1"/>
    </xf>
    <xf numFmtId="0" fontId="0" fillId="3" borderId="0" xfId="0" applyFill="1" applyAlignment="1">
      <alignment vertical="center" wrapText="1"/>
    </xf>
    <xf numFmtId="0" fontId="1" fillId="4" borderId="0" xfId="0" applyFont="1" applyFill="1" applyAlignment="1">
      <alignment vertical="center" wrapText="1"/>
    </xf>
    <xf numFmtId="0" fontId="0" fillId="0" borderId="0" xfId="0" applyAlignment="1">
      <alignment vertical="center" wrapText="1"/>
    </xf>
    <xf numFmtId="0" fontId="0" fillId="5" borderId="0" xfId="0" applyFill="1" applyAlignment="1">
      <alignment vertical="center" wrapText="1"/>
    </xf>
    <xf numFmtId="0" fontId="3" fillId="5" borderId="0" xfId="0" applyFont="1" applyFill="1" applyAlignment="1">
      <alignment vertical="center" wrapText="1"/>
    </xf>
    <xf numFmtId="0" fontId="3" fillId="3" borderId="0" xfId="0" applyFont="1" applyFill="1" applyAlignment="1">
      <alignment vertical="center" wrapText="1"/>
    </xf>
    <xf numFmtId="0" fontId="0" fillId="7" borderId="0" xfId="0" applyFill="1" applyAlignment="1">
      <alignment vertical="center" wrapText="1"/>
    </xf>
    <xf numFmtId="0" fontId="0" fillId="5" borderId="0" xfId="0" applyFill="1"/>
    <xf numFmtId="0" fontId="0" fillId="3" borderId="0" xfId="0" applyFill="1"/>
    <xf numFmtId="0" fontId="1" fillId="4" borderId="0" xfId="0" applyFont="1" applyFill="1" applyAlignment="1">
      <alignment vertical="center"/>
    </xf>
    <xf numFmtId="0" fontId="1" fillId="4" borderId="0" xfId="0" applyFont="1" applyFill="1"/>
    <xf numFmtId="0" fontId="2" fillId="8" borderId="0" xfId="0" applyFont="1" applyFill="1"/>
    <xf numFmtId="0" fontId="1" fillId="12" borderId="0" xfId="0" applyFont="1" applyFill="1" applyAlignment="1">
      <alignment vertical="center" wrapText="1"/>
    </xf>
    <xf numFmtId="0" fontId="0" fillId="11" borderId="0" xfId="0" applyFill="1" applyAlignment="1">
      <alignment vertical="center" wrapText="1"/>
    </xf>
    <xf numFmtId="0" fontId="0" fillId="10" borderId="0" xfId="0" applyFill="1" applyAlignment="1">
      <alignment vertical="center" wrapText="1"/>
    </xf>
    <xf numFmtId="0" fontId="1" fillId="9" borderId="0" xfId="0" applyFont="1" applyFill="1" applyAlignment="1">
      <alignment vertical="center" wrapText="1"/>
    </xf>
    <xf numFmtId="0" fontId="0" fillId="13" borderId="0" xfId="0" applyFill="1" applyAlignment="1">
      <alignment vertical="center" wrapText="1"/>
    </xf>
  </cellXfs>
  <cellStyles count="1">
    <cellStyle name="Normal" xfId="0" builtinId="0"/>
  </cellStyles>
  <dxfs count="12">
    <dxf>
      <font>
        <b/>
        <color rgb="FF991B1B"/>
      </font>
      <fill>
        <patternFill patternType="solid">
          <bgColor rgb="FFFCE8E8"/>
        </patternFill>
      </fill>
    </dxf>
    <dxf>
      <font>
        <b/>
        <color rgb="FF991B1B"/>
      </font>
      <fill>
        <patternFill patternType="solid">
          <bgColor rgb="FFFCE8E8"/>
        </patternFill>
      </fill>
    </dxf>
    <dxf>
      <font>
        <b/>
        <color rgb="FF991B1B"/>
      </font>
      <fill>
        <patternFill>
          <bgColor rgb="FFFCE8E8"/>
        </patternFill>
      </fill>
    </dxf>
    <dxf>
      <font>
        <b/>
        <color rgb="FF713F12"/>
      </font>
      <fill>
        <patternFill>
          <bgColor rgb="FFFFF2CC"/>
        </patternFill>
      </fill>
    </dxf>
    <dxf>
      <font>
        <b/>
        <color rgb="FF14532D"/>
      </font>
      <fill>
        <patternFill>
          <bgColor rgb="FFE1F4E9"/>
        </patternFill>
      </fill>
    </dxf>
    <dxf>
      <font>
        <b/>
        <color rgb="FF991B1B"/>
      </font>
      <fill>
        <patternFill>
          <bgColor rgb="FFFCE8E8"/>
        </patternFill>
      </fill>
    </dxf>
    <dxf>
      <font>
        <b/>
        <color rgb="FF991B1B"/>
      </font>
      <fill>
        <patternFill patternType="solid">
          <bgColor rgb="FFFCE8E8"/>
        </patternFill>
      </fill>
    </dxf>
    <dxf>
      <font>
        <b/>
        <color rgb="FF991B1B"/>
      </font>
      <fill>
        <patternFill>
          <bgColor rgb="FFFCE8E8"/>
        </patternFill>
      </fill>
    </dxf>
    <dxf>
      <font>
        <b/>
        <color rgb="FF713F12"/>
      </font>
      <fill>
        <patternFill>
          <bgColor rgb="FFFFF2CC"/>
        </patternFill>
      </fill>
    </dxf>
    <dxf>
      <font>
        <b/>
        <color rgb="FF14532D"/>
      </font>
      <fill>
        <patternFill>
          <bgColor rgb="FFE1F4E9"/>
        </patternFill>
      </fill>
    </dxf>
    <dxf>
      <font>
        <b/>
        <color rgb="FF142A46"/>
      </font>
      <fill>
        <patternFill>
          <bgColor rgb="FFFFF2CC"/>
        </patternFill>
      </fill>
    </dxf>
    <dxf>
      <font>
        <b/>
        <color rgb="FF142A46"/>
      </font>
      <fill>
        <patternFill>
          <bgColor rgb="FFFCE8E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5"/>
  <sheetViews>
    <sheetView tabSelected="1" workbookViewId="0">
      <pane ySplit="3" topLeftCell="A4" activePane="bottomLeft" state="frozen"/>
      <selection pane="bottomLeft"/>
    </sheetView>
  </sheetViews>
  <sheetFormatPr baseColWidth="10" defaultColWidth="8.796875" defaultRowHeight="13.8"/>
  <cols>
    <col min="1" max="1" width="19" customWidth="1"/>
    <col min="2" max="9" width="20" customWidth="1"/>
    <col min="10" max="10" width="19" customWidth="1"/>
  </cols>
  <sheetData>
    <row r="1" spans="1:10" ht="28.05" customHeight="1">
      <c r="A1" s="27" t="s">
        <v>0</v>
      </c>
      <c r="B1" s="27"/>
      <c r="C1" s="27"/>
      <c r="D1" s="27"/>
      <c r="E1" s="27"/>
      <c r="F1" s="27"/>
      <c r="G1" s="27"/>
      <c r="H1" s="27"/>
      <c r="I1" s="27"/>
      <c r="J1" s="27"/>
    </row>
    <row r="2" spans="1:10" ht="28.05" customHeight="1">
      <c r="A2" s="27"/>
      <c r="B2" s="27"/>
      <c r="C2" s="27"/>
      <c r="D2" s="27"/>
      <c r="E2" s="27"/>
      <c r="F2" s="27"/>
      <c r="G2" s="27"/>
      <c r="H2" s="27"/>
      <c r="I2" s="27"/>
      <c r="J2" s="27"/>
    </row>
    <row r="3" spans="1:10" ht="31.05" customHeight="1">
      <c r="A3" s="28" t="s">
        <v>1</v>
      </c>
      <c r="B3" s="28"/>
      <c r="C3" s="28"/>
      <c r="D3" s="28"/>
      <c r="E3" s="28"/>
      <c r="F3" s="28"/>
      <c r="G3" s="28"/>
      <c r="H3" s="28"/>
      <c r="I3" s="28"/>
      <c r="J3" s="28"/>
    </row>
    <row r="5" spans="1:10" ht="28.95" customHeight="1">
      <c r="A5" s="29" t="s">
        <v>2</v>
      </c>
      <c r="B5" s="29"/>
      <c r="C5" s="29"/>
      <c r="D5" s="29"/>
      <c r="E5" s="29"/>
      <c r="F5" s="29"/>
      <c r="G5" s="29"/>
      <c r="H5" s="29"/>
      <c r="I5" s="29"/>
      <c r="J5" s="29"/>
    </row>
    <row r="6" spans="1:10" ht="37.950000000000003" customHeight="1">
      <c r="A6" s="30" t="s">
        <v>3</v>
      </c>
      <c r="B6" s="30"/>
      <c r="C6" s="30"/>
      <c r="D6" s="30"/>
      <c r="E6" s="30"/>
      <c r="F6" s="30"/>
      <c r="G6" s="30"/>
      <c r="H6" s="30"/>
      <c r="I6" s="30"/>
      <c r="J6" s="30"/>
    </row>
    <row r="7" spans="1:10" ht="37.950000000000003" customHeight="1">
      <c r="A7" s="30"/>
      <c r="B7" s="30"/>
      <c r="C7" s="30"/>
      <c r="D7" s="30"/>
      <c r="E7" s="30"/>
      <c r="F7" s="30"/>
      <c r="G7" s="30"/>
      <c r="H7" s="30"/>
      <c r="I7" s="30"/>
      <c r="J7" s="30"/>
    </row>
    <row r="8" spans="1:10" ht="36" customHeight="1">
      <c r="A8" s="31" t="s">
        <v>4</v>
      </c>
      <c r="B8" s="31"/>
      <c r="C8" s="31"/>
      <c r="D8" s="31"/>
      <c r="E8" s="31"/>
      <c r="F8" s="31"/>
      <c r="G8" s="31"/>
      <c r="H8" s="31"/>
      <c r="I8" s="31"/>
      <c r="J8" s="31"/>
    </row>
    <row r="10" spans="1:10" ht="28.95" customHeight="1">
      <c r="A10" s="29" t="s">
        <v>5</v>
      </c>
      <c r="B10" s="29"/>
      <c r="C10" s="29"/>
      <c r="D10" s="29"/>
      <c r="E10" s="29"/>
      <c r="F10" s="29"/>
      <c r="G10" s="29"/>
      <c r="H10" s="29"/>
      <c r="I10" s="29"/>
      <c r="J10" s="29"/>
    </row>
    <row r="12" spans="1:10" ht="49.95" customHeight="1">
      <c r="A12" s="7" t="s">
        <v>6</v>
      </c>
      <c r="B12" s="32" t="s">
        <v>7</v>
      </c>
      <c r="C12" s="32"/>
      <c r="D12" s="32"/>
      <c r="E12" s="32"/>
      <c r="F12" s="32"/>
      <c r="G12" s="32"/>
      <c r="H12" s="32"/>
      <c r="I12" s="32"/>
      <c r="J12" s="32"/>
    </row>
    <row r="13" spans="1:10" ht="49.95" customHeight="1">
      <c r="A13" s="7" t="s">
        <v>8</v>
      </c>
      <c r="B13" s="33" t="s">
        <v>9</v>
      </c>
      <c r="C13" s="33"/>
      <c r="D13" s="33"/>
      <c r="E13" s="33"/>
      <c r="F13" s="33"/>
      <c r="G13" s="33"/>
      <c r="H13" s="33"/>
      <c r="I13" s="33"/>
      <c r="J13" s="33"/>
    </row>
    <row r="14" spans="1:10" ht="49.95" customHeight="1">
      <c r="A14" s="7" t="s">
        <v>10</v>
      </c>
      <c r="B14" s="32" t="s">
        <v>11</v>
      </c>
      <c r="C14" s="32"/>
      <c r="D14" s="32"/>
      <c r="E14" s="32"/>
      <c r="F14" s="32"/>
      <c r="G14" s="32"/>
      <c r="H14" s="32"/>
      <c r="I14" s="32"/>
      <c r="J14" s="32"/>
    </row>
    <row r="15" spans="1:10" ht="49.95" customHeight="1">
      <c r="A15" s="7" t="s">
        <v>12</v>
      </c>
      <c r="B15" s="33" t="s">
        <v>13</v>
      </c>
      <c r="C15" s="33"/>
      <c r="D15" s="33"/>
      <c r="E15" s="33"/>
      <c r="F15" s="33"/>
      <c r="G15" s="33"/>
      <c r="H15" s="33"/>
      <c r="I15" s="33"/>
      <c r="J15" s="33"/>
    </row>
    <row r="16" spans="1:10" ht="49.95" customHeight="1">
      <c r="A16" s="7" t="s">
        <v>14</v>
      </c>
      <c r="B16" s="32" t="s">
        <v>15</v>
      </c>
      <c r="C16" s="32"/>
      <c r="D16" s="32"/>
      <c r="E16" s="32"/>
      <c r="F16" s="32"/>
      <c r="G16" s="32"/>
      <c r="H16" s="32"/>
      <c r="I16" s="32"/>
      <c r="J16" s="32"/>
    </row>
    <row r="17" spans="1:10" ht="49.95" customHeight="1">
      <c r="A17" s="7" t="s">
        <v>16</v>
      </c>
      <c r="B17" s="33" t="s">
        <v>17</v>
      </c>
      <c r="C17" s="33"/>
      <c r="D17" s="33"/>
      <c r="E17" s="33"/>
      <c r="F17" s="33"/>
      <c r="G17" s="33"/>
      <c r="H17" s="33"/>
      <c r="I17" s="33"/>
      <c r="J17" s="33"/>
    </row>
    <row r="19" spans="1:10" ht="28.95" customHeight="1">
      <c r="A19" s="29" t="s">
        <v>18</v>
      </c>
      <c r="B19" s="29"/>
      <c r="C19" s="29"/>
      <c r="D19" s="29"/>
      <c r="E19" s="29"/>
      <c r="F19" s="29"/>
      <c r="G19" s="29"/>
      <c r="H19" s="29"/>
      <c r="I19" s="29"/>
      <c r="J19" s="29"/>
    </row>
    <row r="20" spans="1:10" ht="30" customHeight="1">
      <c r="A20" s="31" t="s">
        <v>19</v>
      </c>
      <c r="B20" s="31"/>
      <c r="C20" s="31"/>
      <c r="D20" s="31"/>
      <c r="E20" s="31"/>
      <c r="F20" s="31"/>
      <c r="G20" s="31"/>
      <c r="H20" s="31"/>
      <c r="I20" s="31"/>
      <c r="J20" s="31"/>
    </row>
    <row r="21" spans="1:10" ht="49.05" customHeight="1">
      <c r="A21" s="34" t="s">
        <v>20</v>
      </c>
      <c r="B21" s="34"/>
      <c r="C21" s="34"/>
      <c r="D21" s="34"/>
      <c r="E21" s="34"/>
      <c r="F21" s="34"/>
      <c r="G21" s="34"/>
      <c r="H21" s="34"/>
      <c r="I21" s="34"/>
      <c r="J21" s="34"/>
    </row>
    <row r="23" spans="1:10" ht="28.95" customHeight="1">
      <c r="A23" s="29" t="s">
        <v>21</v>
      </c>
      <c r="B23" s="29"/>
      <c r="C23" s="29"/>
      <c r="D23" s="29"/>
      <c r="E23" s="29"/>
      <c r="F23" s="29"/>
      <c r="G23" s="29"/>
      <c r="H23" s="29"/>
      <c r="I23" s="29"/>
      <c r="J23" s="29"/>
    </row>
    <row r="24" spans="1:10" ht="28.95" customHeight="1">
      <c r="A24" s="21" t="s">
        <v>22</v>
      </c>
      <c r="B24" s="37" t="s">
        <v>23</v>
      </c>
      <c r="C24" s="37"/>
      <c r="D24" s="37" t="s">
        <v>24</v>
      </c>
      <c r="E24" s="37"/>
      <c r="F24" s="37"/>
      <c r="G24" s="37"/>
      <c r="H24" s="37"/>
      <c r="I24" s="37"/>
      <c r="J24" s="37"/>
    </row>
    <row r="25" spans="1:10" ht="30" customHeight="1">
      <c r="A25" s="8">
        <v>1</v>
      </c>
      <c r="B25" s="35" t="s">
        <v>25</v>
      </c>
      <c r="C25" s="35"/>
      <c r="D25" s="35" t="s">
        <v>26</v>
      </c>
      <c r="E25" s="35"/>
      <c r="F25" s="35"/>
      <c r="G25" s="35"/>
      <c r="H25" s="35"/>
      <c r="I25" s="35"/>
      <c r="J25" s="35"/>
    </row>
    <row r="26" spans="1:10" ht="30" customHeight="1">
      <c r="A26" s="9">
        <v>2</v>
      </c>
      <c r="B26" s="36" t="s">
        <v>27</v>
      </c>
      <c r="C26" s="36"/>
      <c r="D26" s="36" t="s">
        <v>28</v>
      </c>
      <c r="E26" s="36"/>
      <c r="F26" s="36"/>
      <c r="G26" s="36"/>
      <c r="H26" s="36"/>
      <c r="I26" s="36"/>
      <c r="J26" s="36"/>
    </row>
    <row r="27" spans="1:10" ht="30" customHeight="1">
      <c r="A27" s="8">
        <v>3</v>
      </c>
      <c r="B27" s="35" t="s">
        <v>29</v>
      </c>
      <c r="C27" s="35"/>
      <c r="D27" s="35" t="s">
        <v>30</v>
      </c>
      <c r="E27" s="35"/>
      <c r="F27" s="35"/>
      <c r="G27" s="35"/>
      <c r="H27" s="35"/>
      <c r="I27" s="35"/>
      <c r="J27" s="35"/>
    </row>
    <row r="28" spans="1:10" ht="30" customHeight="1">
      <c r="A28" s="9">
        <v>4</v>
      </c>
      <c r="B28" s="36" t="s">
        <v>31</v>
      </c>
      <c r="C28" s="36"/>
      <c r="D28" s="36" t="s">
        <v>32</v>
      </c>
      <c r="E28" s="36"/>
      <c r="F28" s="36"/>
      <c r="G28" s="36"/>
      <c r="H28" s="36"/>
      <c r="I28" s="36"/>
      <c r="J28" s="36"/>
    </row>
    <row r="29" spans="1:10" ht="30" customHeight="1">
      <c r="A29" s="8">
        <v>5</v>
      </c>
      <c r="B29" s="35" t="s">
        <v>33</v>
      </c>
      <c r="C29" s="35"/>
      <c r="D29" s="35" t="s">
        <v>34</v>
      </c>
      <c r="E29" s="35"/>
      <c r="F29" s="35"/>
      <c r="G29" s="35"/>
      <c r="H29" s="35"/>
      <c r="I29" s="35"/>
      <c r="J29" s="35"/>
    </row>
    <row r="31" spans="1:10" ht="28.95" customHeight="1">
      <c r="A31" s="29" t="s">
        <v>35</v>
      </c>
      <c r="B31" s="29"/>
      <c r="C31" s="29"/>
      <c r="D31" s="29"/>
      <c r="E31" s="29"/>
      <c r="F31" s="29"/>
      <c r="G31" s="29"/>
      <c r="H31" s="29"/>
      <c r="I31" s="29"/>
      <c r="J31" s="29"/>
    </row>
    <row r="32" spans="1:10" ht="54" customHeight="1">
      <c r="A32" s="30" t="s">
        <v>36</v>
      </c>
      <c r="B32" s="30"/>
      <c r="C32" s="30"/>
      <c r="D32" s="30"/>
      <c r="E32" s="30"/>
      <c r="F32" s="30"/>
      <c r="G32" s="30"/>
      <c r="H32" s="30"/>
      <c r="I32" s="30"/>
      <c r="J32" s="30"/>
    </row>
    <row r="33" spans="1:10" ht="54" customHeight="1">
      <c r="A33" s="30"/>
      <c r="B33" s="30"/>
      <c r="C33" s="30"/>
      <c r="D33" s="30"/>
      <c r="E33" s="30"/>
      <c r="F33" s="30"/>
      <c r="G33" s="30"/>
      <c r="H33" s="30"/>
      <c r="I33" s="30"/>
      <c r="J33" s="30"/>
    </row>
    <row r="35" spans="1:10" ht="27" customHeight="1">
      <c r="A35" s="28" t="s">
        <v>37</v>
      </c>
      <c r="B35" s="28"/>
      <c r="C35" s="28"/>
      <c r="D35" s="28"/>
      <c r="E35" s="28"/>
      <c r="F35" s="28"/>
      <c r="G35" s="28"/>
      <c r="H35" s="28"/>
      <c r="I35" s="28"/>
      <c r="J35" s="28"/>
    </row>
  </sheetData>
  <mergeCells count="31">
    <mergeCell ref="A31:J31"/>
    <mergeCell ref="A32:J33"/>
    <mergeCell ref="A35:J35"/>
    <mergeCell ref="B24:C24"/>
    <mergeCell ref="D24:J24"/>
    <mergeCell ref="B27:C27"/>
    <mergeCell ref="D27:J27"/>
    <mergeCell ref="B28:C28"/>
    <mergeCell ref="D28:J28"/>
    <mergeCell ref="B29:C29"/>
    <mergeCell ref="D29:J29"/>
    <mergeCell ref="A23:J23"/>
    <mergeCell ref="B25:C25"/>
    <mergeCell ref="D25:J25"/>
    <mergeCell ref="B26:C26"/>
    <mergeCell ref="D26:J26"/>
    <mergeCell ref="B16:J16"/>
    <mergeCell ref="B17:J17"/>
    <mergeCell ref="A19:J19"/>
    <mergeCell ref="A20:J20"/>
    <mergeCell ref="A21:J21"/>
    <mergeCell ref="A10:J10"/>
    <mergeCell ref="B12:J12"/>
    <mergeCell ref="B13:J13"/>
    <mergeCell ref="B14:J14"/>
    <mergeCell ref="B15:J15"/>
    <mergeCell ref="A1:J2"/>
    <mergeCell ref="A3:J3"/>
    <mergeCell ref="A5:J5"/>
    <mergeCell ref="A6:J7"/>
    <mergeCell ref="A8:J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pane ySplit="5" topLeftCell="A6" activePane="bottomLeft" state="frozen"/>
      <selection pane="bottomLeft"/>
    </sheetView>
  </sheetViews>
  <sheetFormatPr baseColWidth="10" defaultColWidth="8.796875" defaultRowHeight="13.8"/>
  <cols>
    <col min="1" max="1" width="26" customWidth="1"/>
    <col min="2" max="2" width="53" customWidth="1"/>
    <col min="3" max="3" width="46" customWidth="1"/>
    <col min="4" max="4" width="58" customWidth="1"/>
  </cols>
  <sheetData>
    <row r="1" spans="1:4" ht="28.05" customHeight="1">
      <c r="A1" s="27" t="s">
        <v>38</v>
      </c>
      <c r="B1" s="27"/>
      <c r="C1" s="27"/>
      <c r="D1" s="27"/>
    </row>
    <row r="2" spans="1:4" ht="28.05" customHeight="1">
      <c r="A2" s="27"/>
      <c r="B2" s="27"/>
      <c r="C2" s="27"/>
      <c r="D2" s="27"/>
    </row>
    <row r="3" spans="1:4" ht="30" customHeight="1">
      <c r="A3" s="28" t="s">
        <v>39</v>
      </c>
      <c r="B3" s="28"/>
      <c r="C3" s="28"/>
      <c r="D3" s="28"/>
    </row>
    <row r="5" spans="1:4" ht="28.05" customHeight="1">
      <c r="A5" s="3" t="s">
        <v>40</v>
      </c>
      <c r="B5" s="3" t="s">
        <v>41</v>
      </c>
      <c r="C5" s="3" t="s">
        <v>42</v>
      </c>
      <c r="D5" s="3" t="s">
        <v>43</v>
      </c>
    </row>
    <row r="6" spans="1:4" ht="49.05" customHeight="1">
      <c r="A6" s="10" t="s">
        <v>44</v>
      </c>
      <c r="B6" s="2" t="s">
        <v>45</v>
      </c>
      <c r="C6" s="2" t="s">
        <v>46</v>
      </c>
      <c r="D6" s="2" t="s">
        <v>47</v>
      </c>
    </row>
    <row r="7" spans="1:4" ht="49.05" customHeight="1">
      <c r="A7" s="11" t="s">
        <v>48</v>
      </c>
      <c r="B7" s="1" t="s">
        <v>49</v>
      </c>
      <c r="C7" s="1" t="s">
        <v>50</v>
      </c>
      <c r="D7" s="1" t="s">
        <v>51</v>
      </c>
    </row>
    <row r="8" spans="1:4" ht="49.05" customHeight="1">
      <c r="A8" s="10" t="s">
        <v>52</v>
      </c>
      <c r="B8" s="2" t="s">
        <v>53</v>
      </c>
      <c r="C8" s="2" t="s">
        <v>54</v>
      </c>
      <c r="D8" s="2" t="s">
        <v>55</v>
      </c>
    </row>
    <row r="9" spans="1:4" ht="49.05" customHeight="1">
      <c r="A9" s="11" t="s">
        <v>56</v>
      </c>
      <c r="B9" s="1" t="s">
        <v>57</v>
      </c>
      <c r="C9" s="1" t="s">
        <v>58</v>
      </c>
      <c r="D9" s="1" t="s">
        <v>59</v>
      </c>
    </row>
    <row r="10" spans="1:4" ht="49.05" customHeight="1">
      <c r="A10" s="10" t="s">
        <v>60</v>
      </c>
      <c r="B10" s="2" t="s">
        <v>61</v>
      </c>
      <c r="C10" s="2" t="s">
        <v>62</v>
      </c>
      <c r="D10" s="2" t="s">
        <v>63</v>
      </c>
    </row>
    <row r="11" spans="1:4" ht="49.05" customHeight="1">
      <c r="A11" s="11" t="s">
        <v>64</v>
      </c>
      <c r="B11" s="1" t="s">
        <v>65</v>
      </c>
      <c r="C11" s="1" t="s">
        <v>66</v>
      </c>
      <c r="D11" s="1" t="s">
        <v>67</v>
      </c>
    </row>
    <row r="12" spans="1:4" ht="49.05" customHeight="1">
      <c r="A12" s="10" t="s">
        <v>68</v>
      </c>
      <c r="B12" s="2" t="s">
        <v>69</v>
      </c>
      <c r="C12" s="2" t="s">
        <v>70</v>
      </c>
      <c r="D12" s="2" t="s">
        <v>71</v>
      </c>
    </row>
    <row r="13" spans="1:4" ht="49.05" customHeight="1">
      <c r="A13" s="11" t="s">
        <v>72</v>
      </c>
      <c r="B13" s="1" t="s">
        <v>73</v>
      </c>
      <c r="C13" s="1" t="s">
        <v>74</v>
      </c>
      <c r="D13" s="1" t="s">
        <v>75</v>
      </c>
    </row>
    <row r="14" spans="1:4" ht="49.05" customHeight="1">
      <c r="A14" s="10" t="s">
        <v>76</v>
      </c>
      <c r="B14" s="2" t="s">
        <v>77</v>
      </c>
      <c r="C14" s="2" t="s">
        <v>74</v>
      </c>
      <c r="D14" s="2" t="s">
        <v>78</v>
      </c>
    </row>
    <row r="15" spans="1:4" ht="49.05" customHeight="1">
      <c r="A15" s="11" t="s">
        <v>79</v>
      </c>
      <c r="B15" s="1" t="s">
        <v>80</v>
      </c>
      <c r="C15" s="1" t="s">
        <v>74</v>
      </c>
      <c r="D15" s="1" t="s">
        <v>81</v>
      </c>
    </row>
    <row r="16" spans="1:4" ht="49.05" customHeight="1">
      <c r="A16" s="10" t="s">
        <v>82</v>
      </c>
      <c r="B16" s="2" t="s">
        <v>83</v>
      </c>
      <c r="C16" s="2" t="s">
        <v>84</v>
      </c>
      <c r="D16" s="2" t="s">
        <v>85</v>
      </c>
    </row>
    <row r="17" spans="1:4" ht="49.05" customHeight="1">
      <c r="A17" s="11" t="s">
        <v>86</v>
      </c>
      <c r="B17" s="1" t="s">
        <v>87</v>
      </c>
      <c r="C17" s="1" t="s">
        <v>84</v>
      </c>
      <c r="D17" s="1" t="s">
        <v>88</v>
      </c>
    </row>
    <row r="18" spans="1:4" ht="49.05" customHeight="1">
      <c r="A18" s="10" t="s">
        <v>89</v>
      </c>
      <c r="B18" s="2" t="s">
        <v>90</v>
      </c>
      <c r="C18" s="2" t="s">
        <v>91</v>
      </c>
      <c r="D18" s="2" t="s">
        <v>92</v>
      </c>
    </row>
    <row r="19" spans="1:4" ht="49.05" customHeight="1">
      <c r="A19" s="11" t="s">
        <v>93</v>
      </c>
      <c r="B19" s="1" t="s">
        <v>94</v>
      </c>
      <c r="C19" s="1" t="s">
        <v>95</v>
      </c>
      <c r="D19" s="1" t="s">
        <v>96</v>
      </c>
    </row>
    <row r="20" spans="1:4" ht="49.05" customHeight="1">
      <c r="A20" s="10" t="s">
        <v>97</v>
      </c>
      <c r="B20" s="2" t="s">
        <v>98</v>
      </c>
      <c r="C20" s="2" t="s">
        <v>99</v>
      </c>
      <c r="D20" s="2" t="s">
        <v>100</v>
      </c>
    </row>
    <row r="21" spans="1:4" ht="49.05" customHeight="1">
      <c r="A21" s="11" t="s">
        <v>101</v>
      </c>
      <c r="B21" s="1" t="s">
        <v>102</v>
      </c>
      <c r="C21" s="1" t="s">
        <v>103</v>
      </c>
      <c r="D21" s="1" t="s">
        <v>104</v>
      </c>
    </row>
    <row r="22" spans="1:4" ht="49.05" customHeight="1">
      <c r="A22" s="10" t="s">
        <v>105</v>
      </c>
      <c r="B22" s="2" t="s">
        <v>106</v>
      </c>
      <c r="C22" s="2" t="s">
        <v>107</v>
      </c>
      <c r="D22" s="2" t="s">
        <v>108</v>
      </c>
    </row>
    <row r="23" spans="1:4" ht="49.05" customHeight="1">
      <c r="A23" s="11" t="s">
        <v>109</v>
      </c>
      <c r="B23" s="1" t="s">
        <v>110</v>
      </c>
      <c r="C23" s="1" t="s">
        <v>111</v>
      </c>
      <c r="D23" s="1" t="s">
        <v>112</v>
      </c>
    </row>
    <row r="24" spans="1:4" ht="49.05" customHeight="1">
      <c r="A24" s="10" t="s">
        <v>113</v>
      </c>
      <c r="B24" s="2" t="s">
        <v>114</v>
      </c>
      <c r="C24" s="2" t="s">
        <v>111</v>
      </c>
      <c r="D24" s="2" t="s">
        <v>115</v>
      </c>
    </row>
    <row r="25" spans="1:4" ht="49.05" customHeight="1">
      <c r="A25" s="11" t="s">
        <v>116</v>
      </c>
      <c r="B25" s="1" t="s">
        <v>117</v>
      </c>
      <c r="C25" s="1" t="s">
        <v>118</v>
      </c>
      <c r="D25" s="1" t="s">
        <v>119</v>
      </c>
    </row>
    <row r="26" spans="1:4" ht="49.05" customHeight="1">
      <c r="A26" s="10" t="s">
        <v>120</v>
      </c>
      <c r="B26" s="2" t="s">
        <v>121</v>
      </c>
      <c r="C26" s="2" t="s">
        <v>111</v>
      </c>
      <c r="D26" s="2" t="s">
        <v>122</v>
      </c>
    </row>
    <row r="27" spans="1:4" ht="49.05" customHeight="1">
      <c r="A27" s="11" t="s">
        <v>123</v>
      </c>
      <c r="B27" s="1" t="s">
        <v>124</v>
      </c>
      <c r="C27" s="1" t="s">
        <v>111</v>
      </c>
      <c r="D27" s="1" t="s">
        <v>125</v>
      </c>
    </row>
    <row r="28" spans="1:4" ht="49.05" customHeight="1">
      <c r="A28" s="10" t="s">
        <v>126</v>
      </c>
      <c r="B28" s="2" t="s">
        <v>127</v>
      </c>
      <c r="C28" s="2" t="s">
        <v>111</v>
      </c>
      <c r="D28" s="2" t="s">
        <v>128</v>
      </c>
    </row>
    <row r="29" spans="1:4" ht="49.05" customHeight="1">
      <c r="A29" s="11" t="s">
        <v>129</v>
      </c>
      <c r="B29" s="1" t="s">
        <v>130</v>
      </c>
      <c r="C29" s="1" t="s">
        <v>111</v>
      </c>
      <c r="D29" s="1" t="s">
        <v>131</v>
      </c>
    </row>
    <row r="30" spans="1:4" ht="49.05" customHeight="1">
      <c r="A30" s="10" t="s">
        <v>132</v>
      </c>
      <c r="B30" s="2" t="s">
        <v>133</v>
      </c>
      <c r="C30" s="2" t="s">
        <v>134</v>
      </c>
      <c r="D30" s="2" t="s">
        <v>135</v>
      </c>
    </row>
    <row r="31" spans="1:4" ht="49.05" customHeight="1">
      <c r="A31" s="11" t="s">
        <v>136</v>
      </c>
      <c r="B31" s="1" t="s">
        <v>137</v>
      </c>
      <c r="C31" s="1" t="s">
        <v>138</v>
      </c>
      <c r="D31" s="1" t="s">
        <v>139</v>
      </c>
    </row>
    <row r="32" spans="1:4" ht="49.05" customHeight="1">
      <c r="A32" s="10" t="s">
        <v>140</v>
      </c>
      <c r="B32" s="2" t="s">
        <v>141</v>
      </c>
      <c r="C32" s="2" t="s">
        <v>142</v>
      </c>
      <c r="D32" s="2" t="s">
        <v>143</v>
      </c>
    </row>
    <row r="33" spans="1:4" ht="49.05" customHeight="1">
      <c r="A33" s="11" t="s">
        <v>144</v>
      </c>
      <c r="B33" s="1" t="s">
        <v>145</v>
      </c>
      <c r="C33" s="1" t="s">
        <v>146</v>
      </c>
      <c r="D33" s="1" t="s">
        <v>147</v>
      </c>
    </row>
    <row r="34" spans="1:4" ht="49.05" customHeight="1">
      <c r="A34" s="10" t="s">
        <v>148</v>
      </c>
      <c r="B34" s="2" t="s">
        <v>149</v>
      </c>
      <c r="C34" s="2" t="s">
        <v>150</v>
      </c>
      <c r="D34" s="2" t="s">
        <v>151</v>
      </c>
    </row>
    <row r="35" spans="1:4" ht="49.05" customHeight="1">
      <c r="A35" s="11" t="s">
        <v>152</v>
      </c>
      <c r="B35" s="1" t="s">
        <v>153</v>
      </c>
      <c r="C35" s="1" t="s">
        <v>154</v>
      </c>
      <c r="D35" s="1" t="s">
        <v>155</v>
      </c>
    </row>
    <row r="36" spans="1:4" ht="49.05" customHeight="1">
      <c r="A36" s="10" t="s">
        <v>156</v>
      </c>
      <c r="B36" s="2" t="s">
        <v>157</v>
      </c>
      <c r="C36" s="2" t="s">
        <v>158</v>
      </c>
      <c r="D36" s="2" t="s">
        <v>159</v>
      </c>
    </row>
    <row r="37" spans="1:4" ht="49.05" customHeight="1">
      <c r="A37" s="11" t="s">
        <v>160</v>
      </c>
      <c r="B37" s="1" t="s">
        <v>161</v>
      </c>
      <c r="C37" s="1" t="s">
        <v>162</v>
      </c>
      <c r="D37" s="1" t="s">
        <v>163</v>
      </c>
    </row>
    <row r="38" spans="1:4" ht="49.05" customHeight="1">
      <c r="A38" s="10" t="s">
        <v>164</v>
      </c>
      <c r="B38" s="2" t="s">
        <v>165</v>
      </c>
      <c r="C38" s="2" t="s">
        <v>166</v>
      </c>
      <c r="D38" s="2" t="s">
        <v>167</v>
      </c>
    </row>
    <row r="39" spans="1:4" ht="49.05" customHeight="1">
      <c r="A39" s="11" t="s">
        <v>168</v>
      </c>
      <c r="B39" s="1" t="s">
        <v>169</v>
      </c>
      <c r="C39" s="1" t="s">
        <v>170</v>
      </c>
      <c r="D39" s="1" t="s">
        <v>171</v>
      </c>
    </row>
    <row r="40" spans="1:4" ht="58.05" customHeight="1">
      <c r="A40" s="26" t="s">
        <v>172</v>
      </c>
      <c r="B40" s="25" t="s">
        <v>173</v>
      </c>
      <c r="C40" s="25" t="s">
        <v>174</v>
      </c>
      <c r="D40" s="25" t="s">
        <v>175</v>
      </c>
    </row>
    <row r="41" spans="1:4" ht="58.05" customHeight="1">
      <c r="A41" s="26" t="s">
        <v>176</v>
      </c>
      <c r="B41" s="25" t="s">
        <v>177</v>
      </c>
      <c r="C41" s="25" t="s">
        <v>178</v>
      </c>
      <c r="D41" s="25" t="s">
        <v>179</v>
      </c>
    </row>
  </sheetData>
  <mergeCells count="2">
    <mergeCell ref="A1:D2"/>
    <mergeCell ref="A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2"/>
  <sheetViews>
    <sheetView workbookViewId="0">
      <pane xSplit="2" ySplit="14" topLeftCell="C15" activePane="bottomRight" state="frozen"/>
      <selection pane="topRight"/>
      <selection pane="bottomLeft"/>
      <selection pane="bottomRight" activeCell="C15" sqref="C15"/>
    </sheetView>
  </sheetViews>
  <sheetFormatPr baseColWidth="10" defaultColWidth="8.796875" defaultRowHeight="13.8"/>
  <cols>
    <col min="1" max="1" width="13" customWidth="1"/>
    <col min="2" max="2" width="31" customWidth="1"/>
    <col min="3" max="3" width="48" customWidth="1"/>
    <col min="4" max="5" width="17" customWidth="1"/>
    <col min="6" max="6" width="27" customWidth="1"/>
    <col min="7" max="7" width="48" customWidth="1"/>
    <col min="8" max="8" width="19" customWidth="1"/>
    <col min="9" max="9" width="16" customWidth="1"/>
    <col min="10" max="10" width="51" customWidth="1"/>
  </cols>
  <sheetData>
    <row r="1" spans="1:10" ht="28.05" customHeight="1">
      <c r="A1" s="27" t="s">
        <v>180</v>
      </c>
      <c r="B1" s="27"/>
      <c r="C1" s="27"/>
      <c r="D1" s="27"/>
      <c r="E1" s="27"/>
      <c r="F1" s="27"/>
      <c r="G1" s="27"/>
      <c r="H1" s="27"/>
      <c r="I1" s="27"/>
      <c r="J1" s="27"/>
    </row>
    <row r="2" spans="1:10" ht="28.05" customHeight="1">
      <c r="A2" s="27"/>
      <c r="B2" s="27"/>
      <c r="C2" s="27"/>
      <c r="D2" s="27"/>
      <c r="E2" s="27"/>
      <c r="F2" s="27"/>
      <c r="G2" s="27"/>
      <c r="H2" s="27"/>
      <c r="I2" s="27"/>
      <c r="J2" s="27"/>
    </row>
    <row r="3" spans="1:10" ht="34.950000000000003" customHeight="1">
      <c r="A3" s="28" t="s">
        <v>181</v>
      </c>
      <c r="B3" s="28"/>
      <c r="C3" s="28"/>
      <c r="D3" s="28"/>
      <c r="E3" s="28"/>
      <c r="F3" s="28"/>
      <c r="G3" s="28"/>
      <c r="H3" s="28"/>
      <c r="I3" s="28"/>
      <c r="J3" s="28"/>
    </row>
    <row r="5" spans="1:10" ht="33" customHeight="1">
      <c r="A5" s="4" t="s">
        <v>182</v>
      </c>
      <c r="B5" s="38" t="s">
        <v>183</v>
      </c>
      <c r="C5" s="38"/>
      <c r="D5" s="38" t="s">
        <v>184</v>
      </c>
      <c r="E5" s="38"/>
      <c r="F5" s="3"/>
      <c r="G5" s="38" t="s">
        <v>185</v>
      </c>
      <c r="H5" s="38"/>
      <c r="I5" s="38"/>
      <c r="J5" s="38"/>
    </row>
    <row r="6" spans="1:10" ht="28.95" customHeight="1">
      <c r="A6" s="22" t="s">
        <v>186</v>
      </c>
      <c r="B6" s="39" t="s">
        <v>68</v>
      </c>
      <c r="C6" s="39"/>
      <c r="D6" s="39" t="s">
        <v>72</v>
      </c>
      <c r="E6" s="39"/>
      <c r="G6" s="28" t="s">
        <v>187</v>
      </c>
      <c r="H6" s="28"/>
      <c r="I6" s="28"/>
      <c r="J6" s="28"/>
    </row>
    <row r="7" spans="1:10" ht="28.95" customHeight="1">
      <c r="A7" s="22"/>
      <c r="B7" s="39" t="str">
        <f>"Options: "&amp;COUNTIF($F$15:$F$22,"Market penetration")</f>
        <v>Options: 1</v>
      </c>
      <c r="C7" s="39"/>
      <c r="D7" s="39" t="str">
        <f>"Options: "&amp;COUNTIF($F$15:$F$22,"Market development")</f>
        <v>Options: 1</v>
      </c>
      <c r="E7" s="39"/>
      <c r="G7" s="28"/>
      <c r="H7" s="28"/>
      <c r="I7" s="28"/>
      <c r="J7" s="28"/>
    </row>
    <row r="8" spans="1:10" ht="28.95" customHeight="1">
      <c r="A8" s="22" t="s">
        <v>188</v>
      </c>
      <c r="B8" s="39" t="s">
        <v>76</v>
      </c>
      <c r="C8" s="39"/>
      <c r="D8" s="39" t="s">
        <v>79</v>
      </c>
      <c r="E8" s="39"/>
      <c r="G8" s="28"/>
      <c r="H8" s="28"/>
      <c r="I8" s="28"/>
      <c r="J8" s="28"/>
    </row>
    <row r="9" spans="1:10" ht="28.95" customHeight="1">
      <c r="A9" s="22"/>
      <c r="B9" s="39" t="str">
        <f>"Options: "&amp;COUNTIF($F$15:$F$22,"Product development")</f>
        <v>Options: 1</v>
      </c>
      <c r="C9" s="39"/>
      <c r="D9" s="39" t="str">
        <f>"Options: "&amp;COUNTIF($F$15:$F$22,"Diversification")</f>
        <v>Options: 1</v>
      </c>
      <c r="E9" s="39"/>
      <c r="G9" s="28"/>
      <c r="H9" s="28"/>
      <c r="I9" s="28"/>
      <c r="J9" s="28"/>
    </row>
    <row r="11" spans="1:10" ht="28.95" customHeight="1">
      <c r="A11" s="29" t="s">
        <v>189</v>
      </c>
      <c r="B11" s="29"/>
      <c r="C11" s="29"/>
      <c r="D11" s="29"/>
      <c r="E11" s="29"/>
      <c r="F11" s="29"/>
      <c r="G11" s="29"/>
      <c r="H11" s="29"/>
      <c r="I11" s="29"/>
      <c r="J11" s="29"/>
    </row>
    <row r="12" spans="1:10" ht="30" customHeight="1">
      <c r="A12" s="31" t="s">
        <v>190</v>
      </c>
      <c r="B12" s="31"/>
      <c r="C12" s="31"/>
      <c r="D12" s="31"/>
      <c r="E12" s="31"/>
      <c r="F12" s="31"/>
      <c r="G12" s="31"/>
      <c r="H12" s="31"/>
      <c r="I12" s="31"/>
      <c r="J12" s="31"/>
    </row>
    <row r="14" spans="1:10" ht="55.05" customHeight="1">
      <c r="A14" s="5" t="s">
        <v>191</v>
      </c>
      <c r="B14" s="5" t="s">
        <v>48</v>
      </c>
      <c r="C14" s="5" t="s">
        <v>192</v>
      </c>
      <c r="D14" s="5" t="s">
        <v>82</v>
      </c>
      <c r="E14" s="5" t="s">
        <v>86</v>
      </c>
      <c r="F14" s="5" t="s">
        <v>193</v>
      </c>
      <c r="G14" s="5" t="s">
        <v>194</v>
      </c>
      <c r="H14" s="5" t="s">
        <v>93</v>
      </c>
      <c r="I14" s="5" t="s">
        <v>195</v>
      </c>
      <c r="J14" s="5" t="s">
        <v>196</v>
      </c>
    </row>
    <row r="15" spans="1:10" ht="76.05" customHeight="1">
      <c r="A15" s="15">
        <v>1</v>
      </c>
      <c r="B15" s="6" t="s">
        <v>197</v>
      </c>
      <c r="C15" s="6" t="s">
        <v>198</v>
      </c>
      <c r="D15" s="6" t="s">
        <v>186</v>
      </c>
      <c r="E15" s="6" t="s">
        <v>186</v>
      </c>
      <c r="F15" s="14" t="str">
        <f t="shared" ref="F15:F22" si="0">IF(COUNTA(B15:E15,G15:J15)=0,"",IF(OR(B15="",C15="",D15="",E15="",G15="",ISBLANK(H15),ISBLANK(I15)),"MISSING DATA",IF(OR(NOT(ISTEXT(B15)),NOT(ISTEXT(C15)),NOT(ISTEXT(G15)),AND(D15&lt;&gt;"Existing",D15&lt;&gt;"New"),AND(E15&lt;&gt;"Existing",E15&lt;&gt;"New"),NOT(ISNUMBER(H15)),NOT(ISNUMBER(I15))),"CHECK INPUT",IF(OR(H15&lt;0,H15&gt;1000000000,I15&lt;1,I15&gt;120,I15&lt;&gt;INT(I15)),"CHECK INPUT",IF(COUNTIF($B$15:$B$22,B15)&gt;1,"CHECK INPUT",IF(AND(D15="Existing",E15="Existing"),"Market penetration",IF(AND(D15="Existing",E15="New"),"Market development",IF(AND(D15="New",E15="Existing"),"Product development","Diversification"))))))))</f>
        <v>Market penetration</v>
      </c>
      <c r="G15" s="6" t="s">
        <v>199</v>
      </c>
      <c r="H15" s="16">
        <v>800</v>
      </c>
      <c r="I15" s="17">
        <v>2</v>
      </c>
      <c r="J15" s="6" t="s">
        <v>200</v>
      </c>
    </row>
    <row r="16" spans="1:10" ht="76.05" customHeight="1">
      <c r="A16" s="15">
        <v>2</v>
      </c>
      <c r="B16" s="6" t="s">
        <v>201</v>
      </c>
      <c r="C16" s="6" t="s">
        <v>202</v>
      </c>
      <c r="D16" s="6" t="s">
        <v>186</v>
      </c>
      <c r="E16" s="6" t="s">
        <v>188</v>
      </c>
      <c r="F16" s="14" t="str">
        <f t="shared" si="0"/>
        <v>Market development</v>
      </c>
      <c r="G16" s="6" t="s">
        <v>203</v>
      </c>
      <c r="H16" s="16">
        <v>3500</v>
      </c>
      <c r="I16" s="17">
        <v>4</v>
      </c>
      <c r="J16" s="6" t="s">
        <v>204</v>
      </c>
    </row>
    <row r="17" spans="1:10" ht="76.05" customHeight="1">
      <c r="A17" s="15">
        <v>3</v>
      </c>
      <c r="B17" s="6" t="s">
        <v>205</v>
      </c>
      <c r="C17" s="6" t="s">
        <v>206</v>
      </c>
      <c r="D17" s="6" t="s">
        <v>188</v>
      </c>
      <c r="E17" s="6" t="s">
        <v>186</v>
      </c>
      <c r="F17" s="14" t="str">
        <f t="shared" si="0"/>
        <v>Product development</v>
      </c>
      <c r="G17" s="6" t="s">
        <v>207</v>
      </c>
      <c r="H17" s="16">
        <v>5000</v>
      </c>
      <c r="I17" s="17">
        <v>3</v>
      </c>
      <c r="J17" s="6" t="s">
        <v>208</v>
      </c>
    </row>
    <row r="18" spans="1:10" ht="76.05" customHeight="1">
      <c r="A18" s="15">
        <v>4</v>
      </c>
      <c r="B18" s="6" t="s">
        <v>209</v>
      </c>
      <c r="C18" s="6" t="s">
        <v>210</v>
      </c>
      <c r="D18" s="6" t="s">
        <v>188</v>
      </c>
      <c r="E18" s="6" t="s">
        <v>188</v>
      </c>
      <c r="F18" s="14" t="str">
        <f t="shared" si="0"/>
        <v>Diversification</v>
      </c>
      <c r="G18" s="6" t="s">
        <v>211</v>
      </c>
      <c r="H18" s="16">
        <v>7000</v>
      </c>
      <c r="I18" s="17">
        <v>6</v>
      </c>
      <c r="J18" s="6" t="s">
        <v>212</v>
      </c>
    </row>
    <row r="19" spans="1:10" ht="76.05" customHeight="1">
      <c r="A19" s="15">
        <v>5</v>
      </c>
      <c r="B19" s="6"/>
      <c r="C19" s="6"/>
      <c r="D19" s="6"/>
      <c r="E19" s="6"/>
      <c r="F19" s="14" t="str">
        <f t="shared" si="0"/>
        <v/>
      </c>
      <c r="G19" s="6"/>
      <c r="H19" s="16"/>
      <c r="I19" s="17"/>
      <c r="J19" s="6"/>
    </row>
    <row r="20" spans="1:10" ht="76.05" customHeight="1">
      <c r="A20" s="15">
        <v>6</v>
      </c>
      <c r="B20" s="6"/>
      <c r="C20" s="6"/>
      <c r="D20" s="6"/>
      <c r="E20" s="6"/>
      <c r="F20" s="14" t="str">
        <f t="shared" si="0"/>
        <v/>
      </c>
      <c r="G20" s="6"/>
      <c r="H20" s="16"/>
      <c r="I20" s="17"/>
      <c r="J20" s="6"/>
    </row>
    <row r="21" spans="1:10" ht="76.05" customHeight="1">
      <c r="A21" s="15">
        <v>7</v>
      </c>
      <c r="B21" s="6"/>
      <c r="C21" s="6"/>
      <c r="D21" s="6"/>
      <c r="E21" s="6"/>
      <c r="F21" s="14" t="str">
        <f t="shared" si="0"/>
        <v/>
      </c>
      <c r="G21" s="6"/>
      <c r="H21" s="16"/>
      <c r="I21" s="17"/>
      <c r="J21" s="6"/>
    </row>
    <row r="22" spans="1:10" ht="76.05" customHeight="1">
      <c r="A22" s="15">
        <v>8</v>
      </c>
      <c r="B22" s="6"/>
      <c r="C22" s="6"/>
      <c r="D22" s="6"/>
      <c r="E22" s="6"/>
      <c r="F22" s="14" t="str">
        <f t="shared" si="0"/>
        <v/>
      </c>
      <c r="G22" s="6"/>
      <c r="H22" s="16"/>
      <c r="I22" s="17"/>
      <c r="J22" s="6"/>
    </row>
  </sheetData>
  <mergeCells count="16">
    <mergeCell ref="A11:J11"/>
    <mergeCell ref="A12:J12"/>
    <mergeCell ref="B6:C6"/>
    <mergeCell ref="D6:E6"/>
    <mergeCell ref="G6:J9"/>
    <mergeCell ref="B7:C7"/>
    <mergeCell ref="D7:E7"/>
    <mergeCell ref="B8:C8"/>
    <mergeCell ref="D8:E8"/>
    <mergeCell ref="B9:C9"/>
    <mergeCell ref="D9:E9"/>
    <mergeCell ref="A1:J2"/>
    <mergeCell ref="A3:J3"/>
    <mergeCell ref="B5:C5"/>
    <mergeCell ref="D5:E5"/>
    <mergeCell ref="G5:J5"/>
  </mergeCells>
  <conditionalFormatting sqref="F15:F22">
    <cfRule type="expression" dxfId="11" priority="1">
      <formula>F15="CHECK INPUT"</formula>
    </cfRule>
    <cfRule type="expression" dxfId="10" priority="2">
      <formula>F15="MISSING DATA"</formula>
    </cfRule>
  </conditionalFormatting>
  <dataValidations count="3">
    <dataValidation type="list" sqref="D15:E22" xr:uid="{00000000-0002-0000-0200-000000000000}">
      <formula1>"Existing,New"</formula1>
    </dataValidation>
    <dataValidation type="decimal" sqref="H15:H22" xr:uid="{00000000-0002-0000-0200-000001000000}">
      <formula1>0</formula1>
      <formula2>1000000000</formula2>
    </dataValidation>
    <dataValidation type="whole" sqref="I15:I22" xr:uid="{00000000-0002-0000-0200-000002000000}">
      <formula1>1</formula1>
      <formula2>120</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3"/>
  <sheetViews>
    <sheetView workbookViewId="0">
      <pane xSplit="2" ySplit="9" topLeftCell="C10" activePane="bottomRight" state="frozen"/>
      <selection pane="topRight"/>
      <selection pane="bottomLeft"/>
      <selection pane="bottomRight" activeCell="C10" sqref="C10"/>
    </sheetView>
  </sheetViews>
  <sheetFormatPr baseColWidth="10" defaultColWidth="8.796875" defaultRowHeight="13.8"/>
  <cols>
    <col min="1" max="1" width="31" customWidth="1"/>
    <col min="2" max="2" width="24" customWidth="1"/>
    <col min="3" max="3" width="16" customWidth="1"/>
    <col min="4" max="4" width="18" customWidth="1"/>
    <col min="5" max="5" width="17" customWidth="1"/>
    <col min="6" max="6" width="21" customWidth="1"/>
    <col min="7" max="7" width="15" customWidth="1"/>
    <col min="8" max="9" width="18" customWidth="1"/>
    <col min="10" max="10" width="20" customWidth="1"/>
    <col min="11" max="12" width="19" customWidth="1"/>
    <col min="13" max="13" width="30" customWidth="1"/>
    <col min="14" max="14" width="48" customWidth="1"/>
    <col min="15" max="15" width="46" customWidth="1"/>
  </cols>
  <sheetData>
    <row r="1" spans="1:15" ht="28.05" customHeight="1">
      <c r="A1" s="40" t="s">
        <v>213</v>
      </c>
      <c r="B1" s="40"/>
      <c r="C1" s="40"/>
      <c r="D1" s="40"/>
      <c r="E1" s="40"/>
      <c r="F1" s="40"/>
      <c r="G1" s="40"/>
      <c r="H1" s="40"/>
      <c r="I1" s="40"/>
      <c r="J1" s="40"/>
      <c r="K1" s="40"/>
      <c r="L1" s="40"/>
      <c r="M1" s="40"/>
      <c r="N1" s="40"/>
      <c r="O1" s="40"/>
    </row>
    <row r="2" spans="1:15" ht="28.05" customHeight="1">
      <c r="A2" s="40"/>
      <c r="B2" s="40"/>
      <c r="C2" s="40"/>
      <c r="D2" s="40"/>
      <c r="E2" s="40"/>
      <c r="F2" s="40"/>
      <c r="G2" s="40"/>
      <c r="H2" s="40"/>
      <c r="I2" s="40"/>
      <c r="J2" s="40"/>
      <c r="K2" s="40"/>
      <c r="L2" s="40"/>
      <c r="M2" s="40"/>
      <c r="N2" s="40"/>
      <c r="O2" s="40"/>
    </row>
    <row r="3" spans="1:15" ht="34.049999999999997" customHeight="1">
      <c r="A3" s="41" t="s">
        <v>214</v>
      </c>
      <c r="B3" s="41"/>
      <c r="C3" s="41"/>
      <c r="D3" s="41"/>
      <c r="E3" s="41"/>
      <c r="F3" s="41"/>
      <c r="G3" s="41"/>
      <c r="H3" s="41"/>
      <c r="I3" s="41"/>
      <c r="J3" s="41"/>
      <c r="K3" s="41"/>
      <c r="L3" s="41"/>
      <c r="M3" s="41"/>
      <c r="N3" s="41"/>
      <c r="O3" s="41"/>
    </row>
    <row r="5" spans="1:15" ht="43.95" customHeight="1">
      <c r="A5" s="42" t="s">
        <v>215</v>
      </c>
      <c r="B5" s="42"/>
      <c r="C5" s="42"/>
      <c r="D5" s="42"/>
      <c r="E5" s="42"/>
      <c r="F5" s="42"/>
      <c r="G5" s="42"/>
      <c r="H5" s="42"/>
      <c r="I5" s="42"/>
      <c r="J5" s="42"/>
      <c r="K5" s="42"/>
      <c r="L5" s="42"/>
      <c r="M5" s="42"/>
      <c r="N5" s="42"/>
      <c r="O5" s="42"/>
    </row>
    <row r="7" spans="1:15" ht="28.95" customHeight="1">
      <c r="A7" s="43" t="s">
        <v>216</v>
      </c>
      <c r="B7" s="43"/>
      <c r="C7" s="43"/>
      <c r="D7" s="43"/>
      <c r="E7" s="43"/>
      <c r="F7" s="43"/>
      <c r="G7" s="43"/>
      <c r="H7" s="43"/>
      <c r="I7" s="43"/>
      <c r="J7" s="43"/>
      <c r="K7" s="43"/>
      <c r="L7" s="43"/>
      <c r="M7" s="43"/>
      <c r="N7" s="43"/>
      <c r="O7" s="43"/>
    </row>
    <row r="8" spans="1:15" ht="64.95" customHeight="1">
      <c r="A8" s="5" t="s">
        <v>48</v>
      </c>
      <c r="B8" s="5" t="s">
        <v>193</v>
      </c>
      <c r="C8" s="5" t="s">
        <v>105</v>
      </c>
      <c r="D8" s="5" t="s">
        <v>109</v>
      </c>
      <c r="E8" s="5" t="s">
        <v>113</v>
      </c>
      <c r="F8" s="5" t="s">
        <v>116</v>
      </c>
      <c r="G8" s="5" t="s">
        <v>120</v>
      </c>
      <c r="H8" s="5" t="s">
        <v>123</v>
      </c>
      <c r="I8" s="5" t="s">
        <v>126</v>
      </c>
      <c r="J8" s="5" t="s">
        <v>129</v>
      </c>
      <c r="K8" s="5" t="s">
        <v>136</v>
      </c>
      <c r="L8" s="5" t="s">
        <v>217</v>
      </c>
      <c r="M8" s="5" t="s">
        <v>218</v>
      </c>
      <c r="N8" s="5" t="s">
        <v>219</v>
      </c>
      <c r="O8" s="23" t="s">
        <v>220</v>
      </c>
    </row>
    <row r="9" spans="1:15" ht="37.049999999999997" customHeight="1">
      <c r="A9" s="3" t="s">
        <v>221</v>
      </c>
      <c r="B9" s="3" t="s">
        <v>222</v>
      </c>
      <c r="C9" s="18">
        <v>0.15</v>
      </c>
      <c r="D9" s="18">
        <v>0.1</v>
      </c>
      <c r="E9" s="18">
        <v>0.1</v>
      </c>
      <c r="F9" s="18">
        <v>0.15</v>
      </c>
      <c r="G9" s="18">
        <v>0.15</v>
      </c>
      <c r="H9" s="18">
        <v>0.15</v>
      </c>
      <c r="I9" s="18">
        <v>0.1</v>
      </c>
      <c r="J9" s="18">
        <v>0.1</v>
      </c>
      <c r="K9" s="19">
        <f>SUM(C9:J9)</f>
        <v>1</v>
      </c>
      <c r="L9" s="12" t="str">
        <f>IF(OR(COUNT(C9:J9)&lt;&gt;8,MIN(C9:J9)&lt;0,MAX(C9:J9)&gt;1,ABS(SUM(C9:J9)-1)&gt;0.000001),"CHECK WEIGHTS","OK")</f>
        <v>OK</v>
      </c>
    </row>
    <row r="10" spans="1:15" ht="66" customHeight="1">
      <c r="A10" s="13" t="str">
        <f>IF('3. Ansoff Matrix'!B15="","",'3. Ansoff Matrix'!B15)</f>
        <v>Loyalty program for coffee bags</v>
      </c>
      <c r="B10" s="13" t="str">
        <f>IF('3. Ansoff Matrix'!F15="","",'3. Ansoff Matrix'!F15)</f>
        <v>Market penetration</v>
      </c>
      <c r="C10" s="6">
        <v>5</v>
      </c>
      <c r="D10" s="6">
        <v>5</v>
      </c>
      <c r="E10" s="6">
        <v>5</v>
      </c>
      <c r="F10" s="6">
        <v>5</v>
      </c>
      <c r="G10" s="6">
        <v>5</v>
      </c>
      <c r="H10" s="6">
        <v>4</v>
      </c>
      <c r="I10" s="6">
        <v>5</v>
      </c>
      <c r="J10" s="6">
        <v>3</v>
      </c>
      <c r="K10" s="20">
        <f t="shared" ref="K10:K17" si="0">IF(AND(A10="",B10=""),"",IF(OR(A10="",B10="",B10="MISSING DATA"),"MISSING DATA",IF(B10="CHECK INPUT","CHECK INPUT",IF($L$9&lt;&gt;"OK","CHECK WEIGHTS",IF(COUNTA(C10:J10)&lt;8,"MISSING DATA",IF(COUNT(C10:J10)&lt;&gt;8,"CHECK INPUT",IF(OR(MIN(C10:J10)&lt;1,MAX(C10:J10)&gt;5,C10&lt;&gt;INT(C10),D10&lt;&gt;INT(D10),E10&lt;&gt;INT(E10),F10&lt;&gt;INT(F10),G10&lt;&gt;INT(G10),H10&lt;&gt;INT(H10),I10&lt;&gt;INT(I10),J10&lt;&gt;INT(J10)),"CHECK INPUT",IF(N10="","MISSING DATA",IF(O10&lt;&gt;A10,"REVIEW RATINGS",SUMPRODUCT(C10:J10,$C$9:$J$9))))))))))</f>
        <v>4.6499999999999995</v>
      </c>
      <c r="L10" s="13" t="str">
        <f t="shared" ref="L10:L17" si="1">IF(AND(A10="",B10=""),"",IF(ISNUMBER(K10),IF(K10&gt;=4,"High",IF(K10&gt;=3,"Moderate","Low")),K10))</f>
        <v>High</v>
      </c>
      <c r="M10" s="13" t="str">
        <f t="shared" ref="M10:M17" si="2">IF(AND(A10="",B10=""),"",IF(K10="MISSING DATA","Complete missing inputs",IF(K10="CHECK WEIGHTS","Adjust weights",IF(K10="CHECK INPUT","Correct inputs",IF(K10="REVIEW RATINGS","Review scores and confirm name",IF(K10&gt;=4,"Validate with a pilot",IF(K10&gt;=3,"Test assumptions","Rework or postpone")))))))</f>
        <v>Validate with a pilot</v>
      </c>
      <c r="N10" s="6" t="s">
        <v>223</v>
      </c>
      <c r="O10" s="24" t="s">
        <v>197</v>
      </c>
    </row>
    <row r="11" spans="1:15" ht="66" customHeight="1">
      <c r="A11" s="13" t="str">
        <f>IF('3. Ansoff Matrix'!B16="","",'3. Ansoff Matrix'!B16)</f>
        <v>Sell coffee bags to Boulder households</v>
      </c>
      <c r="B11" s="13" t="str">
        <f>IF('3. Ansoff Matrix'!F16="","",'3. Ansoff Matrix'!F16)</f>
        <v>Market development</v>
      </c>
      <c r="C11" s="6">
        <v>4</v>
      </c>
      <c r="D11" s="6">
        <v>3</v>
      </c>
      <c r="E11" s="6">
        <v>5</v>
      </c>
      <c r="F11" s="6">
        <v>3</v>
      </c>
      <c r="G11" s="6">
        <v>3</v>
      </c>
      <c r="H11" s="6">
        <v>4</v>
      </c>
      <c r="I11" s="6">
        <v>3</v>
      </c>
      <c r="J11" s="6">
        <v>3</v>
      </c>
      <c r="K11" s="20">
        <f t="shared" si="0"/>
        <v>3.5</v>
      </c>
      <c r="L11" s="13" t="str">
        <f t="shared" si="1"/>
        <v>Moderate</v>
      </c>
      <c r="M11" s="13" t="str">
        <f t="shared" si="2"/>
        <v>Test assumptions</v>
      </c>
      <c r="N11" s="6" t="s">
        <v>224</v>
      </c>
      <c r="O11" s="24" t="s">
        <v>201</v>
      </c>
    </row>
    <row r="12" spans="1:15" ht="66" customHeight="1">
      <c r="A12" s="13" t="str">
        <f>IF('3. Ansoff Matrix'!B17="","",'3. Ansoff Matrix'!B17)</f>
        <v>Ready-to-drink cold brew</v>
      </c>
      <c r="B12" s="13" t="str">
        <f>IF('3. Ansoff Matrix'!F17="","",'3. Ansoff Matrix'!F17)</f>
        <v>Product development</v>
      </c>
      <c r="C12" s="6">
        <v>4</v>
      </c>
      <c r="D12" s="6">
        <v>5</v>
      </c>
      <c r="E12" s="6">
        <v>3</v>
      </c>
      <c r="F12" s="6">
        <v>3</v>
      </c>
      <c r="G12" s="6">
        <v>3</v>
      </c>
      <c r="H12" s="6">
        <v>4</v>
      </c>
      <c r="I12" s="6">
        <v>3</v>
      </c>
      <c r="J12" s="6">
        <v>4</v>
      </c>
      <c r="K12" s="20">
        <f t="shared" si="0"/>
        <v>3.6</v>
      </c>
      <c r="L12" s="13" t="str">
        <f t="shared" si="1"/>
        <v>Moderate</v>
      </c>
      <c r="M12" s="13" t="str">
        <f t="shared" si="2"/>
        <v>Test assumptions</v>
      </c>
      <c r="N12" s="6" t="s">
        <v>225</v>
      </c>
      <c r="O12" s="24" t="s">
        <v>205</v>
      </c>
    </row>
    <row r="13" spans="1:15" ht="66" customHeight="1">
      <c r="A13" s="13" t="str">
        <f>IF('3. Ansoff Matrix'!B18="","",'3. Ansoff Matrix'!B18)</f>
        <v>Corporate coffee training in Boulder</v>
      </c>
      <c r="B13" s="13" t="str">
        <f>IF('3. Ansoff Matrix'!F18="","",'3. Ansoff Matrix'!F18)</f>
        <v>Diversification</v>
      </c>
      <c r="C13" s="6">
        <v>3</v>
      </c>
      <c r="D13" s="6">
        <v>2</v>
      </c>
      <c r="E13" s="6">
        <v>3</v>
      </c>
      <c r="F13" s="6">
        <v>2</v>
      </c>
      <c r="G13" s="6">
        <v>2</v>
      </c>
      <c r="H13" s="6">
        <v>3</v>
      </c>
      <c r="I13" s="6">
        <v>2</v>
      </c>
      <c r="J13" s="6">
        <v>3</v>
      </c>
      <c r="K13" s="20">
        <f t="shared" si="0"/>
        <v>2.5</v>
      </c>
      <c r="L13" s="13" t="str">
        <f t="shared" si="1"/>
        <v>Low</v>
      </c>
      <c r="M13" s="13" t="str">
        <f t="shared" si="2"/>
        <v>Rework or postpone</v>
      </c>
      <c r="N13" s="6" t="s">
        <v>226</v>
      </c>
      <c r="O13" s="24" t="s">
        <v>209</v>
      </c>
    </row>
    <row r="14" spans="1:15" ht="66" customHeight="1">
      <c r="A14" s="13" t="str">
        <f>IF('3. Ansoff Matrix'!B19="","",'3. Ansoff Matrix'!B19)</f>
        <v/>
      </c>
      <c r="B14" s="13" t="str">
        <f>IF('3. Ansoff Matrix'!F19="","",'3. Ansoff Matrix'!F19)</f>
        <v/>
      </c>
      <c r="C14" s="6"/>
      <c r="D14" s="6"/>
      <c r="E14" s="6"/>
      <c r="F14" s="6"/>
      <c r="G14" s="6"/>
      <c r="H14" s="6"/>
      <c r="I14" s="6"/>
      <c r="J14" s="6"/>
      <c r="K14" s="20" t="str">
        <f t="shared" si="0"/>
        <v/>
      </c>
      <c r="L14" s="13" t="str">
        <f t="shared" si="1"/>
        <v/>
      </c>
      <c r="M14" s="13" t="str">
        <f t="shared" si="2"/>
        <v/>
      </c>
      <c r="N14" s="6"/>
      <c r="O14" s="24"/>
    </row>
    <row r="15" spans="1:15" ht="66" customHeight="1">
      <c r="A15" s="13" t="str">
        <f>IF('3. Ansoff Matrix'!B20="","",'3. Ansoff Matrix'!B20)</f>
        <v/>
      </c>
      <c r="B15" s="13" t="str">
        <f>IF('3. Ansoff Matrix'!F20="","",'3. Ansoff Matrix'!F20)</f>
        <v/>
      </c>
      <c r="C15" s="6"/>
      <c r="D15" s="6"/>
      <c r="E15" s="6"/>
      <c r="F15" s="6"/>
      <c r="G15" s="6"/>
      <c r="H15" s="6"/>
      <c r="I15" s="6"/>
      <c r="J15" s="6"/>
      <c r="K15" s="20" t="str">
        <f t="shared" si="0"/>
        <v/>
      </c>
      <c r="L15" s="13" t="str">
        <f t="shared" si="1"/>
        <v/>
      </c>
      <c r="M15" s="13" t="str">
        <f t="shared" si="2"/>
        <v/>
      </c>
      <c r="N15" s="6"/>
      <c r="O15" s="24"/>
    </row>
    <row r="16" spans="1:15" ht="66" customHeight="1">
      <c r="A16" s="13" t="str">
        <f>IF('3. Ansoff Matrix'!B21="","",'3. Ansoff Matrix'!B21)</f>
        <v/>
      </c>
      <c r="B16" s="13" t="str">
        <f>IF('3. Ansoff Matrix'!F21="","",'3. Ansoff Matrix'!F21)</f>
        <v/>
      </c>
      <c r="C16" s="6"/>
      <c r="D16" s="6"/>
      <c r="E16" s="6"/>
      <c r="F16" s="6"/>
      <c r="G16" s="6"/>
      <c r="H16" s="6"/>
      <c r="I16" s="6"/>
      <c r="J16" s="6"/>
      <c r="K16" s="20" t="str">
        <f t="shared" si="0"/>
        <v/>
      </c>
      <c r="L16" s="13" t="str">
        <f t="shared" si="1"/>
        <v/>
      </c>
      <c r="M16" s="13" t="str">
        <f t="shared" si="2"/>
        <v/>
      </c>
      <c r="N16" s="6"/>
      <c r="O16" s="24"/>
    </row>
    <row r="17" spans="1:15" ht="66" customHeight="1">
      <c r="A17" s="13" t="str">
        <f>IF('3. Ansoff Matrix'!B22="","",'3. Ansoff Matrix'!B22)</f>
        <v/>
      </c>
      <c r="B17" s="13" t="str">
        <f>IF('3. Ansoff Matrix'!F22="","",'3. Ansoff Matrix'!F22)</f>
        <v/>
      </c>
      <c r="C17" s="6"/>
      <c r="D17" s="6"/>
      <c r="E17" s="6"/>
      <c r="F17" s="6"/>
      <c r="G17" s="6"/>
      <c r="H17" s="6"/>
      <c r="I17" s="6"/>
      <c r="J17" s="6"/>
      <c r="K17" s="20" t="str">
        <f t="shared" si="0"/>
        <v/>
      </c>
      <c r="L17" s="13" t="str">
        <f t="shared" si="1"/>
        <v/>
      </c>
      <c r="M17" s="13" t="str">
        <f t="shared" si="2"/>
        <v/>
      </c>
      <c r="N17" s="6"/>
      <c r="O17" s="24"/>
    </row>
    <row r="20" spans="1:15" ht="28.95" customHeight="1">
      <c r="A20" s="43" t="s">
        <v>227</v>
      </c>
      <c r="B20" s="43"/>
      <c r="C20" s="43"/>
      <c r="D20" s="43"/>
      <c r="E20" s="43"/>
      <c r="F20" s="43"/>
      <c r="G20" s="43"/>
      <c r="H20" s="43"/>
      <c r="I20" s="43"/>
      <c r="J20" s="43"/>
      <c r="K20" s="43"/>
      <c r="L20" s="43"/>
      <c r="M20" s="43"/>
      <c r="N20" s="43"/>
      <c r="O20" s="43"/>
    </row>
    <row r="21" spans="1:15" ht="40.049999999999997" customHeight="1">
      <c r="A21" s="41" t="s">
        <v>228</v>
      </c>
      <c r="B21" s="41"/>
      <c r="C21" s="41"/>
      <c r="D21" s="41"/>
      <c r="E21" s="41"/>
      <c r="F21" s="41"/>
      <c r="G21" s="41"/>
      <c r="H21" s="41"/>
      <c r="I21" s="41"/>
      <c r="J21" s="41"/>
      <c r="K21" s="41"/>
      <c r="L21" s="41"/>
      <c r="M21" s="41"/>
      <c r="N21" s="41"/>
      <c r="O21" s="41"/>
    </row>
    <row r="22" spans="1:15" ht="40.049999999999997" customHeight="1">
      <c r="A22" s="42" t="s">
        <v>229</v>
      </c>
      <c r="B22" s="42"/>
      <c r="C22" s="42"/>
      <c r="D22" s="42"/>
      <c r="E22" s="42"/>
      <c r="F22" s="42"/>
      <c r="G22" s="42"/>
      <c r="H22" s="42"/>
      <c r="I22" s="42"/>
      <c r="J22" s="42"/>
      <c r="K22" s="42"/>
      <c r="L22" s="42"/>
      <c r="M22" s="42"/>
      <c r="N22" s="42"/>
      <c r="O22" s="42"/>
    </row>
    <row r="23" spans="1:15" ht="40.049999999999997" customHeight="1">
      <c r="A23" s="44" t="s">
        <v>230</v>
      </c>
      <c r="B23" s="44"/>
      <c r="C23" s="44"/>
      <c r="D23" s="44"/>
      <c r="E23" s="44"/>
      <c r="F23" s="44"/>
      <c r="G23" s="44"/>
      <c r="H23" s="44"/>
      <c r="I23" s="44"/>
      <c r="J23" s="44"/>
      <c r="K23" s="44"/>
      <c r="L23" s="44"/>
      <c r="M23" s="44"/>
      <c r="N23" s="44"/>
      <c r="O23" s="44"/>
    </row>
  </sheetData>
  <mergeCells count="8">
    <mergeCell ref="A21:O21"/>
    <mergeCell ref="A22:O22"/>
    <mergeCell ref="A23:O23"/>
    <mergeCell ref="A1:O2"/>
    <mergeCell ref="A3:O3"/>
    <mergeCell ref="A5:O5"/>
    <mergeCell ref="A7:O7"/>
    <mergeCell ref="A20:O20"/>
  </mergeCells>
  <conditionalFormatting sqref="K10:K17">
    <cfRule type="expression" dxfId="9" priority="1">
      <formula>AND(ISNUMBER(K10),K10&gt;=4)</formula>
    </cfRule>
    <cfRule type="expression" dxfId="8" priority="2">
      <formula>AND(ISNUMBER(K10),K10&gt;=3,K10&lt;4)</formula>
    </cfRule>
    <cfRule type="expression" dxfId="7" priority="3">
      <formula>AND(ISNUMBER(K10),K10&lt;3)</formula>
    </cfRule>
    <cfRule type="expression" dxfId="6" priority="8">
      <formula>OR(K10="REVIEW RATINGS",K10="CHECK INPUT",K10="CHECK WEIGHTS",K10="MISSING DATA")</formula>
    </cfRule>
  </conditionalFormatting>
  <conditionalFormatting sqref="L9:L17">
    <cfRule type="expression" dxfId="5" priority="4">
      <formula>OR(L9="CHECK WEIGHTS",L9="CHECK INPUT",L9="MISSING DATA")</formula>
    </cfRule>
  </conditionalFormatting>
  <conditionalFormatting sqref="L10:L17">
    <cfRule type="expression" dxfId="4" priority="5">
      <formula>L10="High"</formula>
    </cfRule>
    <cfRule type="expression" dxfId="3" priority="6">
      <formula>L10="Moderate"</formula>
    </cfRule>
    <cfRule type="expression" dxfId="2" priority="7">
      <formula>L10="Low"</formula>
    </cfRule>
    <cfRule type="expression" dxfId="1" priority="9">
      <formula>L10="REVIEW RATINGS"</formula>
    </cfRule>
  </conditionalFormatting>
  <conditionalFormatting sqref="O10:O17">
    <cfRule type="expression" dxfId="0" priority="10">
      <formula>AND(A10&lt;&gt;"",O10&lt;&gt;A10)</formula>
    </cfRule>
  </conditionalFormatting>
  <dataValidations count="2">
    <dataValidation type="decimal" sqref="C9:J9" xr:uid="{00000000-0002-0000-0300-000000000000}">
      <formula1>0</formula1>
      <formula2>1</formula2>
    </dataValidation>
    <dataValidation type="list" sqref="C10:J17" xr:uid="{00000000-0002-0000-0300-000001000000}">
      <formula1>"1,2,3,4,5"</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1. Instructions</vt:lpstr>
      <vt:lpstr>2. Glossary</vt:lpstr>
      <vt:lpstr>3. Ansoff Matrix</vt:lpstr>
      <vt:lpstr>4. Evaluation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2026-10-12T14:22:34Z</dcterms:modified>
</cp:coreProperties>
</file>