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9D5B1CC-1616-4E86-8473-65F211B91B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tions" sheetId="1" r:id="rId1"/>
    <sheet name="2_Glossary" sheetId="2" r:id="rId2"/>
    <sheet name="3_Study_Setup" sheetId="3" r:id="rId3"/>
    <sheet name="4_Observations" sheetId="4" r:id="rId4"/>
    <sheet name="5_Result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5" l="1"/>
  <c r="A23" i="5"/>
  <c r="A22" i="5"/>
  <c r="A21" i="5"/>
  <c r="A20" i="5"/>
  <c r="A19" i="5"/>
  <c r="A18" i="5"/>
  <c r="A17" i="5"/>
  <c r="A16" i="5"/>
  <c r="A15" i="5"/>
  <c r="A14" i="5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/>
  <c r="K199" i="4"/>
  <c r="K198" i="4"/>
  <c r="K197" i="4"/>
  <c r="K196" i="4"/>
  <c r="K195" i="4"/>
  <c r="K194" i="4"/>
  <c r="K193" i="4"/>
  <c r="K192" i="4"/>
  <c r="K191" i="4"/>
  <c r="K190" i="4"/>
  <c r="K189" i="4"/>
  <c r="K188" i="4"/>
  <c r="K187" i="4"/>
  <c r="K186" i="4"/>
  <c r="K185" i="4"/>
  <c r="K184" i="4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4" i="4"/>
  <c r="K153" i="4"/>
  <c r="K152" i="4"/>
  <c r="K151" i="4"/>
  <c r="K150" i="4"/>
  <c r="K149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1" i="4"/>
  <c r="K52" i="4"/>
  <c r="K49" i="4"/>
  <c r="K40" i="4"/>
  <c r="K37" i="4"/>
  <c r="K33" i="4"/>
  <c r="K28" i="4"/>
  <c r="K25" i="4"/>
  <c r="K23" i="4"/>
  <c r="K21" i="4"/>
  <c r="K16" i="4"/>
  <c r="K13" i="4"/>
  <c r="K11" i="4"/>
  <c r="K9" i="4"/>
  <c r="K7" i="4"/>
  <c r="K6" i="4"/>
  <c r="G15" i="3"/>
  <c r="B15" i="3"/>
  <c r="K60" i="4" s="1"/>
  <c r="G14" i="3"/>
  <c r="B17" i="3" s="1"/>
  <c r="G13" i="3"/>
  <c r="G12" i="3"/>
  <c r="G11" i="3"/>
  <c r="G10" i="3"/>
  <c r="G9" i="3"/>
  <c r="G8" i="3"/>
  <c r="G7" i="3"/>
  <c r="G6" i="3"/>
  <c r="B27" i="5" l="1"/>
  <c r="K14" i="4"/>
  <c r="K26" i="4"/>
  <c r="K38" i="4"/>
  <c r="K50" i="4"/>
  <c r="K62" i="4"/>
  <c r="K15" i="4"/>
  <c r="K27" i="4"/>
  <c r="K39" i="4"/>
  <c r="K51" i="4"/>
  <c r="K63" i="4"/>
  <c r="K64" i="4"/>
  <c r="K5" i="4"/>
  <c r="B29" i="5" s="1"/>
  <c r="K17" i="4"/>
  <c r="K29" i="4"/>
  <c r="K41" i="4"/>
  <c r="K53" i="4"/>
  <c r="K18" i="4"/>
  <c r="K30" i="4"/>
  <c r="K42" i="4"/>
  <c r="K54" i="4"/>
  <c r="K19" i="4"/>
  <c r="K31" i="4"/>
  <c r="K43" i="4"/>
  <c r="K55" i="4"/>
  <c r="K8" i="4"/>
  <c r="K20" i="4"/>
  <c r="K32" i="4"/>
  <c r="K44" i="4"/>
  <c r="K56" i="4"/>
  <c r="K45" i="4"/>
  <c r="K57" i="4"/>
  <c r="K10" i="4"/>
  <c r="K22" i="4"/>
  <c r="K34" i="4"/>
  <c r="K46" i="4"/>
  <c r="K58" i="4"/>
  <c r="K35" i="4"/>
  <c r="K47" i="4"/>
  <c r="K59" i="4"/>
  <c r="K12" i="4"/>
  <c r="K24" i="4"/>
  <c r="K36" i="4"/>
  <c r="K48" i="4"/>
  <c r="B7" i="5" l="1"/>
  <c r="C7" i="5"/>
  <c r="B28" i="5"/>
  <c r="B30" i="5"/>
  <c r="C8" i="5" l="1"/>
  <c r="C21" i="5"/>
  <c r="C18" i="5"/>
  <c r="C15" i="5"/>
  <c r="C23" i="5"/>
  <c r="C20" i="5"/>
  <c r="C17" i="5"/>
  <c r="C14" i="5"/>
  <c r="C6" i="5"/>
  <c r="C19" i="5"/>
  <c r="C22" i="5"/>
  <c r="C16" i="5"/>
  <c r="B8" i="5"/>
  <c r="D8" i="5" s="1"/>
  <c r="D7" i="5"/>
  <c r="B21" i="5"/>
  <c r="D21" i="5" s="1"/>
  <c r="B18" i="5"/>
  <c r="D18" i="5" s="1"/>
  <c r="B15" i="5"/>
  <c r="B6" i="5"/>
  <c r="B17" i="5"/>
  <c r="D17" i="5" s="1"/>
  <c r="B20" i="5"/>
  <c r="D20" i="5" s="1"/>
  <c r="B23" i="5"/>
  <c r="D23" i="5" s="1"/>
  <c r="B14" i="5"/>
  <c r="D14" i="5" s="1"/>
  <c r="B16" i="5"/>
  <c r="D16" i="5" s="1"/>
  <c r="B19" i="5"/>
  <c r="B22" i="5"/>
  <c r="D22" i="5" s="1"/>
  <c r="B10" i="5"/>
  <c r="D6" i="5" l="1"/>
  <c r="B9" i="5"/>
  <c r="D15" i="5"/>
  <c r="D19" i="5"/>
</calcChain>
</file>

<file path=xl/sharedStrings.xml><?xml version="1.0" encoding="utf-8"?>
<sst xmlns="http://schemas.openxmlformats.org/spreadsheetml/2006/main" count="708" uniqueCount="260">
  <si>
    <t>Time and Motion Study Excel Template</t>
  </si>
  <si>
    <t>Basic-to-intermediate tool for measuring a repeatable task, identifying wasted time or motion, and comparing a Before method with an After method.</t>
  </si>
  <si>
    <t>Workflow</t>
  </si>
  <si>
    <t>Step</t>
  </si>
  <si>
    <t>Action</t>
  </si>
  <si>
    <t>What to Do</t>
  </si>
  <si>
    <t>1</t>
  </si>
  <si>
    <t>Review the example</t>
  </si>
  <si>
    <t>The workbook includes a completed order-preparation example. Use it to understand the workflow before replacing the data.</t>
  </si>
  <si>
    <t>2</t>
  </si>
  <si>
    <t>Define the study</t>
  </si>
  <si>
    <t>On Sheet 3, replace the business, process, task, objective, scope, and master activity list. The active activity count is calculated automatically.</t>
  </si>
  <si>
    <t>3</t>
  </si>
  <si>
    <t>Define quality criteria</t>
  </si>
  <si>
    <t>On Sheet 3, state the conditions that must remain acceptable while time is reduced.</t>
  </si>
  <si>
    <t>4</t>
  </si>
  <si>
    <t>Clear only example observations</t>
  </si>
  <si>
    <t>On Sheet 4, select the example data cells and press Delete. Do not delete worksheet rows, headers, formulas, or the Row Check column.</t>
  </si>
  <si>
    <t>5</t>
  </si>
  <si>
    <t>Record complete cycles</t>
  </si>
  <si>
    <t>Use one row per activity. Every activity in the master list must appear exactly once in each cycle.</t>
  </si>
  <si>
    <t>6</t>
  </si>
  <si>
    <t>Use consistent cycle IDs</t>
  </si>
  <si>
    <t>Use a positive whole-number cycle ID for every activity belonging to the same complete task cycle.</t>
  </si>
  <si>
    <t>7</t>
  </si>
  <si>
    <t>Record Before first</t>
  </si>
  <si>
    <t>Measure the current method before making changes. Then record comparable cycles using the After stage.</t>
  </si>
  <si>
    <t>8</t>
  </si>
  <si>
    <t>Review Row Check</t>
  </si>
  <si>
    <t>Fix any MISSING INFORMATION, REVIEW INPUTS, DUPLICATE, or INCOMPLETE CYCLE message before interpreting results.</t>
  </si>
  <si>
    <t>9</t>
  </si>
  <si>
    <t>Review results</t>
  </si>
  <si>
    <t>Sheet 5 calculates cycle time, time reduction, quality issues, and average time by activity when the data are valid.</t>
  </si>
  <si>
    <t>10</t>
  </si>
  <si>
    <t>Validate quality</t>
  </si>
  <si>
    <t>A faster method is not an improvement if errors, defects, safety risks, or other quality problems increase.</t>
  </si>
  <si>
    <t>Visual Guide</t>
  </si>
  <si>
    <t>Color / Control</t>
  </si>
  <si>
    <t>Meaning</t>
  </si>
  <si>
    <t>Light blue</t>
  </si>
  <si>
    <t>User-editable input.</t>
  </si>
  <si>
    <t>Light gray</t>
  </si>
  <si>
    <t>Formula or automatic result. Do not overwrite.</t>
  </si>
  <si>
    <t>Dark navy</t>
  </si>
  <si>
    <t>Header or section.</t>
  </si>
  <si>
    <t>Row Check</t>
  </si>
  <si>
    <t>Automatic control for each observation row.</t>
  </si>
  <si>
    <t>Study Status</t>
  </si>
  <si>
    <t>Overall interpretation control on Sheet 5.</t>
  </si>
  <si>
    <t>Input Rules</t>
  </si>
  <si>
    <t>Rule</t>
  </si>
  <si>
    <t>How to Apply It</t>
  </si>
  <si>
    <t>Activity list</t>
  </si>
  <si>
    <t>Use 1 to 10 unique activities. Each activity should have a clear measurement boundary.</t>
  </si>
  <si>
    <t>Observed time</t>
  </si>
  <si>
    <t>Enter decimal minutes greater than 0 and no more than 1,440 minutes. Example: 1 minute 30 seconds = 1.5.</t>
  </si>
  <si>
    <t>Cycle</t>
  </si>
  <si>
    <t>Use a positive whole number. Consecutive numbering is recommended but not required.</t>
  </si>
  <si>
    <t>Date</t>
  </si>
  <si>
    <t>Use a valid date between 1/1/2000 and 12/31/2100.</t>
  </si>
  <si>
    <t>Observed Type</t>
  </si>
  <si>
    <t>Choose Normal, Waiting, Travel, Search, Rework, or Interruption.</t>
  </si>
  <si>
    <t>Use a positive whole number that is unique within each stage. Do not restart cycle numbering on a new date within the same Before or After stage.</t>
  </si>
  <si>
    <t>Quality OK</t>
  </si>
  <si>
    <t>Choose Yes only when the result meets the quality criteria defined on Sheet 3.</t>
  </si>
  <si>
    <t>Copy / paste</t>
  </si>
  <si>
    <t>Pasting can bypass Excel dropdown restrictions. Row Check and Study Status revalidate the main inputs.</t>
  </si>
  <si>
    <t>Prepared capacity</t>
  </si>
  <si>
    <t>Up to 300 observation rows and 10 activities.</t>
  </si>
  <si>
    <t>Study Status Messages</t>
  </si>
  <si>
    <t>Message</t>
  </si>
  <si>
    <t>MISSING INFORMATION</t>
  </si>
  <si>
    <t>Required study setup information is incomplete.</t>
  </si>
  <si>
    <t>REVIEW INPUTS</t>
  </si>
  <si>
    <t>The setup or one or more observation rows contain invalid, duplicate, or incomplete data.</t>
  </si>
  <si>
    <t>NEED BEFORE DATA</t>
  </si>
  <si>
    <t>No valid Before observations are available.</t>
  </si>
  <si>
    <t>NEED AFTER DATA</t>
  </si>
  <si>
    <t>Before data exist, but no valid After observations are available yet.</t>
  </si>
  <si>
    <t>LIMITED DATA</t>
  </si>
  <si>
    <t>Both stages are valid, but one stage has only one complete cycle. Results are arithmetic, not a robust work standard.</t>
  </si>
  <si>
    <t>QUALITY REVIEW</t>
  </si>
  <si>
    <t>The timing data are valid, but at least one observation is marked Quality OK = No.</t>
  </si>
  <si>
    <t>READY TO COMPARE</t>
  </si>
  <si>
    <t>The built-in checks passed and both stages have at least two complete cycles with no recorded quality failures.</t>
  </si>
  <si>
    <t>Limitations</t>
  </si>
  <si>
    <t>This workbook supports practical operational review. It does not replace a formal work-measurement study, statistically designed sample-size analysis, performance-rating system, ergonomic or safety assessment, legal labor standard, or professional industrial-engineering judgment. Results depend on comparable cycles and accurate observation.</t>
  </si>
  <si>
    <t>Template Glossary</t>
  </si>
  <si>
    <t>Terms used in the workbook so observations and results are interpreted consistently.</t>
  </si>
  <si>
    <t>Term</t>
  </si>
  <si>
    <t>Plain-English Definition</t>
  </si>
  <si>
    <t>Example</t>
  </si>
  <si>
    <t>How It Is Used</t>
  </si>
  <si>
    <t>Activity</t>
  </si>
  <si>
    <t>A defined part of a task that can be observed and timed.</t>
  </si>
  <si>
    <t>Search for products.</t>
  </si>
  <si>
    <t>Shows where time is consumed.</t>
  </si>
  <si>
    <t>Measurement Boundary</t>
  </si>
  <si>
    <t>The observable start and end of one activity.</t>
  </si>
  <si>
    <t>From beginning the product search until all required SKUs are located.</t>
  </si>
  <si>
    <t>Keeps repeated observations comparable.</t>
  </si>
  <si>
    <t>One complete execution of the studied task, identified by a cycle ID that is unique within each stage.</t>
  </si>
  <si>
    <t>Before cycle 1 = one complete order.</t>
  </si>
  <si>
    <t>Use the same cycle ID for all activities in that execution, and do not reuse that ID for another cycle in the same stage.</t>
  </si>
  <si>
    <t>Stage</t>
  </si>
  <si>
    <t>The point in the improvement comparison.</t>
  </si>
  <si>
    <t>Before or After.</t>
  </si>
  <si>
    <t>Separates the current method from the improved method.</t>
  </si>
  <si>
    <t>Observed Time</t>
  </si>
  <si>
    <t>The duration recorded directly for one activity in one cycle.</t>
  </si>
  <si>
    <t>7.2 minutes.</t>
  </si>
  <si>
    <t>Primary numeric input for timing.</t>
  </si>
  <si>
    <t>Average Cycle Time</t>
  </si>
  <si>
    <t>Total valid observed time for a stage divided by the number of complete cycles.</t>
  </si>
  <si>
    <t>18.62 minutes Before.</t>
  </si>
  <si>
    <t>Compares the total task duration.</t>
  </si>
  <si>
    <t>Average Time by Activity</t>
  </si>
  <si>
    <t>Average observed time for one activity across complete cycles in the same stage.</t>
  </si>
  <si>
    <t>Search for products = 7.20 minutes Before.</t>
  </si>
  <si>
    <t>Identifies activities consuming the most time.</t>
  </si>
  <si>
    <t>A category describing the main nature of the observed time.</t>
  </si>
  <si>
    <t>Search or Travel.</t>
  </si>
  <si>
    <t>Helps classify where time is being consumed.</t>
  </si>
  <si>
    <t>Waiting</t>
  </si>
  <si>
    <t>Time with no task progress because a required resource, decision, or condition is unavailable.</t>
  </si>
  <si>
    <t>Waiting for approval.</t>
  </si>
  <si>
    <t>Identifies delays.</t>
  </si>
  <si>
    <t>Travel</t>
  </si>
  <si>
    <t>Movement between locations.</t>
  </si>
  <si>
    <t>Walking to the printer.</t>
  </si>
  <si>
    <t>Highlights layout or routing opportunities.</t>
  </si>
  <si>
    <t>Search</t>
  </si>
  <si>
    <t>Time spent locating information, materials, tools, or products.</t>
  </si>
  <si>
    <t>Searching for a SKU.</t>
  </si>
  <si>
    <t>Highlights organization or information-access problems.</t>
  </si>
  <si>
    <t>Rework</t>
  </si>
  <si>
    <t>Work repeated because of an error, defect, or incorrect result.</t>
  </si>
  <si>
    <t>Repacking an order.</t>
  </si>
  <si>
    <t>Highlights quality losses.</t>
  </si>
  <si>
    <t>Interruption</t>
  </si>
  <si>
    <t>An event that temporarily stops the studied work.</t>
  </si>
  <si>
    <t>Unrelated phone call.</t>
  </si>
  <si>
    <t>Provides context for abnormal delays.</t>
  </si>
  <si>
    <t>Indicates whether the result met the quality criteria defined for the study.</t>
  </si>
  <si>
    <t>Yes = correct order and acceptable packaging.</t>
  </si>
  <si>
    <t>Prevents a time reduction from being interpreted without checking output quality.</t>
  </si>
  <si>
    <t>Time Reduction</t>
  </si>
  <si>
    <t>Before average cycle time minus After average cycle time.</t>
  </si>
  <si>
    <t>18.62 - 12.36 = 6.26 minutes.</t>
  </si>
  <si>
    <t>Shows the absolute reduction in time.</t>
  </si>
  <si>
    <t>Time Reduction %</t>
  </si>
  <si>
    <t>Time reduction divided by Before average cycle time.</t>
  </si>
  <si>
    <t>6.26 / 18.62 = 33.6%.</t>
  </si>
  <si>
    <t>Shows the relative reduction in time.</t>
  </si>
  <si>
    <t>Cause or Movement</t>
  </si>
  <si>
    <t>Short description of what was observed.</t>
  </si>
  <si>
    <t>Printer located too far away.</t>
  </si>
  <si>
    <t>Explains why time may be consumed.</t>
  </si>
  <si>
    <t>Observation</t>
  </si>
  <si>
    <t>A note adding context to the measurement.</t>
  </si>
  <si>
    <t>Example observation.</t>
  </si>
  <si>
    <t>Documents conditions or exceptions.</t>
  </si>
  <si>
    <t>Proposed Improvement</t>
  </si>
  <si>
    <t>Suggested action to improve the method.</t>
  </si>
  <si>
    <t>Move the printer closer.</t>
  </si>
  <si>
    <t>Converts findings into an action.</t>
  </si>
  <si>
    <t>Automatic control that validates required fields, allowed values, duplicates, and complete-cycle structure.</t>
  </si>
  <si>
    <t>OK or INCOMPLETE CYCLE.</t>
  </si>
  <si>
    <t>Must be resolved before results are trusted.</t>
  </si>
  <si>
    <t>Overall control summarizing whether the workbook can be interpreted safely.</t>
  </si>
  <si>
    <t>READY TO COMPARE.</t>
  </si>
  <si>
    <t>Guides the user before using the results.</t>
  </si>
  <si>
    <t>Study Setup</t>
  </si>
  <si>
    <t>Light blue = user inputs. Light gray = automatic control. Replace the example with your own study.</t>
  </si>
  <si>
    <t>Identification &amp; Scope</t>
  </si>
  <si>
    <t>Master Activity List</t>
  </si>
  <si>
    <t>Business</t>
  </si>
  <si>
    <t>Nova Store</t>
  </si>
  <si>
    <t>No.</t>
  </si>
  <si>
    <t>Activity Check</t>
  </si>
  <si>
    <t>Process</t>
  </si>
  <si>
    <t>Order Preparation</t>
  </si>
  <si>
    <t>Review order</t>
  </si>
  <si>
    <t>Open the paid order and confirm the products</t>
  </si>
  <si>
    <t>Task Studied</t>
  </si>
  <si>
    <t>Prepare a paid order until it is ready in the dispatch area</t>
  </si>
  <si>
    <t>Search for products</t>
  </si>
  <si>
    <t>Locate all required SKUs</t>
  </si>
  <si>
    <t>Objective</t>
  </si>
  <si>
    <t>Reduce order preparation time without increasing errors</t>
  </si>
  <si>
    <t>Verify items</t>
  </si>
  <si>
    <t>Check SKUs and quantities</t>
  </si>
  <si>
    <t>Study Owner</t>
  </si>
  <si>
    <t>Operations Coordinator</t>
  </si>
  <si>
    <t>Pack order</t>
  </si>
  <si>
    <t>Prepare, protect, and close the package</t>
  </si>
  <si>
    <t>Start Date</t>
  </si>
  <si>
    <t>Print label</t>
  </si>
  <si>
    <t>Generate and print the shipping label</t>
  </si>
  <si>
    <t>Start Event</t>
  </si>
  <si>
    <t>The order appears as paid</t>
  </si>
  <si>
    <t>Move to dispatch</t>
  </si>
  <si>
    <t>Move the package to the dispatch area</t>
  </si>
  <si>
    <t>End Event</t>
  </si>
  <si>
    <t>The package is closed, labeled, and placed in the dispatch area</t>
  </si>
  <si>
    <t>Comparison Criteria</t>
  </si>
  <si>
    <t>Orders with 1 to 3 products and no special packaging</t>
  </si>
  <si>
    <t>Conditions</t>
  </si>
  <si>
    <t>Same shift and normal material availability</t>
  </si>
  <si>
    <t>Active Activities</t>
  </si>
  <si>
    <t>Setup Status</t>
  </si>
  <si>
    <t>Quality Criteria</t>
  </si>
  <si>
    <t>Indicator</t>
  </si>
  <si>
    <t>Target / Condition</t>
  </si>
  <si>
    <t>Correct Output</t>
  </si>
  <si>
    <t>No SKU or quantity errors</t>
  </si>
  <si>
    <t>Packaging</t>
  </si>
  <si>
    <t>Product protected and package properly closed</t>
  </si>
  <si>
    <t>Safety</t>
  </si>
  <si>
    <t>No unsafe movements, postures, or conditions introduced</t>
  </si>
  <si>
    <t>Time and Motion Observations</t>
  </si>
  <si>
    <t>One row per activity. Every active activity must appear exactly once in each complete cycle.</t>
  </si>
  <si>
    <t>Times are entered in decimal minutes. Row Check must be OK before the results can be trusted.</t>
  </si>
  <si>
    <t>Time (min)</t>
  </si>
  <si>
    <t>Before</t>
  </si>
  <si>
    <t>Normal</t>
  </si>
  <si>
    <t>Order review</t>
  </si>
  <si>
    <t>Yes</t>
  </si>
  <si>
    <t>Example observation</t>
  </si>
  <si>
    <t>Keep the order visible</t>
  </si>
  <si>
    <t>Products spread across locations</t>
  </si>
  <si>
    <t>Organize products by turnover</t>
  </si>
  <si>
    <t>SKU and quantity check</t>
  </si>
  <si>
    <t>Verify items while packing</t>
  </si>
  <si>
    <t>Packing materials stored separately</t>
  </si>
  <si>
    <t>Create a packing station</t>
  </si>
  <si>
    <t>Printer located too far away</t>
  </si>
  <si>
    <t>Move the printer closer</t>
  </si>
  <si>
    <t>Dispatch area located too far away</t>
  </si>
  <si>
    <t>Move the dispatch area closer</t>
  </si>
  <si>
    <t>After</t>
  </si>
  <si>
    <t>Improved method</t>
  </si>
  <si>
    <t>Study Results</t>
  </si>
  <si>
    <t>Use Study Status before interpreting the numbers. Time reduction is not automatically an operational improvement.</t>
  </si>
  <si>
    <t>Key Indicators</t>
  </si>
  <si>
    <t>Improvement Plan — Manual Entry</t>
  </si>
  <si>
    <t>Change</t>
  </si>
  <si>
    <t>Observed Problem</t>
  </si>
  <si>
    <t>Owner</t>
  </si>
  <si>
    <t>Status</t>
  </si>
  <si>
    <t>Average Cycle Time (min)</t>
  </si>
  <si>
    <t>Applied</t>
  </si>
  <si>
    <t>Complete Cycles</t>
  </si>
  <si>
    <t>Records With Quality = No</t>
  </si>
  <si>
    <t>Completion Check</t>
  </si>
  <si>
    <t>Check</t>
  </si>
  <si>
    <t>Before Measurements</t>
  </si>
  <si>
    <t>After Measurements</t>
  </si>
  <si>
    <t>Input Integrity</t>
  </si>
  <si>
    <t>Output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</si>
</sst>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0.0%"/>
  </numFmts>
  <fonts count="9">
    <font>
      <sz val="11"/>
      <name val="Carlito"/>
    </font>
    <font>
      <sz val="10"/>
      <color rgb="FF1F2937"/>
      <name val="Aptos"/>
      <family val="2"/>
    </font>
    <font>
      <b/>
      <sz val="16"/>
      <color rgb="FFFFFFFF"/>
      <name val="Aptos"/>
      <family val="2"/>
    </font>
    <font>
      <sz val="10"/>
      <color rgb="FFFFFFFF"/>
      <name val="Aptos"/>
      <family val="2"/>
    </font>
    <font>
      <b/>
      <sz val="11"/>
      <color rgb="FFFFFFFF"/>
      <name val="Aptos"/>
      <family val="2"/>
    </font>
    <font>
      <b/>
      <sz val="11"/>
      <color rgb="FFFFFFFF"/>
      <name val="Carlito"/>
    </font>
    <font>
      <b/>
      <sz val="10"/>
      <color rgb="FF0B1F3A"/>
      <name val="Aptos"/>
      <family val="2"/>
    </font>
    <font>
      <sz val="9"/>
      <color rgb="FF64748B"/>
      <name val="Carlito"/>
    </font>
    <font>
      <b/>
      <sz val="10"/>
      <color rgb="FFFFFFFF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2563EB"/>
      </patternFill>
    </fill>
    <fill>
      <patternFill patternType="solid">
        <fgColor rgb="FFF1F5F9"/>
      </patternFill>
    </fill>
    <fill>
      <patternFill patternType="solid">
        <fgColor rgb="FFDBEAFE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BEAF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164" fontId="1" fillId="5" borderId="0" xfId="0" applyNumberFormat="1" applyFont="1" applyFill="1" applyAlignment="1">
      <alignment vertical="top" wrapText="1"/>
    </xf>
    <xf numFmtId="2" fontId="1" fillId="5" borderId="0" xfId="0" applyNumberFormat="1" applyFont="1" applyFill="1" applyAlignment="1">
      <alignment vertical="top" wrapText="1"/>
    </xf>
    <xf numFmtId="2" fontId="1" fillId="4" borderId="0" xfId="0" applyNumberFormat="1" applyFont="1" applyFill="1" applyAlignment="1">
      <alignment vertical="top" wrapText="1"/>
    </xf>
    <xf numFmtId="165" fontId="1" fillId="4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2" fillId="6" borderId="0" xfId="0" applyFont="1" applyFill="1" applyAlignment="1">
      <alignment vertical="top" wrapText="1"/>
    </xf>
    <xf numFmtId="0" fontId="0" fillId="7" borderId="0" xfId="0" applyFill="1"/>
    <xf numFmtId="0" fontId="3" fillId="8" borderId="0" xfId="0" applyFont="1" applyFill="1" applyAlignment="1">
      <alignment vertical="top" wrapText="1"/>
    </xf>
    <xf numFmtId="0" fontId="1" fillId="7" borderId="0" xfId="0" applyFont="1" applyFill="1" applyAlignment="1">
      <alignment vertical="top" wrapText="1"/>
    </xf>
    <xf numFmtId="0" fontId="4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top" wrapText="1"/>
    </xf>
    <xf numFmtId="0" fontId="5" fillId="6" borderId="0" xfId="0" applyFont="1" applyFill="1"/>
    <xf numFmtId="0" fontId="7" fillId="9" borderId="0" xfId="0" applyFont="1" applyFill="1"/>
    <xf numFmtId="0" fontId="8" fillId="6" borderId="0" xfId="0" applyFont="1" applyFill="1" applyAlignment="1">
      <alignment vertical="top" wrapText="1"/>
    </xf>
    <xf numFmtId="0" fontId="6" fillId="10" borderId="0" xfId="0" applyFont="1" applyFill="1" applyAlignment="1">
      <alignment vertical="top" wrapText="1"/>
    </xf>
    <xf numFmtId="0" fontId="2" fillId="6" borderId="0" xfId="0" applyFont="1" applyFill="1" applyAlignment="1" applyProtection="1">
      <alignment vertical="top" wrapText="1"/>
      <protection locked="0"/>
    </xf>
    <xf numFmtId="0" fontId="3" fillId="8" borderId="0" xfId="0" applyFont="1" applyFill="1" applyAlignment="1" applyProtection="1">
      <alignment vertical="top" wrapText="1"/>
      <protection locked="0"/>
    </xf>
    <xf numFmtId="0" fontId="1" fillId="7" borderId="0" xfId="0" applyFont="1" applyFill="1" applyAlignment="1" applyProtection="1">
      <alignment vertical="top" wrapText="1"/>
      <protection locked="0"/>
    </xf>
    <xf numFmtId="0" fontId="8" fillId="6" borderId="0" xfId="0" applyFont="1" applyFill="1" applyAlignment="1" applyProtection="1">
      <alignment vertical="top" wrapText="1"/>
      <protection locked="0"/>
    </xf>
    <xf numFmtId="0" fontId="1" fillId="10" borderId="0" xfId="0" applyFont="1" applyFill="1" applyAlignment="1" applyProtection="1">
      <alignment vertical="top" wrapText="1"/>
      <protection locked="0"/>
    </xf>
    <xf numFmtId="0" fontId="6" fillId="9" borderId="0" xfId="0" applyFont="1" applyFill="1" applyAlignment="1" applyProtection="1">
      <alignment vertical="top" wrapText="1"/>
      <protection locked="0"/>
    </xf>
    <xf numFmtId="0" fontId="1" fillId="9" borderId="0" xfId="0" applyFont="1" applyFill="1" applyAlignment="1" applyProtection="1">
      <alignment vertical="top" wrapText="1"/>
      <protection locked="0"/>
    </xf>
    <xf numFmtId="164" fontId="1" fillId="10" borderId="0" xfId="0" applyNumberFormat="1" applyFont="1" applyFill="1" applyAlignment="1" applyProtection="1">
      <alignment vertical="top" wrapText="1"/>
      <protection locked="0"/>
    </xf>
    <xf numFmtId="0" fontId="0" fillId="7" borderId="0" xfId="0" applyFill="1" applyProtection="1">
      <protection locked="0"/>
    </xf>
  </cellXfs>
  <cellStyles count="1">
    <cellStyle name="Normal" xfId="0" builtinId="0"/>
  </cellStyles>
  <dxfs count="13">
    <dxf>
      <font>
        <b/>
      </font>
      <fill>
        <patternFill>
          <bgColor rgb="FFFECACA"/>
        </patternFill>
      </fill>
    </dxf>
    <dxf>
      <font>
        <b/>
      </font>
      <fill>
        <patternFill>
          <bgColor rgb="FFFEF3C7"/>
        </patternFill>
      </fill>
    </dxf>
    <dxf>
      <font>
        <b/>
      </font>
      <fill>
        <patternFill>
          <bgColor rgb="FFDCFCE7"/>
        </patternFill>
      </fill>
    </dxf>
    <dxf>
      <fill>
        <patternFill>
          <bgColor rgb="FFFECACA"/>
        </patternFill>
      </fill>
    </dxf>
    <dxf>
      <fill>
        <patternFill>
          <bgColor rgb="FFFEF3C7"/>
        </patternFill>
      </fill>
    </dxf>
    <dxf>
      <fill>
        <patternFill>
          <bgColor rgb="FFDCFCE7"/>
        </patternFill>
      </fill>
    </dxf>
    <dxf>
      <font>
        <b/>
      </font>
      <fill>
        <patternFill>
          <bgColor rgb="FFFECACA"/>
        </patternFill>
      </fill>
    </dxf>
    <dxf>
      <fill>
        <patternFill>
          <bgColor rgb="FFDCFCE7"/>
        </patternFill>
      </fill>
    </dxf>
    <dxf>
      <font>
        <b/>
      </font>
      <fill>
        <patternFill>
          <bgColor rgb="FFFECACA"/>
        </patternFill>
      </fill>
    </dxf>
    <dxf>
      <fill>
        <patternFill>
          <bgColor rgb="FFDCFCE7"/>
        </patternFill>
      </fill>
    </dxf>
    <dxf>
      <font>
        <b/>
      </font>
      <fill>
        <patternFill>
          <bgColor rgb="FFFECACA"/>
        </patternFill>
      </fill>
    </dxf>
    <dxf>
      <font>
        <b/>
      </font>
      <fill>
        <patternFill>
          <bgColor rgb="FFFEF3C7"/>
        </patternFill>
      </fill>
    </dxf>
    <dxf>
      <font>
        <b/>
      </font>
      <fill>
        <patternFill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110782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7AF78B-D952-4F6B-B044-633292649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15950" y="0"/>
          <a:ext cx="2111032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110782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554C9C-7A4F-44E5-B081-6CB9D91E0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77600" y="0"/>
          <a:ext cx="2111032" cy="600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110782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AAE3E5-4E7E-4115-8BB3-E619CCB71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20800" y="0"/>
          <a:ext cx="2111032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workbookViewId="0">
      <selection activeCell="F1" sqref="F1:F1048576"/>
    </sheetView>
  </sheetViews>
  <sheetFormatPr baseColWidth="10" defaultColWidth="8.796875" defaultRowHeight="13.8"/>
  <cols>
    <col min="1" max="1" width="24" style="15" customWidth="1"/>
    <col min="2" max="2" width="36.296875" style="15" customWidth="1"/>
    <col min="3" max="3" width="105.69921875" style="15" customWidth="1"/>
    <col min="4" max="16384" width="8.796875" style="15"/>
  </cols>
  <sheetData>
    <row r="1" spans="1:3" ht="15.3" customHeight="1">
      <c r="A1" s="14" t="s">
        <v>0</v>
      </c>
      <c r="B1" s="14"/>
      <c r="C1" s="14"/>
    </row>
    <row r="2" spans="1:3" ht="12" customHeight="1">
      <c r="A2" s="16" t="s">
        <v>1</v>
      </c>
      <c r="B2" s="16"/>
      <c r="C2" s="16"/>
    </row>
    <row r="3" spans="1:3" ht="12" customHeight="1">
      <c r="A3" s="17"/>
      <c r="B3" s="17"/>
      <c r="C3" s="17"/>
    </row>
    <row r="4" spans="1:3" ht="12" customHeight="1">
      <c r="A4" s="18" t="s">
        <v>2</v>
      </c>
      <c r="B4" s="18"/>
      <c r="C4" s="18"/>
    </row>
    <row r="5" spans="1:3" ht="12" customHeight="1">
      <c r="A5" s="19" t="s">
        <v>3</v>
      </c>
      <c r="B5" s="19" t="s">
        <v>4</v>
      </c>
      <c r="C5" s="19" t="s">
        <v>5</v>
      </c>
    </row>
    <row r="6" spans="1:3" ht="19.2" customHeight="1">
      <c r="A6" s="17" t="s">
        <v>6</v>
      </c>
      <c r="B6" s="17" t="s">
        <v>7</v>
      </c>
      <c r="C6" s="17" t="s">
        <v>8</v>
      </c>
    </row>
    <row r="7" spans="1:3" ht="19.2" customHeight="1">
      <c r="A7" s="17" t="s">
        <v>9</v>
      </c>
      <c r="B7" s="17" t="s">
        <v>10</v>
      </c>
      <c r="C7" s="17" t="s">
        <v>11</v>
      </c>
    </row>
    <row r="8" spans="1:3" ht="12" customHeight="1">
      <c r="A8" s="17" t="s">
        <v>12</v>
      </c>
      <c r="B8" s="17" t="s">
        <v>13</v>
      </c>
      <c r="C8" s="17" t="s">
        <v>14</v>
      </c>
    </row>
    <row r="9" spans="1:3" ht="19.2" customHeight="1">
      <c r="A9" s="17" t="s">
        <v>15</v>
      </c>
      <c r="B9" s="17" t="s">
        <v>16</v>
      </c>
      <c r="C9" s="17" t="s">
        <v>17</v>
      </c>
    </row>
    <row r="10" spans="1:3" ht="12" customHeight="1">
      <c r="A10" s="17" t="s">
        <v>18</v>
      </c>
      <c r="B10" s="17" t="s">
        <v>19</v>
      </c>
      <c r="C10" s="17" t="s">
        <v>20</v>
      </c>
    </row>
    <row r="11" spans="1:3" ht="12" customHeight="1">
      <c r="A11" s="17" t="s">
        <v>21</v>
      </c>
      <c r="B11" s="17" t="s">
        <v>22</v>
      </c>
      <c r="C11" s="17" t="s">
        <v>23</v>
      </c>
    </row>
    <row r="12" spans="1:3" ht="12" customHeight="1">
      <c r="A12" s="17" t="s">
        <v>24</v>
      </c>
      <c r="B12" s="17" t="s">
        <v>25</v>
      </c>
      <c r="C12" s="17" t="s">
        <v>26</v>
      </c>
    </row>
    <row r="13" spans="1:3" ht="19.2" customHeight="1">
      <c r="A13" s="17" t="s">
        <v>27</v>
      </c>
      <c r="B13" s="17" t="s">
        <v>28</v>
      </c>
      <c r="C13" s="17" t="s">
        <v>29</v>
      </c>
    </row>
    <row r="14" spans="1:3" ht="19.2" customHeight="1">
      <c r="A14" s="17" t="s">
        <v>30</v>
      </c>
      <c r="B14" s="17" t="s">
        <v>31</v>
      </c>
      <c r="C14" s="17" t="s">
        <v>32</v>
      </c>
    </row>
    <row r="15" spans="1:3" ht="12" customHeight="1">
      <c r="A15" s="17" t="s">
        <v>33</v>
      </c>
      <c r="B15" s="17" t="s">
        <v>34</v>
      </c>
      <c r="C15" s="17" t="s">
        <v>35</v>
      </c>
    </row>
    <row r="16" spans="1:3" ht="12" customHeight="1">
      <c r="A16" s="17"/>
      <c r="B16" s="17"/>
      <c r="C16" s="17"/>
    </row>
    <row r="17" spans="1:3" ht="12" customHeight="1">
      <c r="A17" s="18" t="s">
        <v>36</v>
      </c>
      <c r="B17" s="18"/>
      <c r="C17" s="18"/>
    </row>
    <row r="18" spans="1:3" ht="12" customHeight="1">
      <c r="A18" s="19" t="s">
        <v>37</v>
      </c>
      <c r="B18" s="19" t="s">
        <v>38</v>
      </c>
      <c r="C18" s="19"/>
    </row>
    <row r="19" spans="1:3" ht="12" customHeight="1">
      <c r="A19" s="17" t="s">
        <v>39</v>
      </c>
      <c r="B19" s="17" t="s">
        <v>40</v>
      </c>
      <c r="C19" s="17"/>
    </row>
    <row r="20" spans="1:3" ht="19.2" customHeight="1">
      <c r="A20" s="17" t="s">
        <v>41</v>
      </c>
      <c r="B20" s="17" t="s">
        <v>42</v>
      </c>
      <c r="C20" s="17"/>
    </row>
    <row r="21" spans="1:3" ht="12" customHeight="1">
      <c r="A21" s="17" t="s">
        <v>43</v>
      </c>
      <c r="B21" s="17" t="s">
        <v>44</v>
      </c>
      <c r="C21" s="17"/>
    </row>
    <row r="22" spans="1:3" ht="12" customHeight="1">
      <c r="A22" s="17" t="s">
        <v>45</v>
      </c>
      <c r="B22" s="17" t="s">
        <v>46</v>
      </c>
      <c r="C22" s="17"/>
    </row>
    <row r="23" spans="1:3" ht="12" customHeight="1">
      <c r="A23" s="17" t="s">
        <v>47</v>
      </c>
      <c r="B23" s="17" t="s">
        <v>48</v>
      </c>
      <c r="C23" s="17"/>
    </row>
    <row r="24" spans="1:3" ht="12" customHeight="1">
      <c r="A24" s="17"/>
      <c r="B24" s="17"/>
      <c r="C24" s="17"/>
    </row>
    <row r="25" spans="1:3" ht="12" customHeight="1">
      <c r="A25" s="18" t="s">
        <v>49</v>
      </c>
      <c r="B25" s="18"/>
      <c r="C25" s="18"/>
    </row>
    <row r="26" spans="1:3" ht="12" customHeight="1">
      <c r="A26" s="19" t="s">
        <v>50</v>
      </c>
      <c r="B26" s="19" t="s">
        <v>51</v>
      </c>
      <c r="C26" s="19"/>
    </row>
    <row r="27" spans="1:3" ht="19.2" customHeight="1">
      <c r="A27" s="17" t="s">
        <v>52</v>
      </c>
      <c r="B27" s="17" t="s">
        <v>53</v>
      </c>
      <c r="C27" s="17"/>
    </row>
    <row r="28" spans="1:3" ht="28.8" customHeight="1">
      <c r="A28" s="17" t="s">
        <v>54</v>
      </c>
      <c r="B28" s="17" t="s">
        <v>55</v>
      </c>
      <c r="C28" s="17"/>
    </row>
    <row r="29" spans="1:3" ht="19.2" customHeight="1">
      <c r="A29" s="17" t="s">
        <v>56</v>
      </c>
      <c r="B29" s="17" t="s">
        <v>57</v>
      </c>
      <c r="C29" s="17"/>
    </row>
    <row r="30" spans="1:3" ht="19.2" customHeight="1">
      <c r="A30" s="17" t="s">
        <v>58</v>
      </c>
      <c r="B30" s="17" t="s">
        <v>59</v>
      </c>
      <c r="C30" s="17"/>
    </row>
    <row r="31" spans="1:3" ht="19.2" customHeight="1">
      <c r="A31" s="17" t="s">
        <v>60</v>
      </c>
      <c r="B31" s="17" t="s">
        <v>61</v>
      </c>
      <c r="C31" s="17" t="s">
        <v>62</v>
      </c>
    </row>
    <row r="32" spans="1:3" ht="19.2" customHeight="1">
      <c r="A32" s="17" t="s">
        <v>63</v>
      </c>
      <c r="B32" s="17" t="s">
        <v>64</v>
      </c>
      <c r="C32" s="17"/>
    </row>
    <row r="33" spans="1:3" ht="28.8" customHeight="1">
      <c r="A33" s="17" t="s">
        <v>65</v>
      </c>
      <c r="B33" s="17" t="s">
        <v>66</v>
      </c>
      <c r="C33" s="17"/>
    </row>
    <row r="34" spans="1:3" ht="12" customHeight="1">
      <c r="A34" s="17" t="s">
        <v>67</v>
      </c>
      <c r="B34" s="17" t="s">
        <v>68</v>
      </c>
      <c r="C34" s="17"/>
    </row>
    <row r="35" spans="1:3" ht="12" customHeight="1">
      <c r="A35" s="17"/>
      <c r="B35" s="17"/>
      <c r="C35" s="17"/>
    </row>
    <row r="36" spans="1:3" ht="12" customHeight="1">
      <c r="A36" s="18" t="s">
        <v>69</v>
      </c>
      <c r="B36" s="18"/>
      <c r="C36" s="18"/>
    </row>
    <row r="37" spans="1:3" ht="12" customHeight="1">
      <c r="A37" s="19" t="s">
        <v>70</v>
      </c>
      <c r="B37" s="19" t="s">
        <v>38</v>
      </c>
      <c r="C37" s="19"/>
    </row>
    <row r="38" spans="1:3" ht="19.2" customHeight="1">
      <c r="A38" s="17" t="s">
        <v>71</v>
      </c>
      <c r="B38" s="17" t="s">
        <v>72</v>
      </c>
      <c r="C38" s="17"/>
    </row>
    <row r="39" spans="1:3" ht="19.2" customHeight="1">
      <c r="A39" s="17" t="s">
        <v>73</v>
      </c>
      <c r="B39" s="17" t="s">
        <v>74</v>
      </c>
      <c r="C39" s="17"/>
    </row>
    <row r="40" spans="1:3" ht="12" customHeight="1">
      <c r="A40" s="17" t="s">
        <v>75</v>
      </c>
      <c r="B40" s="17" t="s">
        <v>76</v>
      </c>
      <c r="C40" s="17"/>
    </row>
    <row r="41" spans="1:3" ht="19.2" customHeight="1">
      <c r="A41" s="17" t="s">
        <v>77</v>
      </c>
      <c r="B41" s="17" t="s">
        <v>78</v>
      </c>
      <c r="C41" s="17"/>
    </row>
    <row r="42" spans="1:3" ht="28.8" customHeight="1">
      <c r="A42" s="17" t="s">
        <v>79</v>
      </c>
      <c r="B42" s="17" t="s">
        <v>80</v>
      </c>
      <c r="C42" s="17"/>
    </row>
    <row r="43" spans="1:3" ht="19.2" customHeight="1">
      <c r="A43" s="17" t="s">
        <v>81</v>
      </c>
      <c r="B43" s="17" t="s">
        <v>82</v>
      </c>
      <c r="C43" s="17"/>
    </row>
    <row r="44" spans="1:3" ht="28.8" customHeight="1">
      <c r="A44" s="17" t="s">
        <v>83</v>
      </c>
      <c r="B44" s="17" t="s">
        <v>84</v>
      </c>
      <c r="C44" s="17"/>
    </row>
    <row r="45" spans="1:3" ht="12" customHeight="1">
      <c r="A45" s="17"/>
      <c r="B45" s="17"/>
      <c r="C45" s="17"/>
    </row>
    <row r="46" spans="1:3" ht="12" customHeight="1">
      <c r="A46" s="17" t="s">
        <v>85</v>
      </c>
      <c r="B46" s="17"/>
      <c r="C46" s="17"/>
    </row>
    <row r="47" spans="1:3" ht="115.2" customHeight="1">
      <c r="A47" s="17" t="s">
        <v>86</v>
      </c>
      <c r="B47" s="17"/>
      <c r="C47" s="17"/>
    </row>
    <row r="48" spans="1:3" ht="12" customHeight="1">
      <c r="A48" s="20"/>
      <c r="B48" s="20"/>
      <c r="C48" s="20"/>
    </row>
    <row r="49" spans="1:3" ht="12" customHeight="1">
      <c r="A49" s="21"/>
      <c r="B49" s="21"/>
      <c r="C49" s="21"/>
    </row>
  </sheetData>
  <sheetProtection algorithmName="SHA-512" hashValue="XWC/pvXGPSNhuyk+ck1AT0U5ZJWuS8ynnr7pb2NN2E6dffUPIE6dmfs+VRvxjs2Ui+iZ9Ys1aS6m8WgKhj0h8g==" saltValue="9P9Oi3+0KSEv4zrLHh7H3A==" spinCount="100000" sheet="1" objects="1" scenarios="1" formatCells="0" formatColumns="0" formatRows="0" insertColumns="0" sort="0" autoFilter="0" pivotTables="0"/>
  <mergeCells count="8">
    <mergeCell ref="A36:C36"/>
    <mergeCell ref="A48:C48"/>
    <mergeCell ref="A49:C49"/>
    <mergeCell ref="A1:C1"/>
    <mergeCell ref="A2:C2"/>
    <mergeCell ref="A4:C4"/>
    <mergeCell ref="A17:C17"/>
    <mergeCell ref="A25:C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>
      <selection activeCell="D10" sqref="D10"/>
    </sheetView>
  </sheetViews>
  <sheetFormatPr baseColWidth="10" defaultColWidth="8.796875" defaultRowHeight="13.8"/>
  <cols>
    <col min="1" max="1" width="24" style="15" customWidth="1"/>
    <col min="2" max="2" width="44" style="15" customWidth="1"/>
    <col min="3" max="3" width="32" style="15" customWidth="1"/>
    <col min="4" max="4" width="48" style="15" customWidth="1"/>
    <col min="5" max="16384" width="8.796875" style="15"/>
  </cols>
  <sheetData>
    <row r="1" spans="1:4" ht="15.3" customHeight="1">
      <c r="A1" s="14" t="s">
        <v>87</v>
      </c>
      <c r="B1" s="14"/>
      <c r="C1" s="14"/>
      <c r="D1" s="14"/>
    </row>
    <row r="2" spans="1:4" ht="12" customHeight="1">
      <c r="A2" s="16" t="s">
        <v>88</v>
      </c>
      <c r="B2" s="16"/>
      <c r="C2" s="16"/>
      <c r="D2" s="16"/>
    </row>
    <row r="3" spans="1:4" ht="12" customHeight="1">
      <c r="A3" s="17"/>
      <c r="B3" s="17"/>
      <c r="C3" s="17"/>
      <c r="D3" s="17"/>
    </row>
    <row r="4" spans="1:4" ht="12" customHeight="1">
      <c r="A4" s="22" t="s">
        <v>89</v>
      </c>
      <c r="B4" s="22" t="s">
        <v>90</v>
      </c>
      <c r="C4" s="22" t="s">
        <v>91</v>
      </c>
      <c r="D4" s="22" t="s">
        <v>92</v>
      </c>
    </row>
    <row r="5" spans="1:4" ht="12" customHeight="1">
      <c r="A5" s="23" t="s">
        <v>93</v>
      </c>
      <c r="B5" s="17" t="s">
        <v>94</v>
      </c>
      <c r="C5" s="17" t="s">
        <v>95</v>
      </c>
      <c r="D5" s="17" t="s">
        <v>96</v>
      </c>
    </row>
    <row r="6" spans="1:4" ht="19.2" customHeight="1">
      <c r="A6" s="23" t="s">
        <v>97</v>
      </c>
      <c r="B6" s="17" t="s">
        <v>98</v>
      </c>
      <c r="C6" s="17" t="s">
        <v>99</v>
      </c>
      <c r="D6" s="17" t="s">
        <v>100</v>
      </c>
    </row>
    <row r="7" spans="1:4" ht="12" customHeight="1">
      <c r="A7" s="23" t="s">
        <v>56</v>
      </c>
      <c r="B7" s="17" t="s">
        <v>101</v>
      </c>
      <c r="C7" s="17" t="s">
        <v>102</v>
      </c>
      <c r="D7" s="17" t="s">
        <v>103</v>
      </c>
    </row>
    <row r="8" spans="1:4" ht="12" customHeight="1">
      <c r="A8" s="23" t="s">
        <v>104</v>
      </c>
      <c r="B8" s="17" t="s">
        <v>105</v>
      </c>
      <c r="C8" s="17" t="s">
        <v>106</v>
      </c>
      <c r="D8" s="17" t="s">
        <v>107</v>
      </c>
    </row>
    <row r="9" spans="1:4" ht="12" customHeight="1">
      <c r="A9" s="23" t="s">
        <v>108</v>
      </c>
      <c r="B9" s="17" t="s">
        <v>109</v>
      </c>
      <c r="C9" s="17" t="s">
        <v>110</v>
      </c>
      <c r="D9" s="17" t="s">
        <v>111</v>
      </c>
    </row>
    <row r="10" spans="1:4" ht="19.2" customHeight="1">
      <c r="A10" s="23" t="s">
        <v>112</v>
      </c>
      <c r="B10" s="17" t="s">
        <v>113</v>
      </c>
      <c r="C10" s="17" t="s">
        <v>114</v>
      </c>
      <c r="D10" s="17" t="s">
        <v>115</v>
      </c>
    </row>
    <row r="11" spans="1:4" ht="19.2" customHeight="1">
      <c r="A11" s="23" t="s">
        <v>116</v>
      </c>
      <c r="B11" s="17" t="s">
        <v>117</v>
      </c>
      <c r="C11" s="17" t="s">
        <v>118</v>
      </c>
      <c r="D11" s="17" t="s">
        <v>119</v>
      </c>
    </row>
    <row r="12" spans="1:4" ht="12" customHeight="1">
      <c r="A12" s="23" t="s">
        <v>60</v>
      </c>
      <c r="B12" s="17" t="s">
        <v>120</v>
      </c>
      <c r="C12" s="17" t="s">
        <v>121</v>
      </c>
      <c r="D12" s="17" t="s">
        <v>122</v>
      </c>
    </row>
    <row r="13" spans="1:4" ht="19.2" customHeight="1">
      <c r="A13" s="23" t="s">
        <v>123</v>
      </c>
      <c r="B13" s="17" t="s">
        <v>124</v>
      </c>
      <c r="C13" s="17" t="s">
        <v>125</v>
      </c>
      <c r="D13" s="17" t="s">
        <v>126</v>
      </c>
    </row>
    <row r="14" spans="1:4" ht="12" customHeight="1">
      <c r="A14" s="23" t="s">
        <v>127</v>
      </c>
      <c r="B14" s="17" t="s">
        <v>128</v>
      </c>
      <c r="C14" s="17" t="s">
        <v>129</v>
      </c>
      <c r="D14" s="17" t="s">
        <v>130</v>
      </c>
    </row>
    <row r="15" spans="1:4" ht="12" customHeight="1">
      <c r="A15" s="23" t="s">
        <v>131</v>
      </c>
      <c r="B15" s="17" t="s">
        <v>132</v>
      </c>
      <c r="C15" s="17" t="s">
        <v>133</v>
      </c>
      <c r="D15" s="17" t="s">
        <v>134</v>
      </c>
    </row>
    <row r="16" spans="1:4" ht="12" customHeight="1">
      <c r="A16" s="23" t="s">
        <v>135</v>
      </c>
      <c r="B16" s="17" t="s">
        <v>136</v>
      </c>
      <c r="C16" s="17" t="s">
        <v>137</v>
      </c>
      <c r="D16" s="17" t="s">
        <v>138</v>
      </c>
    </row>
    <row r="17" spans="1:4" ht="12" customHeight="1">
      <c r="A17" s="23" t="s">
        <v>139</v>
      </c>
      <c r="B17" s="17" t="s">
        <v>140</v>
      </c>
      <c r="C17" s="17" t="s">
        <v>141</v>
      </c>
      <c r="D17" s="17" t="s">
        <v>142</v>
      </c>
    </row>
    <row r="18" spans="1:4" ht="19.2" customHeight="1">
      <c r="A18" s="23" t="s">
        <v>63</v>
      </c>
      <c r="B18" s="17" t="s">
        <v>143</v>
      </c>
      <c r="C18" s="17" t="s">
        <v>144</v>
      </c>
      <c r="D18" s="17" t="s">
        <v>145</v>
      </c>
    </row>
    <row r="19" spans="1:4" ht="12" customHeight="1">
      <c r="A19" s="23" t="s">
        <v>146</v>
      </c>
      <c r="B19" s="17" t="s">
        <v>147</v>
      </c>
      <c r="C19" s="17" t="s">
        <v>148</v>
      </c>
      <c r="D19" s="17" t="s">
        <v>149</v>
      </c>
    </row>
    <row r="20" spans="1:4" ht="12" customHeight="1">
      <c r="A20" s="23" t="s">
        <v>150</v>
      </c>
      <c r="B20" s="17" t="s">
        <v>151</v>
      </c>
      <c r="C20" s="17" t="s">
        <v>152</v>
      </c>
      <c r="D20" s="17" t="s">
        <v>153</v>
      </c>
    </row>
    <row r="21" spans="1:4" ht="12" customHeight="1">
      <c r="A21" s="23" t="s">
        <v>154</v>
      </c>
      <c r="B21" s="17" t="s">
        <v>155</v>
      </c>
      <c r="C21" s="17" t="s">
        <v>156</v>
      </c>
      <c r="D21" s="17" t="s">
        <v>157</v>
      </c>
    </row>
    <row r="22" spans="1:4" ht="12" customHeight="1">
      <c r="A22" s="23" t="s">
        <v>158</v>
      </c>
      <c r="B22" s="17" t="s">
        <v>159</v>
      </c>
      <c r="C22" s="17" t="s">
        <v>160</v>
      </c>
      <c r="D22" s="17" t="s">
        <v>161</v>
      </c>
    </row>
    <row r="23" spans="1:4" ht="12" customHeight="1">
      <c r="A23" s="23" t="s">
        <v>162</v>
      </c>
      <c r="B23" s="17" t="s">
        <v>163</v>
      </c>
      <c r="C23" s="17" t="s">
        <v>164</v>
      </c>
      <c r="D23" s="17" t="s">
        <v>165</v>
      </c>
    </row>
    <row r="24" spans="1:4" ht="19.2" customHeight="1">
      <c r="A24" s="23" t="s">
        <v>45</v>
      </c>
      <c r="B24" s="17" t="s">
        <v>166</v>
      </c>
      <c r="C24" s="17" t="s">
        <v>167</v>
      </c>
      <c r="D24" s="17" t="s">
        <v>168</v>
      </c>
    </row>
    <row r="25" spans="1:4" ht="19.2" customHeight="1">
      <c r="A25" s="23" t="s">
        <v>47</v>
      </c>
      <c r="B25" s="17" t="s">
        <v>169</v>
      </c>
      <c r="C25" s="17" t="s">
        <v>170</v>
      </c>
      <c r="D25" s="17" t="s">
        <v>171</v>
      </c>
    </row>
  </sheetData>
  <sheetProtection algorithmName="SHA-512" hashValue="UZ8x+Bje98XL4slFtg5X5u0wfikkGWigFR2wptpZoHJAdY7Z6YVAbzb+1z/CQ46TEiF2YVo0Gb84KIQslLgYYw==" saltValue="Do2OJ4VH7miZuMT2jpTLxA==" spinCount="100000" sheet="1" objects="1" scenarios="1" formatCells="0" formatColumns="0" formatRows="0" insertColumns="0" sort="0" autoFilter="0" pivotTables="0"/>
  <mergeCells count="2">
    <mergeCell ref="A1:D1"/>
    <mergeCell ref="A2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E34" sqref="E34"/>
    </sheetView>
  </sheetViews>
  <sheetFormatPr baseColWidth="10" defaultColWidth="8.796875" defaultRowHeight="13.8"/>
  <cols>
    <col min="1" max="1" width="22" style="15" customWidth="1"/>
    <col min="2" max="2" width="52" style="15" customWidth="1"/>
    <col min="3" max="3" width="4" style="15" customWidth="1"/>
    <col min="4" max="4" width="10" style="15" customWidth="1"/>
    <col min="5" max="5" width="28" style="15" customWidth="1"/>
    <col min="6" max="6" width="48" style="15" customWidth="1"/>
    <col min="7" max="7" width="20" style="15" customWidth="1"/>
    <col min="8" max="16384" width="8.796875" style="15"/>
  </cols>
  <sheetData>
    <row r="1" spans="1:7" ht="15.3" customHeight="1">
      <c r="A1" s="24" t="s">
        <v>172</v>
      </c>
      <c r="B1" s="24"/>
      <c r="C1" s="24"/>
      <c r="D1" s="24"/>
      <c r="E1" s="24"/>
      <c r="F1" s="24"/>
      <c r="G1" s="24"/>
    </row>
    <row r="2" spans="1:7" ht="12" customHeight="1">
      <c r="A2" s="25" t="s">
        <v>173</v>
      </c>
      <c r="B2" s="25"/>
      <c r="C2" s="25"/>
      <c r="D2" s="25"/>
      <c r="E2" s="25"/>
      <c r="F2" s="25"/>
      <c r="G2" s="25"/>
    </row>
    <row r="3" spans="1:7" ht="12" customHeight="1">
      <c r="A3" s="26"/>
      <c r="B3" s="26"/>
      <c r="C3" s="26"/>
      <c r="D3" s="26"/>
      <c r="E3" s="26"/>
      <c r="F3" s="26"/>
      <c r="G3" s="26"/>
    </row>
    <row r="4" spans="1:7" ht="19.2" customHeight="1">
      <c r="A4" s="27" t="s">
        <v>174</v>
      </c>
      <c r="B4" s="27"/>
      <c r="C4" s="26"/>
      <c r="D4" s="27" t="s">
        <v>175</v>
      </c>
      <c r="E4" s="27"/>
      <c r="F4" s="27"/>
      <c r="G4" s="27"/>
    </row>
    <row r="5" spans="1:7" ht="12" customHeight="1">
      <c r="A5" s="27" t="s">
        <v>176</v>
      </c>
      <c r="B5" s="28" t="s">
        <v>177</v>
      </c>
      <c r="C5" s="26"/>
      <c r="D5" s="29" t="s">
        <v>178</v>
      </c>
      <c r="E5" s="29" t="s">
        <v>93</v>
      </c>
      <c r="F5" s="29" t="s">
        <v>97</v>
      </c>
      <c r="G5" s="29" t="s">
        <v>179</v>
      </c>
    </row>
    <row r="6" spans="1:7" ht="12" customHeight="1">
      <c r="A6" s="27" t="s">
        <v>180</v>
      </c>
      <c r="B6" s="28" t="s">
        <v>181</v>
      </c>
      <c r="C6" s="26"/>
      <c r="D6" s="26">
        <v>1</v>
      </c>
      <c r="E6" s="28" t="s">
        <v>182</v>
      </c>
      <c r="F6" s="28" t="s">
        <v>183</v>
      </c>
      <c r="G6" s="30" t="str">
        <f t="shared" ref="G6:G15" si="0">IF(AND(E6="",F6=""),"",IF(E6="","MISSING ACTIVITY",IF(F6="","MISSING BOUNDARY",IF(COUNTIF($E$6:$E$15,E6)&gt;1,"DUPLICATE","OK"))))</f>
        <v>OK</v>
      </c>
    </row>
    <row r="7" spans="1:7" ht="12" customHeight="1">
      <c r="A7" s="27" t="s">
        <v>184</v>
      </c>
      <c r="B7" s="28" t="s">
        <v>185</v>
      </c>
      <c r="C7" s="26"/>
      <c r="D7" s="26">
        <v>2</v>
      </c>
      <c r="E7" s="28" t="s">
        <v>186</v>
      </c>
      <c r="F7" s="28" t="s">
        <v>187</v>
      </c>
      <c r="G7" s="30" t="str">
        <f t="shared" si="0"/>
        <v>OK</v>
      </c>
    </row>
    <row r="8" spans="1:7" ht="12" customHeight="1">
      <c r="A8" s="27" t="s">
        <v>188</v>
      </c>
      <c r="B8" s="28" t="s">
        <v>189</v>
      </c>
      <c r="C8" s="26"/>
      <c r="D8" s="26">
        <v>3</v>
      </c>
      <c r="E8" s="28" t="s">
        <v>190</v>
      </c>
      <c r="F8" s="28" t="s">
        <v>191</v>
      </c>
      <c r="G8" s="30" t="str">
        <f t="shared" si="0"/>
        <v>OK</v>
      </c>
    </row>
    <row r="9" spans="1:7" ht="12" customHeight="1">
      <c r="A9" s="27" t="s">
        <v>192</v>
      </c>
      <c r="B9" s="28" t="s">
        <v>193</v>
      </c>
      <c r="C9" s="26"/>
      <c r="D9" s="26">
        <v>4</v>
      </c>
      <c r="E9" s="28" t="s">
        <v>194</v>
      </c>
      <c r="F9" s="28" t="s">
        <v>195</v>
      </c>
      <c r="G9" s="30" t="str">
        <f t="shared" si="0"/>
        <v>OK</v>
      </c>
    </row>
    <row r="10" spans="1:7" ht="12" customHeight="1">
      <c r="A10" s="27" t="s">
        <v>196</v>
      </c>
      <c r="B10" s="31">
        <v>46214</v>
      </c>
      <c r="C10" s="26"/>
      <c r="D10" s="26">
        <v>5</v>
      </c>
      <c r="E10" s="28" t="s">
        <v>197</v>
      </c>
      <c r="F10" s="28" t="s">
        <v>198</v>
      </c>
      <c r="G10" s="30" t="str">
        <f t="shared" si="0"/>
        <v>OK</v>
      </c>
    </row>
    <row r="11" spans="1:7" ht="12" customHeight="1">
      <c r="A11" s="27" t="s">
        <v>199</v>
      </c>
      <c r="B11" s="28" t="s">
        <v>200</v>
      </c>
      <c r="C11" s="26"/>
      <c r="D11" s="26">
        <v>6</v>
      </c>
      <c r="E11" s="28" t="s">
        <v>201</v>
      </c>
      <c r="F11" s="28" t="s">
        <v>202</v>
      </c>
      <c r="G11" s="30" t="str">
        <f t="shared" si="0"/>
        <v>OK</v>
      </c>
    </row>
    <row r="12" spans="1:7" ht="12" customHeight="1">
      <c r="A12" s="27" t="s">
        <v>203</v>
      </c>
      <c r="B12" s="28" t="s">
        <v>204</v>
      </c>
      <c r="C12" s="26"/>
      <c r="D12" s="26">
        <v>7</v>
      </c>
      <c r="E12" s="28"/>
      <c r="F12" s="28"/>
      <c r="G12" s="30" t="str">
        <f t="shared" si="0"/>
        <v/>
      </c>
    </row>
    <row r="13" spans="1:7" ht="12" customHeight="1">
      <c r="A13" s="27" t="s">
        <v>205</v>
      </c>
      <c r="B13" s="28" t="s">
        <v>206</v>
      </c>
      <c r="C13" s="26"/>
      <c r="D13" s="26">
        <v>8</v>
      </c>
      <c r="E13" s="28"/>
      <c r="F13" s="28"/>
      <c r="G13" s="30" t="str">
        <f t="shared" si="0"/>
        <v/>
      </c>
    </row>
    <row r="14" spans="1:7" ht="12" customHeight="1">
      <c r="A14" s="27" t="s">
        <v>207</v>
      </c>
      <c r="B14" s="28" t="s">
        <v>208</v>
      </c>
      <c r="C14" s="26"/>
      <c r="D14" s="26">
        <v>9</v>
      </c>
      <c r="E14" s="28"/>
      <c r="F14" s="28"/>
      <c r="G14" s="30" t="str">
        <f t="shared" si="0"/>
        <v/>
      </c>
    </row>
    <row r="15" spans="1:7" ht="12" customHeight="1">
      <c r="A15" s="27" t="s">
        <v>209</v>
      </c>
      <c r="B15" s="30">
        <f>COUNTA(E6:E15)</f>
        <v>6</v>
      </c>
      <c r="C15" s="26"/>
      <c r="D15" s="26">
        <v>10</v>
      </c>
      <c r="E15" s="28"/>
      <c r="F15" s="28"/>
      <c r="G15" s="30" t="str">
        <f t="shared" si="0"/>
        <v/>
      </c>
    </row>
    <row r="16" spans="1:7" ht="12" customHeight="1">
      <c r="A16" s="26"/>
      <c r="B16" s="26"/>
      <c r="C16" s="26"/>
      <c r="D16" s="26"/>
      <c r="E16" s="26"/>
      <c r="F16" s="26"/>
      <c r="G16" s="26"/>
    </row>
    <row r="17" spans="1:7" ht="19.2" customHeight="1">
      <c r="A17" s="27" t="s">
        <v>210</v>
      </c>
      <c r="B17" s="30" t="str">
        <f>IF(OR(B5="",B6="",B7="",B8="",B9="",ISBLANK(B10),B11="",B12="",B13="",B14="",B15=0,COUNTA(E19:E21)=0),"MISSING INFORMATION",IF(NOT(ISNUMBER(B10)),"REVIEW INPUTS",IF(OR(B10&lt;DATE(2000,1,1),B10&gt;DATE(2100,12,31),COUNTIF(G6:G15,"&lt;&gt;OK")-COUNTBLANK(G6:G15)&gt;0,COUNTA(D19:D21)&lt;&gt;COUNTA(E19:E21)),"REVIEW INPUTS","READY")))</f>
        <v>READY</v>
      </c>
      <c r="C17" s="26"/>
      <c r="D17" s="27" t="s">
        <v>211</v>
      </c>
      <c r="E17" s="27"/>
      <c r="F17" s="27"/>
      <c r="G17" s="27"/>
    </row>
    <row r="18" spans="1:7" ht="12" customHeight="1">
      <c r="A18" s="26"/>
      <c r="B18" s="26"/>
      <c r="C18" s="26"/>
      <c r="D18" s="29" t="s">
        <v>212</v>
      </c>
      <c r="E18" s="29" t="s">
        <v>213</v>
      </c>
      <c r="F18" s="29"/>
      <c r="G18" s="29"/>
    </row>
    <row r="19" spans="1:7" ht="19.2" customHeight="1">
      <c r="A19" s="26"/>
      <c r="B19" s="26"/>
      <c r="C19" s="26"/>
      <c r="D19" s="28" t="s">
        <v>214</v>
      </c>
      <c r="E19" s="28" t="s">
        <v>215</v>
      </c>
      <c r="F19" s="26"/>
      <c r="G19" s="26"/>
    </row>
    <row r="20" spans="1:7" ht="19.2" customHeight="1">
      <c r="A20" s="26"/>
      <c r="B20" s="26"/>
      <c r="C20" s="26"/>
      <c r="D20" s="28" t="s">
        <v>216</v>
      </c>
      <c r="E20" s="28" t="s">
        <v>217</v>
      </c>
      <c r="F20" s="26"/>
      <c r="G20" s="26"/>
    </row>
    <row r="21" spans="1:7" ht="19.2" customHeight="1">
      <c r="A21" s="26"/>
      <c r="B21" s="26"/>
      <c r="C21" s="26"/>
      <c r="D21" s="28" t="s">
        <v>218</v>
      </c>
      <c r="E21" s="28" t="s">
        <v>219</v>
      </c>
      <c r="F21" s="26"/>
      <c r="G21" s="26"/>
    </row>
    <row r="22" spans="1:7">
      <c r="A22" s="32"/>
      <c r="B22" s="32"/>
      <c r="C22" s="32"/>
      <c r="D22" s="32"/>
      <c r="E22" s="32"/>
      <c r="F22" s="32"/>
      <c r="G22" s="32"/>
    </row>
    <row r="23" spans="1:7">
      <c r="A23" s="32"/>
      <c r="B23" s="32"/>
      <c r="C23" s="32"/>
      <c r="D23" s="32"/>
      <c r="E23" s="32"/>
      <c r="F23" s="32"/>
      <c r="G23" s="32"/>
    </row>
  </sheetData>
  <mergeCells count="2">
    <mergeCell ref="A1:G1"/>
    <mergeCell ref="A2:G2"/>
  </mergeCells>
  <conditionalFormatting sqref="B17">
    <cfRule type="expression" dxfId="12" priority="3">
      <formula>B17="READY"</formula>
    </cfRule>
    <cfRule type="expression" dxfId="11" priority="4">
      <formula>B17="MISSING INFORMATION"</formula>
    </cfRule>
    <cfRule type="expression" dxfId="10" priority="5">
      <formula>B17="REVIEW INPUTS"</formula>
    </cfRule>
  </conditionalFormatting>
  <conditionalFormatting sqref="G6:G15">
    <cfRule type="expression" dxfId="9" priority="1">
      <formula>G6="OK"</formula>
    </cfRule>
    <cfRule type="expression" dxfId="8" priority="2">
      <formula>AND(G6&lt;&gt;"",G6&lt;&gt;"OK")</formula>
    </cfRule>
  </conditionalFormatting>
  <dataValidations count="1">
    <dataValidation type="date" showErrorMessage="1" errorTitle="Invalid date" error="Enter a valid date between 1/1/2000 and 12/31/2100." sqref="B10" xr:uid="{00000000-0002-0000-0200-000000000000}">
      <formula1>DATE(2000,1,1)</formula1>
      <formula2>DATE(2100,12,31)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04"/>
  <sheetViews>
    <sheetView workbookViewId="0">
      <selection sqref="A1:K1"/>
    </sheetView>
  </sheetViews>
  <sheetFormatPr baseColWidth="10" defaultColWidth="8.796875" defaultRowHeight="13.8"/>
  <cols>
    <col min="1" max="1" width="12" customWidth="1"/>
    <col min="2" max="2" width="9" customWidth="1"/>
    <col min="3" max="3" width="13" customWidth="1"/>
    <col min="4" max="4" width="24" customWidth="1"/>
    <col min="5" max="5" width="12" customWidth="1"/>
    <col min="6" max="6" width="16" customWidth="1"/>
    <col min="7" max="7" width="34" customWidth="1"/>
    <col min="8" max="8" width="12" customWidth="1"/>
    <col min="9" max="9" width="28" customWidth="1"/>
    <col min="10" max="10" width="34" customWidth="1"/>
    <col min="11" max="11" width="22" customWidth="1"/>
  </cols>
  <sheetData>
    <row r="1" spans="1:11" ht="15.3" customHeight="1">
      <c r="A1" s="10" t="s">
        <v>220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2" customHeight="1">
      <c r="A2" s="11" t="s">
        <v>221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2" customHeight="1">
      <c r="A3" s="12" t="s">
        <v>222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" customHeight="1">
      <c r="A4" s="4" t="s">
        <v>104</v>
      </c>
      <c r="B4" s="4" t="s">
        <v>56</v>
      </c>
      <c r="C4" s="4" t="s">
        <v>58</v>
      </c>
      <c r="D4" s="4" t="s">
        <v>93</v>
      </c>
      <c r="E4" s="4" t="s">
        <v>223</v>
      </c>
      <c r="F4" s="4" t="s">
        <v>60</v>
      </c>
      <c r="G4" s="4" t="s">
        <v>154</v>
      </c>
      <c r="H4" s="4" t="s">
        <v>63</v>
      </c>
      <c r="I4" s="4" t="s">
        <v>158</v>
      </c>
      <c r="J4" s="4" t="s">
        <v>162</v>
      </c>
      <c r="K4" s="4" t="s">
        <v>45</v>
      </c>
    </row>
    <row r="5" spans="1:11" ht="12" customHeight="1">
      <c r="A5" s="5" t="s">
        <v>224</v>
      </c>
      <c r="B5" s="5">
        <v>1</v>
      </c>
      <c r="C5" s="6">
        <v>46214</v>
      </c>
      <c r="D5" s="5" t="s">
        <v>182</v>
      </c>
      <c r="E5" s="7">
        <v>1.2</v>
      </c>
      <c r="F5" s="5" t="s">
        <v>225</v>
      </c>
      <c r="G5" s="5" t="s">
        <v>226</v>
      </c>
      <c r="H5" s="5" t="s">
        <v>227</v>
      </c>
      <c r="I5" s="5" t="s">
        <v>228</v>
      </c>
      <c r="J5" s="5" t="s">
        <v>229</v>
      </c>
      <c r="K5" s="2" t="str">
        <f>IF(COUNTA(A5:J5)=0,"",IF(OR(A5="",ISBLANK(B5),ISBLANK(C5),D5="",ISBLANK(E5),F5="",H5=""),"MISSING INFORMATION",IF(AND(A5&lt;&gt;"Before",A5&lt;&gt;"After"),"REVIEW INPUTS",IF(NOT(ISNUMBER(B5)),"REVIEW INPUTS",IF(OR(B5&lt;1,MOD(B5,1)&lt;&gt;0),"REVIEW INPUTS",IF(NOT(ISNUMBER(C5)),"REVIEW INPUTS",IF(OR(C5&lt;DATE(2000,1,1),C5&gt;DATE(2100,12,31)),"REVIEW INPUTS",IF(COUNTIF('3_Study_Setup'!$E$6:$E$15,D5)&lt;&gt;1,"REVIEW INPUTS",IF(NOT(ISNUMBER(E5)),"REVIEW INPUTS",IF(OR(E5&lt;=0,E5&gt;1440),"REVIEW INPUTS",IF(AND(F5&lt;&gt;"Normal",F5&lt;&gt;"Waiting",F5&lt;&gt;"Travel",F5&lt;&gt;"Search",F5&lt;&gt;"Rework",F5&lt;&gt;"Interruption"),"REVIEW INPUTS",IF(AND(H5&lt;&gt;"Yes",H5&lt;&gt;"No"),"REVIEW INPUTS",IF(COUNTIFS($A$5:$A$304,A5,$B$5:$B$304,B5,$D$5:$D$304,D5)&gt;1,"DUPLICATE",IF(COUNTIFS($A$5:$A$304,A5,$B$5:$B$304,B5)&lt;&gt;'3_Study_Setup'!$B$15,"INCOMPLETE CYCLE","OK"))))))))))))))</f>
        <v>OK</v>
      </c>
    </row>
    <row r="6" spans="1:11" ht="12" customHeight="1">
      <c r="A6" s="5" t="s">
        <v>224</v>
      </c>
      <c r="B6" s="5">
        <v>1</v>
      </c>
      <c r="C6" s="6">
        <v>46214</v>
      </c>
      <c r="D6" s="5" t="s">
        <v>186</v>
      </c>
      <c r="E6" s="7">
        <v>7.5</v>
      </c>
      <c r="F6" s="5" t="s">
        <v>131</v>
      </c>
      <c r="G6" s="5" t="s">
        <v>230</v>
      </c>
      <c r="H6" s="5" t="s">
        <v>227</v>
      </c>
      <c r="I6" s="5" t="s">
        <v>228</v>
      </c>
      <c r="J6" s="5" t="s">
        <v>231</v>
      </c>
      <c r="K6" s="2" t="str">
        <f>IF(COUNTA(A6:J6)=0,"",IF(OR(A6="",ISBLANK(B6),ISBLANK(C6),D6="",ISBLANK(E6),F6="",H6=""),"MISSING INFORMATION",IF(AND(A6&lt;&gt;"Before",A6&lt;&gt;"After"),"REVIEW INPUTS",IF(NOT(ISNUMBER(B6)),"REVIEW INPUTS",IF(OR(B6&lt;1,MOD(B6,1)&lt;&gt;0),"REVIEW INPUTS",IF(NOT(ISNUMBER(C6)),"REVIEW INPUTS",IF(OR(C6&lt;DATE(2000,1,1),C6&gt;DATE(2100,12,31)),"REVIEW INPUTS",IF(COUNTIF('3_Study_Setup'!$E$6:$E$15,D6)&lt;&gt;1,"REVIEW INPUTS",IF(NOT(ISNUMBER(E6)),"REVIEW INPUTS",IF(OR(E6&lt;=0,E6&gt;1440),"REVIEW INPUTS",IF(AND(F6&lt;&gt;"Normal",F6&lt;&gt;"Waiting",F6&lt;&gt;"Travel",F6&lt;&gt;"Search",F6&lt;&gt;"Rework",F6&lt;&gt;"Interruption"),"REVIEW INPUTS",IF(AND(H6&lt;&gt;"Yes",H6&lt;&gt;"No"),"REVIEW INPUTS",IF(COUNTIFS($A$5:$A$304,A6,$B$5:$B$304,B6,$D$5:$D$304,D6)&gt;1,"DUPLICATE",IF(COUNTIFS($A$5:$A$304,A6,$B$5:$B$304,B6)&lt;&gt;'3_Study_Setup'!$B$15,"INCOMPLETE CYCLE","OK"))))))))))))))</f>
        <v>OK</v>
      </c>
    </row>
    <row r="7" spans="1:11" ht="12" customHeight="1">
      <c r="A7" s="5" t="s">
        <v>224</v>
      </c>
      <c r="B7" s="5">
        <v>1</v>
      </c>
      <c r="C7" s="6">
        <v>46214</v>
      </c>
      <c r="D7" s="5" t="s">
        <v>190</v>
      </c>
      <c r="E7" s="7">
        <v>2.1</v>
      </c>
      <c r="F7" s="5" t="s">
        <v>225</v>
      </c>
      <c r="G7" s="5" t="s">
        <v>232</v>
      </c>
      <c r="H7" s="5" t="s">
        <v>227</v>
      </c>
      <c r="I7" s="5" t="s">
        <v>228</v>
      </c>
      <c r="J7" s="5" t="s">
        <v>233</v>
      </c>
      <c r="K7" s="2" t="str">
        <f>IF(COUNTA(A7:J7)=0,"",IF(OR(A7="",ISBLANK(B7),ISBLANK(C7),D7="",ISBLANK(E7),F7="",H7=""),"MISSING INFORMATION",IF(AND(A7&lt;&gt;"Before",A7&lt;&gt;"After"),"REVIEW INPUTS",IF(NOT(ISNUMBER(B7)),"REVIEW INPUTS",IF(OR(B7&lt;1,MOD(B7,1)&lt;&gt;0),"REVIEW INPUTS",IF(NOT(ISNUMBER(C7)),"REVIEW INPUTS",IF(OR(C7&lt;DATE(2000,1,1),C7&gt;DATE(2100,12,31)),"REVIEW INPUTS",IF(COUNTIF('3_Study_Setup'!$E$6:$E$15,D7)&lt;&gt;1,"REVIEW INPUTS",IF(NOT(ISNUMBER(E7)),"REVIEW INPUTS",IF(OR(E7&lt;=0,E7&gt;1440),"REVIEW INPUTS",IF(AND(F7&lt;&gt;"Normal",F7&lt;&gt;"Waiting",F7&lt;&gt;"Travel",F7&lt;&gt;"Search",F7&lt;&gt;"Rework",F7&lt;&gt;"Interruption"),"REVIEW INPUTS",IF(AND(H7&lt;&gt;"Yes",H7&lt;&gt;"No"),"REVIEW INPUTS",IF(COUNTIFS($A$5:$A$304,A7,$B$5:$B$304,B7,$D$5:$D$304,D7)&gt;1,"DUPLICATE",IF(COUNTIFS($A$5:$A$304,A7,$B$5:$B$304,B7)&lt;&gt;'3_Study_Setup'!$B$15,"INCOMPLETE CYCLE","OK"))))))))))))))</f>
        <v>OK</v>
      </c>
    </row>
    <row r="8" spans="1:11" ht="12" customHeight="1">
      <c r="A8" s="5" t="s">
        <v>224</v>
      </c>
      <c r="B8" s="5">
        <v>1</v>
      </c>
      <c r="C8" s="6">
        <v>46214</v>
      </c>
      <c r="D8" s="5" t="s">
        <v>194</v>
      </c>
      <c r="E8" s="7">
        <v>4.8</v>
      </c>
      <c r="F8" s="5" t="s">
        <v>225</v>
      </c>
      <c r="G8" s="5" t="s">
        <v>234</v>
      </c>
      <c r="H8" s="5" t="s">
        <v>227</v>
      </c>
      <c r="I8" s="5" t="s">
        <v>228</v>
      </c>
      <c r="J8" s="5" t="s">
        <v>235</v>
      </c>
      <c r="K8" s="2" t="str">
        <f>IF(COUNTA(A8:J8)=0,"",IF(OR(A8="",ISBLANK(B8),ISBLANK(C8),D8="",ISBLANK(E8),F8="",H8=""),"MISSING INFORMATION",IF(AND(A8&lt;&gt;"Before",A8&lt;&gt;"After"),"REVIEW INPUTS",IF(NOT(ISNUMBER(B8)),"REVIEW INPUTS",IF(OR(B8&lt;1,MOD(B8,1)&lt;&gt;0),"REVIEW INPUTS",IF(NOT(ISNUMBER(C8)),"REVIEW INPUTS",IF(OR(C8&lt;DATE(2000,1,1),C8&gt;DATE(2100,12,31)),"REVIEW INPUTS",IF(COUNTIF('3_Study_Setup'!$E$6:$E$15,D8)&lt;&gt;1,"REVIEW INPUTS",IF(NOT(ISNUMBER(E8)),"REVIEW INPUTS",IF(OR(E8&lt;=0,E8&gt;1440),"REVIEW INPUTS",IF(AND(F8&lt;&gt;"Normal",F8&lt;&gt;"Waiting",F8&lt;&gt;"Travel",F8&lt;&gt;"Search",F8&lt;&gt;"Rework",F8&lt;&gt;"Interruption"),"REVIEW INPUTS",IF(AND(H8&lt;&gt;"Yes",H8&lt;&gt;"No"),"REVIEW INPUTS",IF(COUNTIFS($A$5:$A$304,A8,$B$5:$B$304,B8,$D$5:$D$304,D8)&gt;1,"DUPLICATE",IF(COUNTIFS($A$5:$A$304,A8,$B$5:$B$304,B8)&lt;&gt;'3_Study_Setup'!$B$15,"INCOMPLETE CYCLE","OK"))))))))))))))</f>
        <v>OK</v>
      </c>
    </row>
    <row r="9" spans="1:11" ht="12" customHeight="1">
      <c r="A9" s="5" t="s">
        <v>224</v>
      </c>
      <c r="B9" s="5">
        <v>1</v>
      </c>
      <c r="C9" s="6">
        <v>46214</v>
      </c>
      <c r="D9" s="5" t="s">
        <v>197</v>
      </c>
      <c r="E9" s="7">
        <v>1.4</v>
      </c>
      <c r="F9" s="5" t="s">
        <v>127</v>
      </c>
      <c r="G9" s="5" t="s">
        <v>236</v>
      </c>
      <c r="H9" s="5" t="s">
        <v>227</v>
      </c>
      <c r="I9" s="5" t="s">
        <v>228</v>
      </c>
      <c r="J9" s="5" t="s">
        <v>237</v>
      </c>
      <c r="K9" s="2" t="str">
        <f>IF(COUNTA(A9:J9)=0,"",IF(OR(A9="",ISBLANK(B9),ISBLANK(C9),D9="",ISBLANK(E9),F9="",H9=""),"MISSING INFORMATION",IF(AND(A9&lt;&gt;"Before",A9&lt;&gt;"After"),"REVIEW INPUTS",IF(NOT(ISNUMBER(B9)),"REVIEW INPUTS",IF(OR(B9&lt;1,MOD(B9,1)&lt;&gt;0),"REVIEW INPUTS",IF(NOT(ISNUMBER(C9)),"REVIEW INPUTS",IF(OR(C9&lt;DATE(2000,1,1),C9&gt;DATE(2100,12,31)),"REVIEW INPUTS",IF(COUNTIF('3_Study_Setup'!$E$6:$E$15,D9)&lt;&gt;1,"REVIEW INPUTS",IF(NOT(ISNUMBER(E9)),"REVIEW INPUTS",IF(OR(E9&lt;=0,E9&gt;1440),"REVIEW INPUTS",IF(AND(F9&lt;&gt;"Normal",F9&lt;&gt;"Waiting",F9&lt;&gt;"Travel",F9&lt;&gt;"Search",F9&lt;&gt;"Rework",F9&lt;&gt;"Interruption"),"REVIEW INPUTS",IF(AND(H9&lt;&gt;"Yes",H9&lt;&gt;"No"),"REVIEW INPUTS",IF(COUNTIFS($A$5:$A$304,A9,$B$5:$B$304,B9,$D$5:$D$304,D9)&gt;1,"DUPLICATE",IF(COUNTIFS($A$5:$A$304,A9,$B$5:$B$304,B9)&lt;&gt;'3_Study_Setup'!$B$15,"INCOMPLETE CYCLE","OK"))))))))))))))</f>
        <v>OK</v>
      </c>
    </row>
    <row r="10" spans="1:11" ht="12" customHeight="1">
      <c r="A10" s="5" t="s">
        <v>224</v>
      </c>
      <c r="B10" s="5">
        <v>1</v>
      </c>
      <c r="C10" s="6">
        <v>46214</v>
      </c>
      <c r="D10" s="5" t="s">
        <v>201</v>
      </c>
      <c r="E10" s="7">
        <v>1.8</v>
      </c>
      <c r="F10" s="5" t="s">
        <v>127</v>
      </c>
      <c r="G10" s="5" t="s">
        <v>238</v>
      </c>
      <c r="H10" s="5" t="s">
        <v>227</v>
      </c>
      <c r="I10" s="5" t="s">
        <v>228</v>
      </c>
      <c r="J10" s="5" t="s">
        <v>239</v>
      </c>
      <c r="K10" s="2" t="str">
        <f>IF(COUNTA(A10:J10)=0,"",IF(OR(A10="",ISBLANK(B10),ISBLANK(C10),D10="",ISBLANK(E10),F10="",H10=""),"MISSING INFORMATION",IF(AND(A10&lt;&gt;"Before",A10&lt;&gt;"After"),"REVIEW INPUTS",IF(NOT(ISNUMBER(B10)),"REVIEW INPUTS",IF(OR(B10&lt;1,MOD(B10,1)&lt;&gt;0),"REVIEW INPUTS",IF(NOT(ISNUMBER(C10)),"REVIEW INPUTS",IF(OR(C10&lt;DATE(2000,1,1),C10&gt;DATE(2100,12,31)),"REVIEW INPUTS",IF(COUNTIF('3_Study_Setup'!$E$6:$E$15,D10)&lt;&gt;1,"REVIEW INPUTS",IF(NOT(ISNUMBER(E10)),"REVIEW INPUTS",IF(OR(E10&lt;=0,E10&gt;1440),"REVIEW INPUTS",IF(AND(F10&lt;&gt;"Normal",F10&lt;&gt;"Waiting",F10&lt;&gt;"Travel",F10&lt;&gt;"Search",F10&lt;&gt;"Rework",F10&lt;&gt;"Interruption"),"REVIEW INPUTS",IF(AND(H10&lt;&gt;"Yes",H10&lt;&gt;"No"),"REVIEW INPUTS",IF(COUNTIFS($A$5:$A$304,A10,$B$5:$B$304,B10,$D$5:$D$304,D10)&gt;1,"DUPLICATE",IF(COUNTIFS($A$5:$A$304,A10,$B$5:$B$304,B10)&lt;&gt;'3_Study_Setup'!$B$15,"INCOMPLETE CYCLE","OK"))))))))))))))</f>
        <v>OK</v>
      </c>
    </row>
    <row r="11" spans="1:11" ht="12" customHeight="1">
      <c r="A11" s="5" t="s">
        <v>224</v>
      </c>
      <c r="B11" s="5">
        <v>2</v>
      </c>
      <c r="C11" s="6">
        <v>46214</v>
      </c>
      <c r="D11" s="5" t="s">
        <v>182</v>
      </c>
      <c r="E11" s="7">
        <v>1</v>
      </c>
      <c r="F11" s="5" t="s">
        <v>225</v>
      </c>
      <c r="G11" s="5" t="s">
        <v>226</v>
      </c>
      <c r="H11" s="5" t="s">
        <v>227</v>
      </c>
      <c r="I11" s="5" t="s">
        <v>228</v>
      </c>
      <c r="J11" s="5" t="s">
        <v>229</v>
      </c>
      <c r="K11" s="2" t="str">
        <f>IF(COUNTA(A11:J11)=0,"",IF(OR(A11="",ISBLANK(B11),ISBLANK(C11),D11="",ISBLANK(E11),F11="",H11=""),"MISSING INFORMATION",IF(AND(A11&lt;&gt;"Before",A11&lt;&gt;"After"),"REVIEW INPUTS",IF(NOT(ISNUMBER(B11)),"REVIEW INPUTS",IF(OR(B11&lt;1,MOD(B11,1)&lt;&gt;0),"REVIEW INPUTS",IF(NOT(ISNUMBER(C11)),"REVIEW INPUTS",IF(OR(C11&lt;DATE(2000,1,1),C11&gt;DATE(2100,12,31)),"REVIEW INPUTS",IF(COUNTIF('3_Study_Setup'!$E$6:$E$15,D11)&lt;&gt;1,"REVIEW INPUTS",IF(NOT(ISNUMBER(E11)),"REVIEW INPUTS",IF(OR(E11&lt;=0,E11&gt;1440),"REVIEW INPUTS",IF(AND(F11&lt;&gt;"Normal",F11&lt;&gt;"Waiting",F11&lt;&gt;"Travel",F11&lt;&gt;"Search",F11&lt;&gt;"Rework",F11&lt;&gt;"Interruption"),"REVIEW INPUTS",IF(AND(H11&lt;&gt;"Yes",H11&lt;&gt;"No"),"REVIEW INPUTS",IF(COUNTIFS($A$5:$A$304,A11,$B$5:$B$304,B11,$D$5:$D$304,D11)&gt;1,"DUPLICATE",IF(COUNTIFS($A$5:$A$304,A11,$B$5:$B$304,B11)&lt;&gt;'3_Study_Setup'!$B$15,"INCOMPLETE CYCLE","OK"))))))))))))))</f>
        <v>OK</v>
      </c>
    </row>
    <row r="12" spans="1:11" ht="12" customHeight="1">
      <c r="A12" s="5" t="s">
        <v>224</v>
      </c>
      <c r="B12" s="5">
        <v>2</v>
      </c>
      <c r="C12" s="6">
        <v>46214</v>
      </c>
      <c r="D12" s="5" t="s">
        <v>186</v>
      </c>
      <c r="E12" s="7">
        <v>6.8</v>
      </c>
      <c r="F12" s="5" t="s">
        <v>131</v>
      </c>
      <c r="G12" s="5" t="s">
        <v>230</v>
      </c>
      <c r="H12" s="5" t="s">
        <v>227</v>
      </c>
      <c r="I12" s="5" t="s">
        <v>228</v>
      </c>
      <c r="J12" s="5" t="s">
        <v>231</v>
      </c>
      <c r="K12" s="2" t="str">
        <f>IF(COUNTA(A12:J12)=0,"",IF(OR(A12="",ISBLANK(B12),ISBLANK(C12),D12="",ISBLANK(E12),F12="",H12=""),"MISSING INFORMATION",IF(AND(A12&lt;&gt;"Before",A12&lt;&gt;"After"),"REVIEW INPUTS",IF(NOT(ISNUMBER(B12)),"REVIEW INPUTS",IF(OR(B12&lt;1,MOD(B12,1)&lt;&gt;0),"REVIEW INPUTS",IF(NOT(ISNUMBER(C12)),"REVIEW INPUTS",IF(OR(C12&lt;DATE(2000,1,1),C12&gt;DATE(2100,12,31)),"REVIEW INPUTS",IF(COUNTIF('3_Study_Setup'!$E$6:$E$15,D12)&lt;&gt;1,"REVIEW INPUTS",IF(NOT(ISNUMBER(E12)),"REVIEW INPUTS",IF(OR(E12&lt;=0,E12&gt;1440),"REVIEW INPUTS",IF(AND(F12&lt;&gt;"Normal",F12&lt;&gt;"Waiting",F12&lt;&gt;"Travel",F12&lt;&gt;"Search",F12&lt;&gt;"Rework",F12&lt;&gt;"Interruption"),"REVIEW INPUTS",IF(AND(H12&lt;&gt;"Yes",H12&lt;&gt;"No"),"REVIEW INPUTS",IF(COUNTIFS($A$5:$A$304,A12,$B$5:$B$304,B12,$D$5:$D$304,D12)&gt;1,"DUPLICATE",IF(COUNTIFS($A$5:$A$304,A12,$B$5:$B$304,B12)&lt;&gt;'3_Study_Setup'!$B$15,"INCOMPLETE CYCLE","OK"))))))))))))))</f>
        <v>OK</v>
      </c>
    </row>
    <row r="13" spans="1:11" ht="12" customHeight="1">
      <c r="A13" s="5" t="s">
        <v>224</v>
      </c>
      <c r="B13" s="5">
        <v>2</v>
      </c>
      <c r="C13" s="6">
        <v>46214</v>
      </c>
      <c r="D13" s="5" t="s">
        <v>190</v>
      </c>
      <c r="E13" s="7">
        <v>2</v>
      </c>
      <c r="F13" s="5" t="s">
        <v>225</v>
      </c>
      <c r="G13" s="5" t="s">
        <v>232</v>
      </c>
      <c r="H13" s="5" t="s">
        <v>227</v>
      </c>
      <c r="I13" s="5" t="s">
        <v>228</v>
      </c>
      <c r="J13" s="5" t="s">
        <v>233</v>
      </c>
      <c r="K13" s="2" t="str">
        <f>IF(COUNTA(A13:J13)=0,"",IF(OR(A13="",ISBLANK(B13),ISBLANK(C13),D13="",ISBLANK(E13),F13="",H13=""),"MISSING INFORMATION",IF(AND(A13&lt;&gt;"Before",A13&lt;&gt;"After"),"REVIEW INPUTS",IF(NOT(ISNUMBER(B13)),"REVIEW INPUTS",IF(OR(B13&lt;1,MOD(B13,1)&lt;&gt;0),"REVIEW INPUTS",IF(NOT(ISNUMBER(C13)),"REVIEW INPUTS",IF(OR(C13&lt;DATE(2000,1,1),C13&gt;DATE(2100,12,31)),"REVIEW INPUTS",IF(COUNTIF('3_Study_Setup'!$E$6:$E$15,D13)&lt;&gt;1,"REVIEW INPUTS",IF(NOT(ISNUMBER(E13)),"REVIEW INPUTS",IF(OR(E13&lt;=0,E13&gt;1440),"REVIEW INPUTS",IF(AND(F13&lt;&gt;"Normal",F13&lt;&gt;"Waiting",F13&lt;&gt;"Travel",F13&lt;&gt;"Search",F13&lt;&gt;"Rework",F13&lt;&gt;"Interruption"),"REVIEW INPUTS",IF(AND(H13&lt;&gt;"Yes",H13&lt;&gt;"No"),"REVIEW INPUTS",IF(COUNTIFS($A$5:$A$304,A13,$B$5:$B$304,B13,$D$5:$D$304,D13)&gt;1,"DUPLICATE",IF(COUNTIFS($A$5:$A$304,A13,$B$5:$B$304,B13)&lt;&gt;'3_Study_Setup'!$B$15,"INCOMPLETE CYCLE","OK"))))))))))))))</f>
        <v>OK</v>
      </c>
    </row>
    <row r="14" spans="1:11" ht="12" customHeight="1">
      <c r="A14" s="5" t="s">
        <v>224</v>
      </c>
      <c r="B14" s="5">
        <v>2</v>
      </c>
      <c r="C14" s="6">
        <v>46214</v>
      </c>
      <c r="D14" s="5" t="s">
        <v>194</v>
      </c>
      <c r="E14" s="7">
        <v>5.2</v>
      </c>
      <c r="F14" s="5" t="s">
        <v>225</v>
      </c>
      <c r="G14" s="5" t="s">
        <v>234</v>
      </c>
      <c r="H14" s="5" t="s">
        <v>227</v>
      </c>
      <c r="I14" s="5" t="s">
        <v>228</v>
      </c>
      <c r="J14" s="5" t="s">
        <v>235</v>
      </c>
      <c r="K14" s="2" t="str">
        <f>IF(COUNTA(A14:J14)=0,"",IF(OR(A14="",ISBLANK(B14),ISBLANK(C14),D14="",ISBLANK(E14),F14="",H14=""),"MISSING INFORMATION",IF(AND(A14&lt;&gt;"Before",A14&lt;&gt;"After"),"REVIEW INPUTS",IF(NOT(ISNUMBER(B14)),"REVIEW INPUTS",IF(OR(B14&lt;1,MOD(B14,1)&lt;&gt;0),"REVIEW INPUTS",IF(NOT(ISNUMBER(C14)),"REVIEW INPUTS",IF(OR(C14&lt;DATE(2000,1,1),C14&gt;DATE(2100,12,31)),"REVIEW INPUTS",IF(COUNTIF('3_Study_Setup'!$E$6:$E$15,D14)&lt;&gt;1,"REVIEW INPUTS",IF(NOT(ISNUMBER(E14)),"REVIEW INPUTS",IF(OR(E14&lt;=0,E14&gt;1440),"REVIEW INPUTS",IF(AND(F14&lt;&gt;"Normal",F14&lt;&gt;"Waiting",F14&lt;&gt;"Travel",F14&lt;&gt;"Search",F14&lt;&gt;"Rework",F14&lt;&gt;"Interruption"),"REVIEW INPUTS",IF(AND(H14&lt;&gt;"Yes",H14&lt;&gt;"No"),"REVIEW INPUTS",IF(COUNTIFS($A$5:$A$304,A14,$B$5:$B$304,B14,$D$5:$D$304,D14)&gt;1,"DUPLICATE",IF(COUNTIFS($A$5:$A$304,A14,$B$5:$B$304,B14)&lt;&gt;'3_Study_Setup'!$B$15,"INCOMPLETE CYCLE","OK"))))))))))))))</f>
        <v>OK</v>
      </c>
    </row>
    <row r="15" spans="1:11" ht="12" customHeight="1">
      <c r="A15" s="5" t="s">
        <v>224</v>
      </c>
      <c r="B15" s="5">
        <v>2</v>
      </c>
      <c r="C15" s="6">
        <v>46214</v>
      </c>
      <c r="D15" s="5" t="s">
        <v>197</v>
      </c>
      <c r="E15" s="7">
        <v>1.2</v>
      </c>
      <c r="F15" s="5" t="s">
        <v>127</v>
      </c>
      <c r="G15" s="5" t="s">
        <v>236</v>
      </c>
      <c r="H15" s="5" t="s">
        <v>227</v>
      </c>
      <c r="I15" s="5" t="s">
        <v>228</v>
      </c>
      <c r="J15" s="5" t="s">
        <v>237</v>
      </c>
      <c r="K15" s="2" t="str">
        <f>IF(COUNTA(A15:J15)=0,"",IF(OR(A15="",ISBLANK(B15),ISBLANK(C15),D15="",ISBLANK(E15),F15="",H15=""),"MISSING INFORMATION",IF(AND(A15&lt;&gt;"Before",A15&lt;&gt;"After"),"REVIEW INPUTS",IF(NOT(ISNUMBER(B15)),"REVIEW INPUTS",IF(OR(B15&lt;1,MOD(B15,1)&lt;&gt;0),"REVIEW INPUTS",IF(NOT(ISNUMBER(C15)),"REVIEW INPUTS",IF(OR(C15&lt;DATE(2000,1,1),C15&gt;DATE(2100,12,31)),"REVIEW INPUTS",IF(COUNTIF('3_Study_Setup'!$E$6:$E$15,D15)&lt;&gt;1,"REVIEW INPUTS",IF(NOT(ISNUMBER(E15)),"REVIEW INPUTS",IF(OR(E15&lt;=0,E15&gt;1440),"REVIEW INPUTS",IF(AND(F15&lt;&gt;"Normal",F15&lt;&gt;"Waiting",F15&lt;&gt;"Travel",F15&lt;&gt;"Search",F15&lt;&gt;"Rework",F15&lt;&gt;"Interruption"),"REVIEW INPUTS",IF(AND(H15&lt;&gt;"Yes",H15&lt;&gt;"No"),"REVIEW INPUTS",IF(COUNTIFS($A$5:$A$304,A15,$B$5:$B$304,B15,$D$5:$D$304,D15)&gt;1,"DUPLICATE",IF(COUNTIFS($A$5:$A$304,A15,$B$5:$B$304,B15)&lt;&gt;'3_Study_Setup'!$B$15,"INCOMPLETE CYCLE","OK"))))))))))))))</f>
        <v>OK</v>
      </c>
    </row>
    <row r="16" spans="1:11" ht="12" customHeight="1">
      <c r="A16" s="5" t="s">
        <v>224</v>
      </c>
      <c r="B16" s="5">
        <v>2</v>
      </c>
      <c r="C16" s="6">
        <v>46214</v>
      </c>
      <c r="D16" s="5" t="s">
        <v>201</v>
      </c>
      <c r="E16" s="7">
        <v>2</v>
      </c>
      <c r="F16" s="5" t="s">
        <v>127</v>
      </c>
      <c r="G16" s="5" t="s">
        <v>238</v>
      </c>
      <c r="H16" s="5" t="s">
        <v>227</v>
      </c>
      <c r="I16" s="5" t="s">
        <v>228</v>
      </c>
      <c r="J16" s="5" t="s">
        <v>239</v>
      </c>
      <c r="K16" s="2" t="str">
        <f>IF(COUNTA(A16:J16)=0,"",IF(OR(A16="",ISBLANK(B16),ISBLANK(C16),D16="",ISBLANK(E16),F16="",H16=""),"MISSING INFORMATION",IF(AND(A16&lt;&gt;"Before",A16&lt;&gt;"After"),"REVIEW INPUTS",IF(NOT(ISNUMBER(B16)),"REVIEW INPUTS",IF(OR(B16&lt;1,MOD(B16,1)&lt;&gt;0),"REVIEW INPUTS",IF(NOT(ISNUMBER(C16)),"REVIEW INPUTS",IF(OR(C16&lt;DATE(2000,1,1),C16&gt;DATE(2100,12,31)),"REVIEW INPUTS",IF(COUNTIF('3_Study_Setup'!$E$6:$E$15,D16)&lt;&gt;1,"REVIEW INPUTS",IF(NOT(ISNUMBER(E16)),"REVIEW INPUTS",IF(OR(E16&lt;=0,E16&gt;1440),"REVIEW INPUTS",IF(AND(F16&lt;&gt;"Normal",F16&lt;&gt;"Waiting",F16&lt;&gt;"Travel",F16&lt;&gt;"Search",F16&lt;&gt;"Rework",F16&lt;&gt;"Interruption"),"REVIEW INPUTS",IF(AND(H16&lt;&gt;"Yes",H16&lt;&gt;"No"),"REVIEW INPUTS",IF(COUNTIFS($A$5:$A$304,A16,$B$5:$B$304,B16,$D$5:$D$304,D16)&gt;1,"DUPLICATE",IF(COUNTIFS($A$5:$A$304,A16,$B$5:$B$304,B16)&lt;&gt;'3_Study_Setup'!$B$15,"INCOMPLETE CYCLE","OK"))))))))))))))</f>
        <v>OK</v>
      </c>
    </row>
    <row r="17" spans="1:11" ht="12" customHeight="1">
      <c r="A17" s="5" t="s">
        <v>224</v>
      </c>
      <c r="B17" s="5">
        <v>3</v>
      </c>
      <c r="C17" s="6">
        <v>46214</v>
      </c>
      <c r="D17" s="5" t="s">
        <v>182</v>
      </c>
      <c r="E17" s="7">
        <v>1.1000000000000001</v>
      </c>
      <c r="F17" s="5" t="s">
        <v>225</v>
      </c>
      <c r="G17" s="5" t="s">
        <v>226</v>
      </c>
      <c r="H17" s="5" t="s">
        <v>227</v>
      </c>
      <c r="I17" s="5" t="s">
        <v>228</v>
      </c>
      <c r="J17" s="5" t="s">
        <v>229</v>
      </c>
      <c r="K17" s="2" t="str">
        <f>IF(COUNTA(A17:J17)=0,"",IF(OR(A17="",ISBLANK(B17),ISBLANK(C17),D17="",ISBLANK(E17),F17="",H17=""),"MISSING INFORMATION",IF(AND(A17&lt;&gt;"Before",A17&lt;&gt;"After"),"REVIEW INPUTS",IF(NOT(ISNUMBER(B17)),"REVIEW INPUTS",IF(OR(B17&lt;1,MOD(B17,1)&lt;&gt;0),"REVIEW INPUTS",IF(NOT(ISNUMBER(C17)),"REVIEW INPUTS",IF(OR(C17&lt;DATE(2000,1,1),C17&gt;DATE(2100,12,31)),"REVIEW INPUTS",IF(COUNTIF('3_Study_Setup'!$E$6:$E$15,D17)&lt;&gt;1,"REVIEW INPUTS",IF(NOT(ISNUMBER(E17)),"REVIEW INPUTS",IF(OR(E17&lt;=0,E17&gt;1440),"REVIEW INPUTS",IF(AND(F17&lt;&gt;"Normal",F17&lt;&gt;"Waiting",F17&lt;&gt;"Travel",F17&lt;&gt;"Search",F17&lt;&gt;"Rework",F17&lt;&gt;"Interruption"),"REVIEW INPUTS",IF(AND(H17&lt;&gt;"Yes",H17&lt;&gt;"No"),"REVIEW INPUTS",IF(COUNTIFS($A$5:$A$304,A17,$B$5:$B$304,B17,$D$5:$D$304,D17)&gt;1,"DUPLICATE",IF(COUNTIFS($A$5:$A$304,A17,$B$5:$B$304,B17)&lt;&gt;'3_Study_Setup'!$B$15,"INCOMPLETE CYCLE","OK"))))))))))))))</f>
        <v>OK</v>
      </c>
    </row>
    <row r="18" spans="1:11" ht="12" customHeight="1">
      <c r="A18" s="5" t="s">
        <v>224</v>
      </c>
      <c r="B18" s="5">
        <v>3</v>
      </c>
      <c r="C18" s="6">
        <v>46214</v>
      </c>
      <c r="D18" s="5" t="s">
        <v>186</v>
      </c>
      <c r="E18" s="7">
        <v>7.2</v>
      </c>
      <c r="F18" s="5" t="s">
        <v>131</v>
      </c>
      <c r="G18" s="5" t="s">
        <v>230</v>
      </c>
      <c r="H18" s="5" t="s">
        <v>227</v>
      </c>
      <c r="I18" s="5" t="s">
        <v>228</v>
      </c>
      <c r="J18" s="5" t="s">
        <v>231</v>
      </c>
      <c r="K18" s="2" t="str">
        <f>IF(COUNTA(A18:J18)=0,"",IF(OR(A18="",ISBLANK(B18),ISBLANK(C18),D18="",ISBLANK(E18),F18="",H18=""),"MISSING INFORMATION",IF(AND(A18&lt;&gt;"Before",A18&lt;&gt;"After"),"REVIEW INPUTS",IF(NOT(ISNUMBER(B18)),"REVIEW INPUTS",IF(OR(B18&lt;1,MOD(B18,1)&lt;&gt;0),"REVIEW INPUTS",IF(NOT(ISNUMBER(C18)),"REVIEW INPUTS",IF(OR(C18&lt;DATE(2000,1,1),C18&gt;DATE(2100,12,31)),"REVIEW INPUTS",IF(COUNTIF('3_Study_Setup'!$E$6:$E$15,D18)&lt;&gt;1,"REVIEW INPUTS",IF(NOT(ISNUMBER(E18)),"REVIEW INPUTS",IF(OR(E18&lt;=0,E18&gt;1440),"REVIEW INPUTS",IF(AND(F18&lt;&gt;"Normal",F18&lt;&gt;"Waiting",F18&lt;&gt;"Travel",F18&lt;&gt;"Search",F18&lt;&gt;"Rework",F18&lt;&gt;"Interruption"),"REVIEW INPUTS",IF(AND(H18&lt;&gt;"Yes",H18&lt;&gt;"No"),"REVIEW INPUTS",IF(COUNTIFS($A$5:$A$304,A18,$B$5:$B$304,B18,$D$5:$D$304,D18)&gt;1,"DUPLICATE",IF(COUNTIFS($A$5:$A$304,A18,$B$5:$B$304,B18)&lt;&gt;'3_Study_Setup'!$B$15,"INCOMPLETE CYCLE","OK"))))))))))))))</f>
        <v>OK</v>
      </c>
    </row>
    <row r="19" spans="1:11" ht="12" customHeight="1">
      <c r="A19" s="5" t="s">
        <v>224</v>
      </c>
      <c r="B19" s="5">
        <v>3</v>
      </c>
      <c r="C19" s="6">
        <v>46214</v>
      </c>
      <c r="D19" s="5" t="s">
        <v>190</v>
      </c>
      <c r="E19" s="7">
        <v>2.2999999999999998</v>
      </c>
      <c r="F19" s="5" t="s">
        <v>225</v>
      </c>
      <c r="G19" s="5" t="s">
        <v>232</v>
      </c>
      <c r="H19" s="5" t="s">
        <v>227</v>
      </c>
      <c r="I19" s="5" t="s">
        <v>228</v>
      </c>
      <c r="J19" s="5" t="s">
        <v>233</v>
      </c>
      <c r="K19" s="2" t="str">
        <f>IF(COUNTA(A19:J19)=0,"",IF(OR(A19="",ISBLANK(B19),ISBLANK(C19),D19="",ISBLANK(E19),F19="",H19=""),"MISSING INFORMATION",IF(AND(A19&lt;&gt;"Before",A19&lt;&gt;"After"),"REVIEW INPUTS",IF(NOT(ISNUMBER(B19)),"REVIEW INPUTS",IF(OR(B19&lt;1,MOD(B19,1)&lt;&gt;0),"REVIEW INPUTS",IF(NOT(ISNUMBER(C19)),"REVIEW INPUTS",IF(OR(C19&lt;DATE(2000,1,1),C19&gt;DATE(2100,12,31)),"REVIEW INPUTS",IF(COUNTIF('3_Study_Setup'!$E$6:$E$15,D19)&lt;&gt;1,"REVIEW INPUTS",IF(NOT(ISNUMBER(E19)),"REVIEW INPUTS",IF(OR(E19&lt;=0,E19&gt;1440),"REVIEW INPUTS",IF(AND(F19&lt;&gt;"Normal",F19&lt;&gt;"Waiting",F19&lt;&gt;"Travel",F19&lt;&gt;"Search",F19&lt;&gt;"Rework",F19&lt;&gt;"Interruption"),"REVIEW INPUTS",IF(AND(H19&lt;&gt;"Yes",H19&lt;&gt;"No"),"REVIEW INPUTS",IF(COUNTIFS($A$5:$A$304,A19,$B$5:$B$304,B19,$D$5:$D$304,D19)&gt;1,"DUPLICATE",IF(COUNTIFS($A$5:$A$304,A19,$B$5:$B$304,B19)&lt;&gt;'3_Study_Setup'!$B$15,"INCOMPLETE CYCLE","OK"))))))))))))))</f>
        <v>OK</v>
      </c>
    </row>
    <row r="20" spans="1:11" ht="12" customHeight="1">
      <c r="A20" s="5" t="s">
        <v>224</v>
      </c>
      <c r="B20" s="5">
        <v>3</v>
      </c>
      <c r="C20" s="6">
        <v>46214</v>
      </c>
      <c r="D20" s="5" t="s">
        <v>194</v>
      </c>
      <c r="E20" s="7">
        <v>5</v>
      </c>
      <c r="F20" s="5" t="s">
        <v>225</v>
      </c>
      <c r="G20" s="5" t="s">
        <v>234</v>
      </c>
      <c r="H20" s="5" t="s">
        <v>227</v>
      </c>
      <c r="I20" s="5" t="s">
        <v>228</v>
      </c>
      <c r="J20" s="5" t="s">
        <v>235</v>
      </c>
      <c r="K20" s="2" t="str">
        <f>IF(COUNTA(A20:J20)=0,"",IF(OR(A20="",ISBLANK(B20),ISBLANK(C20),D20="",ISBLANK(E20),F20="",H20=""),"MISSING INFORMATION",IF(AND(A20&lt;&gt;"Before",A20&lt;&gt;"After"),"REVIEW INPUTS",IF(NOT(ISNUMBER(B20)),"REVIEW INPUTS",IF(OR(B20&lt;1,MOD(B20,1)&lt;&gt;0),"REVIEW INPUTS",IF(NOT(ISNUMBER(C20)),"REVIEW INPUTS",IF(OR(C20&lt;DATE(2000,1,1),C20&gt;DATE(2100,12,31)),"REVIEW INPUTS",IF(COUNTIF('3_Study_Setup'!$E$6:$E$15,D20)&lt;&gt;1,"REVIEW INPUTS",IF(NOT(ISNUMBER(E20)),"REVIEW INPUTS",IF(OR(E20&lt;=0,E20&gt;1440),"REVIEW INPUTS",IF(AND(F20&lt;&gt;"Normal",F20&lt;&gt;"Waiting",F20&lt;&gt;"Travel",F20&lt;&gt;"Search",F20&lt;&gt;"Rework",F20&lt;&gt;"Interruption"),"REVIEW INPUTS",IF(AND(H20&lt;&gt;"Yes",H20&lt;&gt;"No"),"REVIEW INPUTS",IF(COUNTIFS($A$5:$A$304,A20,$B$5:$B$304,B20,$D$5:$D$304,D20)&gt;1,"DUPLICATE",IF(COUNTIFS($A$5:$A$304,A20,$B$5:$B$304,B20)&lt;&gt;'3_Study_Setup'!$B$15,"INCOMPLETE CYCLE","OK"))))))))))))))</f>
        <v>OK</v>
      </c>
    </row>
    <row r="21" spans="1:11" ht="12" customHeight="1">
      <c r="A21" s="5" t="s">
        <v>224</v>
      </c>
      <c r="B21" s="5">
        <v>3</v>
      </c>
      <c r="C21" s="6">
        <v>46214</v>
      </c>
      <c r="D21" s="5" t="s">
        <v>197</v>
      </c>
      <c r="E21" s="7">
        <v>1.3</v>
      </c>
      <c r="F21" s="5" t="s">
        <v>127</v>
      </c>
      <c r="G21" s="5" t="s">
        <v>236</v>
      </c>
      <c r="H21" s="5" t="s">
        <v>227</v>
      </c>
      <c r="I21" s="5" t="s">
        <v>228</v>
      </c>
      <c r="J21" s="5" t="s">
        <v>237</v>
      </c>
      <c r="K21" s="2" t="str">
        <f>IF(COUNTA(A21:J21)=0,"",IF(OR(A21="",ISBLANK(B21),ISBLANK(C21),D21="",ISBLANK(E21),F21="",H21=""),"MISSING INFORMATION",IF(AND(A21&lt;&gt;"Before",A21&lt;&gt;"After"),"REVIEW INPUTS",IF(NOT(ISNUMBER(B21)),"REVIEW INPUTS",IF(OR(B21&lt;1,MOD(B21,1)&lt;&gt;0),"REVIEW INPUTS",IF(NOT(ISNUMBER(C21)),"REVIEW INPUTS",IF(OR(C21&lt;DATE(2000,1,1),C21&gt;DATE(2100,12,31)),"REVIEW INPUTS",IF(COUNTIF('3_Study_Setup'!$E$6:$E$15,D21)&lt;&gt;1,"REVIEW INPUTS",IF(NOT(ISNUMBER(E21)),"REVIEW INPUTS",IF(OR(E21&lt;=0,E21&gt;1440),"REVIEW INPUTS",IF(AND(F21&lt;&gt;"Normal",F21&lt;&gt;"Waiting",F21&lt;&gt;"Travel",F21&lt;&gt;"Search",F21&lt;&gt;"Rework",F21&lt;&gt;"Interruption"),"REVIEW INPUTS",IF(AND(H21&lt;&gt;"Yes",H21&lt;&gt;"No"),"REVIEW INPUTS",IF(COUNTIFS($A$5:$A$304,A21,$B$5:$B$304,B21,$D$5:$D$304,D21)&gt;1,"DUPLICATE",IF(COUNTIFS($A$5:$A$304,A21,$B$5:$B$304,B21)&lt;&gt;'3_Study_Setup'!$B$15,"INCOMPLETE CYCLE","OK"))))))))))))))</f>
        <v>OK</v>
      </c>
    </row>
    <row r="22" spans="1:11" ht="12" customHeight="1">
      <c r="A22" s="5" t="s">
        <v>224</v>
      </c>
      <c r="B22" s="5">
        <v>3</v>
      </c>
      <c r="C22" s="6">
        <v>46214</v>
      </c>
      <c r="D22" s="5" t="s">
        <v>201</v>
      </c>
      <c r="E22" s="7">
        <v>1.9</v>
      </c>
      <c r="F22" s="5" t="s">
        <v>127</v>
      </c>
      <c r="G22" s="5" t="s">
        <v>238</v>
      </c>
      <c r="H22" s="5" t="s">
        <v>227</v>
      </c>
      <c r="I22" s="5" t="s">
        <v>228</v>
      </c>
      <c r="J22" s="5" t="s">
        <v>239</v>
      </c>
      <c r="K22" s="2" t="str">
        <f>IF(COUNTA(A22:J22)=0,"",IF(OR(A22="",ISBLANK(B22),ISBLANK(C22),D22="",ISBLANK(E22),F22="",H22=""),"MISSING INFORMATION",IF(AND(A22&lt;&gt;"Before",A22&lt;&gt;"After"),"REVIEW INPUTS",IF(NOT(ISNUMBER(B22)),"REVIEW INPUTS",IF(OR(B22&lt;1,MOD(B22,1)&lt;&gt;0),"REVIEW INPUTS",IF(NOT(ISNUMBER(C22)),"REVIEW INPUTS",IF(OR(C22&lt;DATE(2000,1,1),C22&gt;DATE(2100,12,31)),"REVIEW INPUTS",IF(COUNTIF('3_Study_Setup'!$E$6:$E$15,D22)&lt;&gt;1,"REVIEW INPUTS",IF(NOT(ISNUMBER(E22)),"REVIEW INPUTS",IF(OR(E22&lt;=0,E22&gt;1440),"REVIEW INPUTS",IF(AND(F22&lt;&gt;"Normal",F22&lt;&gt;"Waiting",F22&lt;&gt;"Travel",F22&lt;&gt;"Search",F22&lt;&gt;"Rework",F22&lt;&gt;"Interruption"),"REVIEW INPUTS",IF(AND(H22&lt;&gt;"Yes",H22&lt;&gt;"No"),"REVIEW INPUTS",IF(COUNTIFS($A$5:$A$304,A22,$B$5:$B$304,B22,$D$5:$D$304,D22)&gt;1,"DUPLICATE",IF(COUNTIFS($A$5:$A$304,A22,$B$5:$B$304,B22)&lt;&gt;'3_Study_Setup'!$B$15,"INCOMPLETE CYCLE","OK"))))))))))))))</f>
        <v>OK</v>
      </c>
    </row>
    <row r="23" spans="1:11" ht="12" customHeight="1">
      <c r="A23" s="5" t="s">
        <v>224</v>
      </c>
      <c r="B23" s="5">
        <v>4</v>
      </c>
      <c r="C23" s="6">
        <v>46214</v>
      </c>
      <c r="D23" s="5" t="s">
        <v>182</v>
      </c>
      <c r="E23" s="7">
        <v>1.2</v>
      </c>
      <c r="F23" s="5" t="s">
        <v>225</v>
      </c>
      <c r="G23" s="5" t="s">
        <v>226</v>
      </c>
      <c r="H23" s="5" t="s">
        <v>227</v>
      </c>
      <c r="I23" s="5" t="s">
        <v>228</v>
      </c>
      <c r="J23" s="5" t="s">
        <v>229</v>
      </c>
      <c r="K23" s="2" t="str">
        <f>IF(COUNTA(A23:J23)=0,"",IF(OR(A23="",ISBLANK(B23),ISBLANK(C23),D23="",ISBLANK(E23),F23="",H23=""),"MISSING INFORMATION",IF(AND(A23&lt;&gt;"Before",A23&lt;&gt;"After"),"REVIEW INPUTS",IF(NOT(ISNUMBER(B23)),"REVIEW INPUTS",IF(OR(B23&lt;1,MOD(B23,1)&lt;&gt;0),"REVIEW INPUTS",IF(NOT(ISNUMBER(C23)),"REVIEW INPUTS",IF(OR(C23&lt;DATE(2000,1,1),C23&gt;DATE(2100,12,31)),"REVIEW INPUTS",IF(COUNTIF('3_Study_Setup'!$E$6:$E$15,D23)&lt;&gt;1,"REVIEW INPUTS",IF(NOT(ISNUMBER(E23)),"REVIEW INPUTS",IF(OR(E23&lt;=0,E23&gt;1440),"REVIEW INPUTS",IF(AND(F23&lt;&gt;"Normal",F23&lt;&gt;"Waiting",F23&lt;&gt;"Travel",F23&lt;&gt;"Search",F23&lt;&gt;"Rework",F23&lt;&gt;"Interruption"),"REVIEW INPUTS",IF(AND(H23&lt;&gt;"Yes",H23&lt;&gt;"No"),"REVIEW INPUTS",IF(COUNTIFS($A$5:$A$304,A23,$B$5:$B$304,B23,$D$5:$D$304,D23)&gt;1,"DUPLICATE",IF(COUNTIFS($A$5:$A$304,A23,$B$5:$B$304,B23)&lt;&gt;'3_Study_Setup'!$B$15,"INCOMPLETE CYCLE","OK"))))))))))))))</f>
        <v>OK</v>
      </c>
    </row>
    <row r="24" spans="1:11" ht="12" customHeight="1">
      <c r="A24" s="5" t="s">
        <v>224</v>
      </c>
      <c r="B24" s="5">
        <v>4</v>
      </c>
      <c r="C24" s="6">
        <v>46214</v>
      </c>
      <c r="D24" s="5" t="s">
        <v>186</v>
      </c>
      <c r="E24" s="7">
        <v>7.4</v>
      </c>
      <c r="F24" s="5" t="s">
        <v>131</v>
      </c>
      <c r="G24" s="5" t="s">
        <v>230</v>
      </c>
      <c r="H24" s="5" t="s">
        <v>227</v>
      </c>
      <c r="I24" s="5" t="s">
        <v>228</v>
      </c>
      <c r="J24" s="5" t="s">
        <v>231</v>
      </c>
      <c r="K24" s="2" t="str">
        <f>IF(COUNTA(A24:J24)=0,"",IF(OR(A24="",ISBLANK(B24),ISBLANK(C24),D24="",ISBLANK(E24),F24="",H24=""),"MISSING INFORMATION",IF(AND(A24&lt;&gt;"Before",A24&lt;&gt;"After"),"REVIEW INPUTS",IF(NOT(ISNUMBER(B24)),"REVIEW INPUTS",IF(OR(B24&lt;1,MOD(B24,1)&lt;&gt;0),"REVIEW INPUTS",IF(NOT(ISNUMBER(C24)),"REVIEW INPUTS",IF(OR(C24&lt;DATE(2000,1,1),C24&gt;DATE(2100,12,31)),"REVIEW INPUTS",IF(COUNTIF('3_Study_Setup'!$E$6:$E$15,D24)&lt;&gt;1,"REVIEW INPUTS",IF(NOT(ISNUMBER(E24)),"REVIEW INPUTS",IF(OR(E24&lt;=0,E24&gt;1440),"REVIEW INPUTS",IF(AND(F24&lt;&gt;"Normal",F24&lt;&gt;"Waiting",F24&lt;&gt;"Travel",F24&lt;&gt;"Search",F24&lt;&gt;"Rework",F24&lt;&gt;"Interruption"),"REVIEW INPUTS",IF(AND(H24&lt;&gt;"Yes",H24&lt;&gt;"No"),"REVIEW INPUTS",IF(COUNTIFS($A$5:$A$304,A24,$B$5:$B$304,B24,$D$5:$D$304,D24)&gt;1,"DUPLICATE",IF(COUNTIFS($A$5:$A$304,A24,$B$5:$B$304,B24)&lt;&gt;'3_Study_Setup'!$B$15,"INCOMPLETE CYCLE","OK"))))))))))))))</f>
        <v>OK</v>
      </c>
    </row>
    <row r="25" spans="1:11" ht="12" customHeight="1">
      <c r="A25" s="5" t="s">
        <v>224</v>
      </c>
      <c r="B25" s="5">
        <v>4</v>
      </c>
      <c r="C25" s="6">
        <v>46214</v>
      </c>
      <c r="D25" s="5" t="s">
        <v>190</v>
      </c>
      <c r="E25" s="7">
        <v>2.1</v>
      </c>
      <c r="F25" s="5" t="s">
        <v>225</v>
      </c>
      <c r="G25" s="5" t="s">
        <v>232</v>
      </c>
      <c r="H25" s="5" t="s">
        <v>227</v>
      </c>
      <c r="I25" s="5" t="s">
        <v>228</v>
      </c>
      <c r="J25" s="5" t="s">
        <v>233</v>
      </c>
      <c r="K25" s="2" t="str">
        <f>IF(COUNTA(A25:J25)=0,"",IF(OR(A25="",ISBLANK(B25),ISBLANK(C25),D25="",ISBLANK(E25),F25="",H25=""),"MISSING INFORMATION",IF(AND(A25&lt;&gt;"Before",A25&lt;&gt;"After"),"REVIEW INPUTS",IF(NOT(ISNUMBER(B25)),"REVIEW INPUTS",IF(OR(B25&lt;1,MOD(B25,1)&lt;&gt;0),"REVIEW INPUTS",IF(NOT(ISNUMBER(C25)),"REVIEW INPUTS",IF(OR(C25&lt;DATE(2000,1,1),C25&gt;DATE(2100,12,31)),"REVIEW INPUTS",IF(COUNTIF('3_Study_Setup'!$E$6:$E$15,D25)&lt;&gt;1,"REVIEW INPUTS",IF(NOT(ISNUMBER(E25)),"REVIEW INPUTS",IF(OR(E25&lt;=0,E25&gt;1440),"REVIEW INPUTS",IF(AND(F25&lt;&gt;"Normal",F25&lt;&gt;"Waiting",F25&lt;&gt;"Travel",F25&lt;&gt;"Search",F25&lt;&gt;"Rework",F25&lt;&gt;"Interruption"),"REVIEW INPUTS",IF(AND(H25&lt;&gt;"Yes",H25&lt;&gt;"No"),"REVIEW INPUTS",IF(COUNTIFS($A$5:$A$304,A25,$B$5:$B$304,B25,$D$5:$D$304,D25)&gt;1,"DUPLICATE",IF(COUNTIFS($A$5:$A$304,A25,$B$5:$B$304,B25)&lt;&gt;'3_Study_Setup'!$B$15,"INCOMPLETE CYCLE","OK"))))))))))))))</f>
        <v>OK</v>
      </c>
    </row>
    <row r="26" spans="1:11" ht="12" customHeight="1">
      <c r="A26" s="5" t="s">
        <v>224</v>
      </c>
      <c r="B26" s="5">
        <v>4</v>
      </c>
      <c r="C26" s="6">
        <v>46214</v>
      </c>
      <c r="D26" s="5" t="s">
        <v>194</v>
      </c>
      <c r="E26" s="7">
        <v>4.9000000000000004</v>
      </c>
      <c r="F26" s="5" t="s">
        <v>225</v>
      </c>
      <c r="G26" s="5" t="s">
        <v>234</v>
      </c>
      <c r="H26" s="5" t="s">
        <v>227</v>
      </c>
      <c r="I26" s="5" t="s">
        <v>228</v>
      </c>
      <c r="J26" s="5" t="s">
        <v>235</v>
      </c>
      <c r="K26" s="2" t="str">
        <f>IF(COUNTA(A26:J26)=0,"",IF(OR(A26="",ISBLANK(B26),ISBLANK(C26),D26="",ISBLANK(E26),F26="",H26=""),"MISSING INFORMATION",IF(AND(A26&lt;&gt;"Before",A26&lt;&gt;"After"),"REVIEW INPUTS",IF(NOT(ISNUMBER(B26)),"REVIEW INPUTS",IF(OR(B26&lt;1,MOD(B26,1)&lt;&gt;0),"REVIEW INPUTS",IF(NOT(ISNUMBER(C26)),"REVIEW INPUTS",IF(OR(C26&lt;DATE(2000,1,1),C26&gt;DATE(2100,12,31)),"REVIEW INPUTS",IF(COUNTIF('3_Study_Setup'!$E$6:$E$15,D26)&lt;&gt;1,"REVIEW INPUTS",IF(NOT(ISNUMBER(E26)),"REVIEW INPUTS",IF(OR(E26&lt;=0,E26&gt;1440),"REVIEW INPUTS",IF(AND(F26&lt;&gt;"Normal",F26&lt;&gt;"Waiting",F26&lt;&gt;"Travel",F26&lt;&gt;"Search",F26&lt;&gt;"Rework",F26&lt;&gt;"Interruption"),"REVIEW INPUTS",IF(AND(H26&lt;&gt;"Yes",H26&lt;&gt;"No"),"REVIEW INPUTS",IF(COUNTIFS($A$5:$A$304,A26,$B$5:$B$304,B26,$D$5:$D$304,D26)&gt;1,"DUPLICATE",IF(COUNTIFS($A$5:$A$304,A26,$B$5:$B$304,B26)&lt;&gt;'3_Study_Setup'!$B$15,"INCOMPLETE CYCLE","OK"))))))))))))))</f>
        <v>OK</v>
      </c>
    </row>
    <row r="27" spans="1:11" ht="12" customHeight="1">
      <c r="A27" s="5" t="s">
        <v>224</v>
      </c>
      <c r="B27" s="5">
        <v>4</v>
      </c>
      <c r="C27" s="6">
        <v>46214</v>
      </c>
      <c r="D27" s="5" t="s">
        <v>197</v>
      </c>
      <c r="E27" s="7">
        <v>1.3</v>
      </c>
      <c r="F27" s="5" t="s">
        <v>127</v>
      </c>
      <c r="G27" s="5" t="s">
        <v>236</v>
      </c>
      <c r="H27" s="5" t="s">
        <v>227</v>
      </c>
      <c r="I27" s="5" t="s">
        <v>228</v>
      </c>
      <c r="J27" s="5" t="s">
        <v>237</v>
      </c>
      <c r="K27" s="2" t="str">
        <f>IF(COUNTA(A27:J27)=0,"",IF(OR(A27="",ISBLANK(B27),ISBLANK(C27),D27="",ISBLANK(E27),F27="",H27=""),"MISSING INFORMATION",IF(AND(A27&lt;&gt;"Before",A27&lt;&gt;"After"),"REVIEW INPUTS",IF(NOT(ISNUMBER(B27)),"REVIEW INPUTS",IF(OR(B27&lt;1,MOD(B27,1)&lt;&gt;0),"REVIEW INPUTS",IF(NOT(ISNUMBER(C27)),"REVIEW INPUTS",IF(OR(C27&lt;DATE(2000,1,1),C27&gt;DATE(2100,12,31)),"REVIEW INPUTS",IF(COUNTIF('3_Study_Setup'!$E$6:$E$15,D27)&lt;&gt;1,"REVIEW INPUTS",IF(NOT(ISNUMBER(E27)),"REVIEW INPUTS",IF(OR(E27&lt;=0,E27&gt;1440),"REVIEW INPUTS",IF(AND(F27&lt;&gt;"Normal",F27&lt;&gt;"Waiting",F27&lt;&gt;"Travel",F27&lt;&gt;"Search",F27&lt;&gt;"Rework",F27&lt;&gt;"Interruption"),"REVIEW INPUTS",IF(AND(H27&lt;&gt;"Yes",H27&lt;&gt;"No"),"REVIEW INPUTS",IF(COUNTIFS($A$5:$A$304,A27,$B$5:$B$304,B27,$D$5:$D$304,D27)&gt;1,"DUPLICATE",IF(COUNTIFS($A$5:$A$304,A27,$B$5:$B$304,B27)&lt;&gt;'3_Study_Setup'!$B$15,"INCOMPLETE CYCLE","OK"))))))))))))))</f>
        <v>OK</v>
      </c>
    </row>
    <row r="28" spans="1:11" ht="12" customHeight="1">
      <c r="A28" s="5" t="s">
        <v>224</v>
      </c>
      <c r="B28" s="5">
        <v>4</v>
      </c>
      <c r="C28" s="6">
        <v>46214</v>
      </c>
      <c r="D28" s="5" t="s">
        <v>201</v>
      </c>
      <c r="E28" s="7">
        <v>1.8</v>
      </c>
      <c r="F28" s="5" t="s">
        <v>127</v>
      </c>
      <c r="G28" s="5" t="s">
        <v>238</v>
      </c>
      <c r="H28" s="5" t="s">
        <v>227</v>
      </c>
      <c r="I28" s="5" t="s">
        <v>228</v>
      </c>
      <c r="J28" s="5" t="s">
        <v>239</v>
      </c>
      <c r="K28" s="2" t="str">
        <f>IF(COUNTA(A28:J28)=0,"",IF(OR(A28="",ISBLANK(B28),ISBLANK(C28),D28="",ISBLANK(E28),F28="",H28=""),"MISSING INFORMATION",IF(AND(A28&lt;&gt;"Before",A28&lt;&gt;"After"),"REVIEW INPUTS",IF(NOT(ISNUMBER(B28)),"REVIEW INPUTS",IF(OR(B28&lt;1,MOD(B28,1)&lt;&gt;0),"REVIEW INPUTS",IF(NOT(ISNUMBER(C28)),"REVIEW INPUTS",IF(OR(C28&lt;DATE(2000,1,1),C28&gt;DATE(2100,12,31)),"REVIEW INPUTS",IF(COUNTIF('3_Study_Setup'!$E$6:$E$15,D28)&lt;&gt;1,"REVIEW INPUTS",IF(NOT(ISNUMBER(E28)),"REVIEW INPUTS",IF(OR(E28&lt;=0,E28&gt;1440),"REVIEW INPUTS",IF(AND(F28&lt;&gt;"Normal",F28&lt;&gt;"Waiting",F28&lt;&gt;"Travel",F28&lt;&gt;"Search",F28&lt;&gt;"Rework",F28&lt;&gt;"Interruption"),"REVIEW INPUTS",IF(AND(H28&lt;&gt;"Yes",H28&lt;&gt;"No"),"REVIEW INPUTS",IF(COUNTIFS($A$5:$A$304,A28,$B$5:$B$304,B28,$D$5:$D$304,D28)&gt;1,"DUPLICATE",IF(COUNTIFS($A$5:$A$304,A28,$B$5:$B$304,B28)&lt;&gt;'3_Study_Setup'!$B$15,"INCOMPLETE CYCLE","OK"))))))))))))))</f>
        <v>OK</v>
      </c>
    </row>
    <row r="29" spans="1:11" ht="12" customHeight="1">
      <c r="A29" s="5" t="s">
        <v>224</v>
      </c>
      <c r="B29" s="5">
        <v>5</v>
      </c>
      <c r="C29" s="6">
        <v>46214</v>
      </c>
      <c r="D29" s="5" t="s">
        <v>182</v>
      </c>
      <c r="E29" s="7">
        <v>1</v>
      </c>
      <c r="F29" s="5" t="s">
        <v>225</v>
      </c>
      <c r="G29" s="5" t="s">
        <v>226</v>
      </c>
      <c r="H29" s="5" t="s">
        <v>227</v>
      </c>
      <c r="I29" s="5" t="s">
        <v>228</v>
      </c>
      <c r="J29" s="5" t="s">
        <v>229</v>
      </c>
      <c r="K29" s="2" t="str">
        <f>IF(COUNTA(A29:J29)=0,"",IF(OR(A29="",ISBLANK(B29),ISBLANK(C29),D29="",ISBLANK(E29),F29="",H29=""),"MISSING INFORMATION",IF(AND(A29&lt;&gt;"Before",A29&lt;&gt;"After"),"REVIEW INPUTS",IF(NOT(ISNUMBER(B29)),"REVIEW INPUTS",IF(OR(B29&lt;1,MOD(B29,1)&lt;&gt;0),"REVIEW INPUTS",IF(NOT(ISNUMBER(C29)),"REVIEW INPUTS",IF(OR(C29&lt;DATE(2000,1,1),C29&gt;DATE(2100,12,31)),"REVIEW INPUTS",IF(COUNTIF('3_Study_Setup'!$E$6:$E$15,D29)&lt;&gt;1,"REVIEW INPUTS",IF(NOT(ISNUMBER(E29)),"REVIEW INPUTS",IF(OR(E29&lt;=0,E29&gt;1440),"REVIEW INPUTS",IF(AND(F29&lt;&gt;"Normal",F29&lt;&gt;"Waiting",F29&lt;&gt;"Travel",F29&lt;&gt;"Search",F29&lt;&gt;"Rework",F29&lt;&gt;"Interruption"),"REVIEW INPUTS",IF(AND(H29&lt;&gt;"Yes",H29&lt;&gt;"No"),"REVIEW INPUTS",IF(COUNTIFS($A$5:$A$304,A29,$B$5:$B$304,B29,$D$5:$D$304,D29)&gt;1,"DUPLICATE",IF(COUNTIFS($A$5:$A$304,A29,$B$5:$B$304,B29)&lt;&gt;'3_Study_Setup'!$B$15,"INCOMPLETE CYCLE","OK"))))))))))))))</f>
        <v>OK</v>
      </c>
    </row>
    <row r="30" spans="1:11" ht="12" customHeight="1">
      <c r="A30" s="5" t="s">
        <v>224</v>
      </c>
      <c r="B30" s="5">
        <v>5</v>
      </c>
      <c r="C30" s="6">
        <v>46214</v>
      </c>
      <c r="D30" s="5" t="s">
        <v>186</v>
      </c>
      <c r="E30" s="7">
        <v>7.1</v>
      </c>
      <c r="F30" s="5" t="s">
        <v>131</v>
      </c>
      <c r="G30" s="5" t="s">
        <v>230</v>
      </c>
      <c r="H30" s="5" t="s">
        <v>227</v>
      </c>
      <c r="I30" s="5" t="s">
        <v>228</v>
      </c>
      <c r="J30" s="5" t="s">
        <v>231</v>
      </c>
      <c r="K30" s="2" t="str">
        <f>IF(COUNTA(A30:J30)=0,"",IF(OR(A30="",ISBLANK(B30),ISBLANK(C30),D30="",ISBLANK(E30),F30="",H30=""),"MISSING INFORMATION",IF(AND(A30&lt;&gt;"Before",A30&lt;&gt;"After"),"REVIEW INPUTS",IF(NOT(ISNUMBER(B30)),"REVIEW INPUTS",IF(OR(B30&lt;1,MOD(B30,1)&lt;&gt;0),"REVIEW INPUTS",IF(NOT(ISNUMBER(C30)),"REVIEW INPUTS",IF(OR(C30&lt;DATE(2000,1,1),C30&gt;DATE(2100,12,31)),"REVIEW INPUTS",IF(COUNTIF('3_Study_Setup'!$E$6:$E$15,D30)&lt;&gt;1,"REVIEW INPUTS",IF(NOT(ISNUMBER(E30)),"REVIEW INPUTS",IF(OR(E30&lt;=0,E30&gt;1440),"REVIEW INPUTS",IF(AND(F30&lt;&gt;"Normal",F30&lt;&gt;"Waiting",F30&lt;&gt;"Travel",F30&lt;&gt;"Search",F30&lt;&gt;"Rework",F30&lt;&gt;"Interruption"),"REVIEW INPUTS",IF(AND(H30&lt;&gt;"Yes",H30&lt;&gt;"No"),"REVIEW INPUTS",IF(COUNTIFS($A$5:$A$304,A30,$B$5:$B$304,B30,$D$5:$D$304,D30)&gt;1,"DUPLICATE",IF(COUNTIFS($A$5:$A$304,A30,$B$5:$B$304,B30)&lt;&gt;'3_Study_Setup'!$B$15,"INCOMPLETE CYCLE","OK"))))))))))))))</f>
        <v>OK</v>
      </c>
    </row>
    <row r="31" spans="1:11" ht="12" customHeight="1">
      <c r="A31" s="5" t="s">
        <v>224</v>
      </c>
      <c r="B31" s="5">
        <v>5</v>
      </c>
      <c r="C31" s="6">
        <v>46214</v>
      </c>
      <c r="D31" s="5" t="s">
        <v>190</v>
      </c>
      <c r="E31" s="7">
        <v>2</v>
      </c>
      <c r="F31" s="5" t="s">
        <v>225</v>
      </c>
      <c r="G31" s="5" t="s">
        <v>232</v>
      </c>
      <c r="H31" s="5" t="s">
        <v>227</v>
      </c>
      <c r="I31" s="5" t="s">
        <v>228</v>
      </c>
      <c r="J31" s="5" t="s">
        <v>233</v>
      </c>
      <c r="K31" s="2" t="str">
        <f>IF(COUNTA(A31:J31)=0,"",IF(OR(A31="",ISBLANK(B31),ISBLANK(C31),D31="",ISBLANK(E31),F31="",H31=""),"MISSING INFORMATION",IF(AND(A31&lt;&gt;"Before",A31&lt;&gt;"After"),"REVIEW INPUTS",IF(NOT(ISNUMBER(B31)),"REVIEW INPUTS",IF(OR(B31&lt;1,MOD(B31,1)&lt;&gt;0),"REVIEW INPUTS",IF(NOT(ISNUMBER(C31)),"REVIEW INPUTS",IF(OR(C31&lt;DATE(2000,1,1),C31&gt;DATE(2100,12,31)),"REVIEW INPUTS",IF(COUNTIF('3_Study_Setup'!$E$6:$E$15,D31)&lt;&gt;1,"REVIEW INPUTS",IF(NOT(ISNUMBER(E31)),"REVIEW INPUTS",IF(OR(E31&lt;=0,E31&gt;1440),"REVIEW INPUTS",IF(AND(F31&lt;&gt;"Normal",F31&lt;&gt;"Waiting",F31&lt;&gt;"Travel",F31&lt;&gt;"Search",F31&lt;&gt;"Rework",F31&lt;&gt;"Interruption"),"REVIEW INPUTS",IF(AND(H31&lt;&gt;"Yes",H31&lt;&gt;"No"),"REVIEW INPUTS",IF(COUNTIFS($A$5:$A$304,A31,$B$5:$B$304,B31,$D$5:$D$304,D31)&gt;1,"DUPLICATE",IF(COUNTIFS($A$5:$A$304,A31,$B$5:$B$304,B31)&lt;&gt;'3_Study_Setup'!$B$15,"INCOMPLETE CYCLE","OK"))))))))))))))</f>
        <v>OK</v>
      </c>
    </row>
    <row r="32" spans="1:11" ht="12" customHeight="1">
      <c r="A32" s="5" t="s">
        <v>224</v>
      </c>
      <c r="B32" s="5">
        <v>5</v>
      </c>
      <c r="C32" s="6">
        <v>46214</v>
      </c>
      <c r="D32" s="5" t="s">
        <v>194</v>
      </c>
      <c r="E32" s="7">
        <v>5.0999999999999996</v>
      </c>
      <c r="F32" s="5" t="s">
        <v>225</v>
      </c>
      <c r="G32" s="5" t="s">
        <v>234</v>
      </c>
      <c r="H32" s="5" t="s">
        <v>227</v>
      </c>
      <c r="I32" s="5" t="s">
        <v>228</v>
      </c>
      <c r="J32" s="5" t="s">
        <v>235</v>
      </c>
      <c r="K32" s="2" t="str">
        <f>IF(COUNTA(A32:J32)=0,"",IF(OR(A32="",ISBLANK(B32),ISBLANK(C32),D32="",ISBLANK(E32),F32="",H32=""),"MISSING INFORMATION",IF(AND(A32&lt;&gt;"Before",A32&lt;&gt;"After"),"REVIEW INPUTS",IF(NOT(ISNUMBER(B32)),"REVIEW INPUTS",IF(OR(B32&lt;1,MOD(B32,1)&lt;&gt;0),"REVIEW INPUTS",IF(NOT(ISNUMBER(C32)),"REVIEW INPUTS",IF(OR(C32&lt;DATE(2000,1,1),C32&gt;DATE(2100,12,31)),"REVIEW INPUTS",IF(COUNTIF('3_Study_Setup'!$E$6:$E$15,D32)&lt;&gt;1,"REVIEW INPUTS",IF(NOT(ISNUMBER(E32)),"REVIEW INPUTS",IF(OR(E32&lt;=0,E32&gt;1440),"REVIEW INPUTS",IF(AND(F32&lt;&gt;"Normal",F32&lt;&gt;"Waiting",F32&lt;&gt;"Travel",F32&lt;&gt;"Search",F32&lt;&gt;"Rework",F32&lt;&gt;"Interruption"),"REVIEW INPUTS",IF(AND(H32&lt;&gt;"Yes",H32&lt;&gt;"No"),"REVIEW INPUTS",IF(COUNTIFS($A$5:$A$304,A32,$B$5:$B$304,B32,$D$5:$D$304,D32)&gt;1,"DUPLICATE",IF(COUNTIFS($A$5:$A$304,A32,$B$5:$B$304,B32)&lt;&gt;'3_Study_Setup'!$B$15,"INCOMPLETE CYCLE","OK"))))))))))))))</f>
        <v>OK</v>
      </c>
    </row>
    <row r="33" spans="1:11" ht="12" customHeight="1">
      <c r="A33" s="5" t="s">
        <v>224</v>
      </c>
      <c r="B33" s="5">
        <v>5</v>
      </c>
      <c r="C33" s="6">
        <v>46214</v>
      </c>
      <c r="D33" s="5" t="s">
        <v>197</v>
      </c>
      <c r="E33" s="7">
        <v>1.4</v>
      </c>
      <c r="F33" s="5" t="s">
        <v>127</v>
      </c>
      <c r="G33" s="5" t="s">
        <v>236</v>
      </c>
      <c r="H33" s="5" t="s">
        <v>227</v>
      </c>
      <c r="I33" s="5" t="s">
        <v>228</v>
      </c>
      <c r="J33" s="5" t="s">
        <v>237</v>
      </c>
      <c r="K33" s="2" t="str">
        <f>IF(COUNTA(A33:J33)=0,"",IF(OR(A33="",ISBLANK(B33),ISBLANK(C33),D33="",ISBLANK(E33),F33="",H33=""),"MISSING INFORMATION",IF(AND(A33&lt;&gt;"Before",A33&lt;&gt;"After"),"REVIEW INPUTS",IF(NOT(ISNUMBER(B33)),"REVIEW INPUTS",IF(OR(B33&lt;1,MOD(B33,1)&lt;&gt;0),"REVIEW INPUTS",IF(NOT(ISNUMBER(C33)),"REVIEW INPUTS",IF(OR(C33&lt;DATE(2000,1,1),C33&gt;DATE(2100,12,31)),"REVIEW INPUTS",IF(COUNTIF('3_Study_Setup'!$E$6:$E$15,D33)&lt;&gt;1,"REVIEW INPUTS",IF(NOT(ISNUMBER(E33)),"REVIEW INPUTS",IF(OR(E33&lt;=0,E33&gt;1440),"REVIEW INPUTS",IF(AND(F33&lt;&gt;"Normal",F33&lt;&gt;"Waiting",F33&lt;&gt;"Travel",F33&lt;&gt;"Search",F33&lt;&gt;"Rework",F33&lt;&gt;"Interruption"),"REVIEW INPUTS",IF(AND(H33&lt;&gt;"Yes",H33&lt;&gt;"No"),"REVIEW INPUTS",IF(COUNTIFS($A$5:$A$304,A33,$B$5:$B$304,B33,$D$5:$D$304,D33)&gt;1,"DUPLICATE",IF(COUNTIFS($A$5:$A$304,A33,$B$5:$B$304,B33)&lt;&gt;'3_Study_Setup'!$B$15,"INCOMPLETE CYCLE","OK"))))))))))))))</f>
        <v>OK</v>
      </c>
    </row>
    <row r="34" spans="1:11" ht="12" customHeight="1">
      <c r="A34" s="5" t="s">
        <v>224</v>
      </c>
      <c r="B34" s="5">
        <v>5</v>
      </c>
      <c r="C34" s="6">
        <v>46214</v>
      </c>
      <c r="D34" s="5" t="s">
        <v>201</v>
      </c>
      <c r="E34" s="7">
        <v>2</v>
      </c>
      <c r="F34" s="5" t="s">
        <v>127</v>
      </c>
      <c r="G34" s="5" t="s">
        <v>238</v>
      </c>
      <c r="H34" s="5" t="s">
        <v>227</v>
      </c>
      <c r="I34" s="5" t="s">
        <v>228</v>
      </c>
      <c r="J34" s="5" t="s">
        <v>239</v>
      </c>
      <c r="K34" s="2" t="str">
        <f>IF(COUNTA(A34:J34)=0,"",IF(OR(A34="",ISBLANK(B34),ISBLANK(C34),D34="",ISBLANK(E34),F34="",H34=""),"MISSING INFORMATION",IF(AND(A34&lt;&gt;"Before",A34&lt;&gt;"After"),"REVIEW INPUTS",IF(NOT(ISNUMBER(B34)),"REVIEW INPUTS",IF(OR(B34&lt;1,MOD(B34,1)&lt;&gt;0),"REVIEW INPUTS",IF(NOT(ISNUMBER(C34)),"REVIEW INPUTS",IF(OR(C34&lt;DATE(2000,1,1),C34&gt;DATE(2100,12,31)),"REVIEW INPUTS",IF(COUNTIF('3_Study_Setup'!$E$6:$E$15,D34)&lt;&gt;1,"REVIEW INPUTS",IF(NOT(ISNUMBER(E34)),"REVIEW INPUTS",IF(OR(E34&lt;=0,E34&gt;1440),"REVIEW INPUTS",IF(AND(F34&lt;&gt;"Normal",F34&lt;&gt;"Waiting",F34&lt;&gt;"Travel",F34&lt;&gt;"Search",F34&lt;&gt;"Rework",F34&lt;&gt;"Interruption"),"REVIEW INPUTS",IF(AND(H34&lt;&gt;"Yes",H34&lt;&gt;"No"),"REVIEW INPUTS",IF(COUNTIFS($A$5:$A$304,A34,$B$5:$B$304,B34,$D$5:$D$304,D34)&gt;1,"DUPLICATE",IF(COUNTIFS($A$5:$A$304,A34,$B$5:$B$304,B34)&lt;&gt;'3_Study_Setup'!$B$15,"INCOMPLETE CYCLE","OK"))))))))))))))</f>
        <v>OK</v>
      </c>
    </row>
    <row r="35" spans="1:11" ht="12" customHeight="1">
      <c r="A35" s="5" t="s">
        <v>240</v>
      </c>
      <c r="B35" s="5">
        <v>1</v>
      </c>
      <c r="C35" s="6">
        <v>46214</v>
      </c>
      <c r="D35" s="5" t="s">
        <v>182</v>
      </c>
      <c r="E35" s="7">
        <v>0.9</v>
      </c>
      <c r="F35" s="5" t="s">
        <v>225</v>
      </c>
      <c r="G35" s="5" t="s">
        <v>241</v>
      </c>
      <c r="H35" s="5" t="s">
        <v>227</v>
      </c>
      <c r="I35" s="5" t="s">
        <v>228</v>
      </c>
      <c r="J35" s="5" t="s">
        <v>229</v>
      </c>
      <c r="K35" s="2" t="str">
        <f>IF(COUNTA(A35:J35)=0,"",IF(OR(A35="",ISBLANK(B35),ISBLANK(C35),D35="",ISBLANK(E35),F35="",H35=""),"MISSING INFORMATION",IF(AND(A35&lt;&gt;"Before",A35&lt;&gt;"After"),"REVIEW INPUTS",IF(NOT(ISNUMBER(B35)),"REVIEW INPUTS",IF(OR(B35&lt;1,MOD(B35,1)&lt;&gt;0),"REVIEW INPUTS",IF(NOT(ISNUMBER(C35)),"REVIEW INPUTS",IF(OR(C35&lt;DATE(2000,1,1),C35&gt;DATE(2100,12,31)),"REVIEW INPUTS",IF(COUNTIF('3_Study_Setup'!$E$6:$E$15,D35)&lt;&gt;1,"REVIEW INPUTS",IF(NOT(ISNUMBER(E35)),"REVIEW INPUTS",IF(OR(E35&lt;=0,E35&gt;1440),"REVIEW INPUTS",IF(AND(F35&lt;&gt;"Normal",F35&lt;&gt;"Waiting",F35&lt;&gt;"Travel",F35&lt;&gt;"Search",F35&lt;&gt;"Rework",F35&lt;&gt;"Interruption"),"REVIEW INPUTS",IF(AND(H35&lt;&gt;"Yes",H35&lt;&gt;"No"),"REVIEW INPUTS",IF(COUNTIFS($A$5:$A$304,A35,$B$5:$B$304,B35,$D$5:$D$304,D35)&gt;1,"DUPLICATE",IF(COUNTIFS($A$5:$A$304,A35,$B$5:$B$304,B35)&lt;&gt;'3_Study_Setup'!$B$15,"INCOMPLETE CYCLE","OK"))))))))))))))</f>
        <v>OK</v>
      </c>
    </row>
    <row r="36" spans="1:11" ht="12" customHeight="1">
      <c r="A36" s="5" t="s">
        <v>240</v>
      </c>
      <c r="B36" s="5">
        <v>1</v>
      </c>
      <c r="C36" s="6">
        <v>46214</v>
      </c>
      <c r="D36" s="5" t="s">
        <v>186</v>
      </c>
      <c r="E36" s="7">
        <v>4.2</v>
      </c>
      <c r="F36" s="5" t="s">
        <v>225</v>
      </c>
      <c r="G36" s="5" t="s">
        <v>241</v>
      </c>
      <c r="H36" s="5" t="s">
        <v>227</v>
      </c>
      <c r="I36" s="5" t="s">
        <v>228</v>
      </c>
      <c r="J36" s="5" t="s">
        <v>231</v>
      </c>
      <c r="K36" s="2" t="str">
        <f>IF(COUNTA(A36:J36)=0,"",IF(OR(A36="",ISBLANK(B36),ISBLANK(C36),D36="",ISBLANK(E36),F36="",H36=""),"MISSING INFORMATION",IF(AND(A36&lt;&gt;"Before",A36&lt;&gt;"After"),"REVIEW INPUTS",IF(NOT(ISNUMBER(B36)),"REVIEW INPUTS",IF(OR(B36&lt;1,MOD(B36,1)&lt;&gt;0),"REVIEW INPUTS",IF(NOT(ISNUMBER(C36)),"REVIEW INPUTS",IF(OR(C36&lt;DATE(2000,1,1),C36&gt;DATE(2100,12,31)),"REVIEW INPUTS",IF(COUNTIF('3_Study_Setup'!$E$6:$E$15,D36)&lt;&gt;1,"REVIEW INPUTS",IF(NOT(ISNUMBER(E36)),"REVIEW INPUTS",IF(OR(E36&lt;=0,E36&gt;1440),"REVIEW INPUTS",IF(AND(F36&lt;&gt;"Normal",F36&lt;&gt;"Waiting",F36&lt;&gt;"Travel",F36&lt;&gt;"Search",F36&lt;&gt;"Rework",F36&lt;&gt;"Interruption"),"REVIEW INPUTS",IF(AND(H36&lt;&gt;"Yes",H36&lt;&gt;"No"),"REVIEW INPUTS",IF(COUNTIFS($A$5:$A$304,A36,$B$5:$B$304,B36,$D$5:$D$304,D36)&gt;1,"DUPLICATE",IF(COUNTIFS($A$5:$A$304,A36,$B$5:$B$304,B36)&lt;&gt;'3_Study_Setup'!$B$15,"INCOMPLETE CYCLE","OK"))))))))))))))</f>
        <v>OK</v>
      </c>
    </row>
    <row r="37" spans="1:11" ht="12" customHeight="1">
      <c r="A37" s="5" t="s">
        <v>240</v>
      </c>
      <c r="B37" s="5">
        <v>1</v>
      </c>
      <c r="C37" s="6">
        <v>46214</v>
      </c>
      <c r="D37" s="5" t="s">
        <v>190</v>
      </c>
      <c r="E37" s="7">
        <v>1.8</v>
      </c>
      <c r="F37" s="5" t="s">
        <v>225</v>
      </c>
      <c r="G37" s="5" t="s">
        <v>241</v>
      </c>
      <c r="H37" s="5" t="s">
        <v>227</v>
      </c>
      <c r="I37" s="5" t="s">
        <v>228</v>
      </c>
      <c r="J37" s="5" t="s">
        <v>233</v>
      </c>
      <c r="K37" s="2" t="str">
        <f>IF(COUNTA(A37:J37)=0,"",IF(OR(A37="",ISBLANK(B37),ISBLANK(C37),D37="",ISBLANK(E37),F37="",H37=""),"MISSING INFORMATION",IF(AND(A37&lt;&gt;"Before",A37&lt;&gt;"After"),"REVIEW INPUTS",IF(NOT(ISNUMBER(B37)),"REVIEW INPUTS",IF(OR(B37&lt;1,MOD(B37,1)&lt;&gt;0),"REVIEW INPUTS",IF(NOT(ISNUMBER(C37)),"REVIEW INPUTS",IF(OR(C37&lt;DATE(2000,1,1),C37&gt;DATE(2100,12,31)),"REVIEW INPUTS",IF(COUNTIF('3_Study_Setup'!$E$6:$E$15,D37)&lt;&gt;1,"REVIEW INPUTS",IF(NOT(ISNUMBER(E37)),"REVIEW INPUTS",IF(OR(E37&lt;=0,E37&gt;1440),"REVIEW INPUTS",IF(AND(F37&lt;&gt;"Normal",F37&lt;&gt;"Waiting",F37&lt;&gt;"Travel",F37&lt;&gt;"Search",F37&lt;&gt;"Rework",F37&lt;&gt;"Interruption"),"REVIEW INPUTS",IF(AND(H37&lt;&gt;"Yes",H37&lt;&gt;"No"),"REVIEW INPUTS",IF(COUNTIFS($A$5:$A$304,A37,$B$5:$B$304,B37,$D$5:$D$304,D37)&gt;1,"DUPLICATE",IF(COUNTIFS($A$5:$A$304,A37,$B$5:$B$304,B37)&lt;&gt;'3_Study_Setup'!$B$15,"INCOMPLETE CYCLE","OK"))))))))))))))</f>
        <v>OK</v>
      </c>
    </row>
    <row r="38" spans="1:11" ht="12" customHeight="1">
      <c r="A38" s="5" t="s">
        <v>240</v>
      </c>
      <c r="B38" s="5">
        <v>1</v>
      </c>
      <c r="C38" s="6">
        <v>46214</v>
      </c>
      <c r="D38" s="5" t="s">
        <v>194</v>
      </c>
      <c r="E38" s="7">
        <v>4.0999999999999996</v>
      </c>
      <c r="F38" s="5" t="s">
        <v>225</v>
      </c>
      <c r="G38" s="5" t="s">
        <v>241</v>
      </c>
      <c r="H38" s="5" t="s">
        <v>227</v>
      </c>
      <c r="I38" s="5" t="s">
        <v>228</v>
      </c>
      <c r="J38" s="5" t="s">
        <v>235</v>
      </c>
      <c r="K38" s="2" t="str">
        <f>IF(COUNTA(A38:J38)=0,"",IF(OR(A38="",ISBLANK(B38),ISBLANK(C38),D38="",ISBLANK(E38),F38="",H38=""),"MISSING INFORMATION",IF(AND(A38&lt;&gt;"Before",A38&lt;&gt;"After"),"REVIEW INPUTS",IF(NOT(ISNUMBER(B38)),"REVIEW INPUTS",IF(OR(B38&lt;1,MOD(B38,1)&lt;&gt;0),"REVIEW INPUTS",IF(NOT(ISNUMBER(C38)),"REVIEW INPUTS",IF(OR(C38&lt;DATE(2000,1,1),C38&gt;DATE(2100,12,31)),"REVIEW INPUTS",IF(COUNTIF('3_Study_Setup'!$E$6:$E$15,D38)&lt;&gt;1,"REVIEW INPUTS",IF(NOT(ISNUMBER(E38)),"REVIEW INPUTS",IF(OR(E38&lt;=0,E38&gt;1440),"REVIEW INPUTS",IF(AND(F38&lt;&gt;"Normal",F38&lt;&gt;"Waiting",F38&lt;&gt;"Travel",F38&lt;&gt;"Search",F38&lt;&gt;"Rework",F38&lt;&gt;"Interruption"),"REVIEW INPUTS",IF(AND(H38&lt;&gt;"Yes",H38&lt;&gt;"No"),"REVIEW INPUTS",IF(COUNTIFS($A$5:$A$304,A38,$B$5:$B$304,B38,$D$5:$D$304,D38)&gt;1,"DUPLICATE",IF(COUNTIFS($A$5:$A$304,A38,$B$5:$B$304,B38)&lt;&gt;'3_Study_Setup'!$B$15,"INCOMPLETE CYCLE","OK"))))))))))))))</f>
        <v>OK</v>
      </c>
    </row>
    <row r="39" spans="1:11" ht="12" customHeight="1">
      <c r="A39" s="5" t="s">
        <v>240</v>
      </c>
      <c r="B39" s="5">
        <v>1</v>
      </c>
      <c r="C39" s="6">
        <v>46214</v>
      </c>
      <c r="D39" s="5" t="s">
        <v>197</v>
      </c>
      <c r="E39" s="7">
        <v>0.5</v>
      </c>
      <c r="F39" s="5" t="s">
        <v>225</v>
      </c>
      <c r="G39" s="5" t="s">
        <v>241</v>
      </c>
      <c r="H39" s="5" t="s">
        <v>227</v>
      </c>
      <c r="I39" s="5" t="s">
        <v>228</v>
      </c>
      <c r="J39" s="5" t="s">
        <v>237</v>
      </c>
      <c r="K39" s="2" t="str">
        <f>IF(COUNTA(A39:J39)=0,"",IF(OR(A39="",ISBLANK(B39),ISBLANK(C39),D39="",ISBLANK(E39),F39="",H39=""),"MISSING INFORMATION",IF(AND(A39&lt;&gt;"Before",A39&lt;&gt;"After"),"REVIEW INPUTS",IF(NOT(ISNUMBER(B39)),"REVIEW INPUTS",IF(OR(B39&lt;1,MOD(B39,1)&lt;&gt;0),"REVIEW INPUTS",IF(NOT(ISNUMBER(C39)),"REVIEW INPUTS",IF(OR(C39&lt;DATE(2000,1,1),C39&gt;DATE(2100,12,31)),"REVIEW INPUTS",IF(COUNTIF('3_Study_Setup'!$E$6:$E$15,D39)&lt;&gt;1,"REVIEW INPUTS",IF(NOT(ISNUMBER(E39)),"REVIEW INPUTS",IF(OR(E39&lt;=0,E39&gt;1440),"REVIEW INPUTS",IF(AND(F39&lt;&gt;"Normal",F39&lt;&gt;"Waiting",F39&lt;&gt;"Travel",F39&lt;&gt;"Search",F39&lt;&gt;"Rework",F39&lt;&gt;"Interruption"),"REVIEW INPUTS",IF(AND(H39&lt;&gt;"Yes",H39&lt;&gt;"No"),"REVIEW INPUTS",IF(COUNTIFS($A$5:$A$304,A39,$B$5:$B$304,B39,$D$5:$D$304,D39)&gt;1,"DUPLICATE",IF(COUNTIFS($A$5:$A$304,A39,$B$5:$B$304,B39)&lt;&gt;'3_Study_Setup'!$B$15,"INCOMPLETE CYCLE","OK"))))))))))))))</f>
        <v>OK</v>
      </c>
    </row>
    <row r="40" spans="1:11" ht="12" customHeight="1">
      <c r="A40" s="5" t="s">
        <v>240</v>
      </c>
      <c r="B40" s="5">
        <v>1</v>
      </c>
      <c r="C40" s="6">
        <v>46214</v>
      </c>
      <c r="D40" s="5" t="s">
        <v>201</v>
      </c>
      <c r="E40" s="7">
        <v>1.2</v>
      </c>
      <c r="F40" s="5" t="s">
        <v>225</v>
      </c>
      <c r="G40" s="5" t="s">
        <v>241</v>
      </c>
      <c r="H40" s="5" t="s">
        <v>227</v>
      </c>
      <c r="I40" s="5" t="s">
        <v>228</v>
      </c>
      <c r="J40" s="5" t="s">
        <v>239</v>
      </c>
      <c r="K40" s="2" t="str">
        <f>IF(COUNTA(A40:J40)=0,"",IF(OR(A40="",ISBLANK(B40),ISBLANK(C40),D40="",ISBLANK(E40),F40="",H40=""),"MISSING INFORMATION",IF(AND(A40&lt;&gt;"Before",A40&lt;&gt;"After"),"REVIEW INPUTS",IF(NOT(ISNUMBER(B40)),"REVIEW INPUTS",IF(OR(B40&lt;1,MOD(B40,1)&lt;&gt;0),"REVIEW INPUTS",IF(NOT(ISNUMBER(C40)),"REVIEW INPUTS",IF(OR(C40&lt;DATE(2000,1,1),C40&gt;DATE(2100,12,31)),"REVIEW INPUTS",IF(COUNTIF('3_Study_Setup'!$E$6:$E$15,D40)&lt;&gt;1,"REVIEW INPUTS",IF(NOT(ISNUMBER(E40)),"REVIEW INPUTS",IF(OR(E40&lt;=0,E40&gt;1440),"REVIEW INPUTS",IF(AND(F40&lt;&gt;"Normal",F40&lt;&gt;"Waiting",F40&lt;&gt;"Travel",F40&lt;&gt;"Search",F40&lt;&gt;"Rework",F40&lt;&gt;"Interruption"),"REVIEW INPUTS",IF(AND(H40&lt;&gt;"Yes",H40&lt;&gt;"No"),"REVIEW INPUTS",IF(COUNTIFS($A$5:$A$304,A40,$B$5:$B$304,B40,$D$5:$D$304,D40)&gt;1,"DUPLICATE",IF(COUNTIFS($A$5:$A$304,A40,$B$5:$B$304,B40)&lt;&gt;'3_Study_Setup'!$B$15,"INCOMPLETE CYCLE","OK"))))))))))))))</f>
        <v>OK</v>
      </c>
    </row>
    <row r="41" spans="1:11" ht="12" customHeight="1">
      <c r="A41" s="5" t="s">
        <v>240</v>
      </c>
      <c r="B41" s="5">
        <v>2</v>
      </c>
      <c r="C41" s="6">
        <v>46214</v>
      </c>
      <c r="D41" s="5" t="s">
        <v>182</v>
      </c>
      <c r="E41" s="7">
        <v>0.8</v>
      </c>
      <c r="F41" s="5" t="s">
        <v>225</v>
      </c>
      <c r="G41" s="5" t="s">
        <v>241</v>
      </c>
      <c r="H41" s="5" t="s">
        <v>227</v>
      </c>
      <c r="I41" s="5" t="s">
        <v>228</v>
      </c>
      <c r="J41" s="5" t="s">
        <v>229</v>
      </c>
      <c r="K41" s="2" t="str">
        <f>IF(COUNTA(A41:J41)=0,"",IF(OR(A41="",ISBLANK(B41),ISBLANK(C41),D41="",ISBLANK(E41),F41="",H41=""),"MISSING INFORMATION",IF(AND(A41&lt;&gt;"Before",A41&lt;&gt;"After"),"REVIEW INPUTS",IF(NOT(ISNUMBER(B41)),"REVIEW INPUTS",IF(OR(B41&lt;1,MOD(B41,1)&lt;&gt;0),"REVIEW INPUTS",IF(NOT(ISNUMBER(C41)),"REVIEW INPUTS",IF(OR(C41&lt;DATE(2000,1,1),C41&gt;DATE(2100,12,31)),"REVIEW INPUTS",IF(COUNTIF('3_Study_Setup'!$E$6:$E$15,D41)&lt;&gt;1,"REVIEW INPUTS",IF(NOT(ISNUMBER(E41)),"REVIEW INPUTS",IF(OR(E41&lt;=0,E41&gt;1440),"REVIEW INPUTS",IF(AND(F41&lt;&gt;"Normal",F41&lt;&gt;"Waiting",F41&lt;&gt;"Travel",F41&lt;&gt;"Search",F41&lt;&gt;"Rework",F41&lt;&gt;"Interruption"),"REVIEW INPUTS",IF(AND(H41&lt;&gt;"Yes",H41&lt;&gt;"No"),"REVIEW INPUTS",IF(COUNTIFS($A$5:$A$304,A41,$B$5:$B$304,B41,$D$5:$D$304,D41)&gt;1,"DUPLICATE",IF(COUNTIFS($A$5:$A$304,A41,$B$5:$B$304,B41)&lt;&gt;'3_Study_Setup'!$B$15,"INCOMPLETE CYCLE","OK"))))))))))))))</f>
        <v>OK</v>
      </c>
    </row>
    <row r="42" spans="1:11" ht="12" customHeight="1">
      <c r="A42" s="5" t="s">
        <v>240</v>
      </c>
      <c r="B42" s="5">
        <v>2</v>
      </c>
      <c r="C42" s="6">
        <v>46214</v>
      </c>
      <c r="D42" s="5" t="s">
        <v>186</v>
      </c>
      <c r="E42" s="7">
        <v>4</v>
      </c>
      <c r="F42" s="5" t="s">
        <v>225</v>
      </c>
      <c r="G42" s="5" t="s">
        <v>241</v>
      </c>
      <c r="H42" s="5" t="s">
        <v>227</v>
      </c>
      <c r="I42" s="5" t="s">
        <v>228</v>
      </c>
      <c r="J42" s="5" t="s">
        <v>231</v>
      </c>
      <c r="K42" s="2" t="str">
        <f>IF(COUNTA(A42:J42)=0,"",IF(OR(A42="",ISBLANK(B42),ISBLANK(C42),D42="",ISBLANK(E42),F42="",H42=""),"MISSING INFORMATION",IF(AND(A42&lt;&gt;"Before",A42&lt;&gt;"After"),"REVIEW INPUTS",IF(NOT(ISNUMBER(B42)),"REVIEW INPUTS",IF(OR(B42&lt;1,MOD(B42,1)&lt;&gt;0),"REVIEW INPUTS",IF(NOT(ISNUMBER(C42)),"REVIEW INPUTS",IF(OR(C42&lt;DATE(2000,1,1),C42&gt;DATE(2100,12,31)),"REVIEW INPUTS",IF(COUNTIF('3_Study_Setup'!$E$6:$E$15,D42)&lt;&gt;1,"REVIEW INPUTS",IF(NOT(ISNUMBER(E42)),"REVIEW INPUTS",IF(OR(E42&lt;=0,E42&gt;1440),"REVIEW INPUTS",IF(AND(F42&lt;&gt;"Normal",F42&lt;&gt;"Waiting",F42&lt;&gt;"Travel",F42&lt;&gt;"Search",F42&lt;&gt;"Rework",F42&lt;&gt;"Interruption"),"REVIEW INPUTS",IF(AND(H42&lt;&gt;"Yes",H42&lt;&gt;"No"),"REVIEW INPUTS",IF(COUNTIFS($A$5:$A$304,A42,$B$5:$B$304,B42,$D$5:$D$304,D42)&gt;1,"DUPLICATE",IF(COUNTIFS($A$5:$A$304,A42,$B$5:$B$304,B42)&lt;&gt;'3_Study_Setup'!$B$15,"INCOMPLETE CYCLE","OK"))))))))))))))</f>
        <v>OK</v>
      </c>
    </row>
    <row r="43" spans="1:11" ht="12" customHeight="1">
      <c r="A43" s="5" t="s">
        <v>240</v>
      </c>
      <c r="B43" s="5">
        <v>2</v>
      </c>
      <c r="C43" s="6">
        <v>46214</v>
      </c>
      <c r="D43" s="5" t="s">
        <v>190</v>
      </c>
      <c r="E43" s="7">
        <v>1.7</v>
      </c>
      <c r="F43" s="5" t="s">
        <v>225</v>
      </c>
      <c r="G43" s="5" t="s">
        <v>241</v>
      </c>
      <c r="H43" s="5" t="s">
        <v>227</v>
      </c>
      <c r="I43" s="5" t="s">
        <v>228</v>
      </c>
      <c r="J43" s="5" t="s">
        <v>233</v>
      </c>
      <c r="K43" s="2" t="str">
        <f>IF(COUNTA(A43:J43)=0,"",IF(OR(A43="",ISBLANK(B43),ISBLANK(C43),D43="",ISBLANK(E43),F43="",H43=""),"MISSING INFORMATION",IF(AND(A43&lt;&gt;"Before",A43&lt;&gt;"After"),"REVIEW INPUTS",IF(NOT(ISNUMBER(B43)),"REVIEW INPUTS",IF(OR(B43&lt;1,MOD(B43,1)&lt;&gt;0),"REVIEW INPUTS",IF(NOT(ISNUMBER(C43)),"REVIEW INPUTS",IF(OR(C43&lt;DATE(2000,1,1),C43&gt;DATE(2100,12,31)),"REVIEW INPUTS",IF(COUNTIF('3_Study_Setup'!$E$6:$E$15,D43)&lt;&gt;1,"REVIEW INPUTS",IF(NOT(ISNUMBER(E43)),"REVIEW INPUTS",IF(OR(E43&lt;=0,E43&gt;1440),"REVIEW INPUTS",IF(AND(F43&lt;&gt;"Normal",F43&lt;&gt;"Waiting",F43&lt;&gt;"Travel",F43&lt;&gt;"Search",F43&lt;&gt;"Rework",F43&lt;&gt;"Interruption"),"REVIEW INPUTS",IF(AND(H43&lt;&gt;"Yes",H43&lt;&gt;"No"),"REVIEW INPUTS",IF(COUNTIFS($A$5:$A$304,A43,$B$5:$B$304,B43,$D$5:$D$304,D43)&gt;1,"DUPLICATE",IF(COUNTIFS($A$5:$A$304,A43,$B$5:$B$304,B43)&lt;&gt;'3_Study_Setup'!$B$15,"INCOMPLETE CYCLE","OK"))))))))))))))</f>
        <v>OK</v>
      </c>
    </row>
    <row r="44" spans="1:11" ht="12" customHeight="1">
      <c r="A44" s="5" t="s">
        <v>240</v>
      </c>
      <c r="B44" s="5">
        <v>2</v>
      </c>
      <c r="C44" s="6">
        <v>46214</v>
      </c>
      <c r="D44" s="5" t="s">
        <v>194</v>
      </c>
      <c r="E44" s="7">
        <v>4</v>
      </c>
      <c r="F44" s="5" t="s">
        <v>225</v>
      </c>
      <c r="G44" s="5" t="s">
        <v>241</v>
      </c>
      <c r="H44" s="5" t="s">
        <v>227</v>
      </c>
      <c r="I44" s="5" t="s">
        <v>228</v>
      </c>
      <c r="J44" s="5" t="s">
        <v>235</v>
      </c>
      <c r="K44" s="2" t="str">
        <f>IF(COUNTA(A44:J44)=0,"",IF(OR(A44="",ISBLANK(B44),ISBLANK(C44),D44="",ISBLANK(E44),F44="",H44=""),"MISSING INFORMATION",IF(AND(A44&lt;&gt;"Before",A44&lt;&gt;"After"),"REVIEW INPUTS",IF(NOT(ISNUMBER(B44)),"REVIEW INPUTS",IF(OR(B44&lt;1,MOD(B44,1)&lt;&gt;0),"REVIEW INPUTS",IF(NOT(ISNUMBER(C44)),"REVIEW INPUTS",IF(OR(C44&lt;DATE(2000,1,1),C44&gt;DATE(2100,12,31)),"REVIEW INPUTS",IF(COUNTIF('3_Study_Setup'!$E$6:$E$15,D44)&lt;&gt;1,"REVIEW INPUTS",IF(NOT(ISNUMBER(E44)),"REVIEW INPUTS",IF(OR(E44&lt;=0,E44&gt;1440),"REVIEW INPUTS",IF(AND(F44&lt;&gt;"Normal",F44&lt;&gt;"Waiting",F44&lt;&gt;"Travel",F44&lt;&gt;"Search",F44&lt;&gt;"Rework",F44&lt;&gt;"Interruption"),"REVIEW INPUTS",IF(AND(H44&lt;&gt;"Yes",H44&lt;&gt;"No"),"REVIEW INPUTS",IF(COUNTIFS($A$5:$A$304,A44,$B$5:$B$304,B44,$D$5:$D$304,D44)&gt;1,"DUPLICATE",IF(COUNTIFS($A$5:$A$304,A44,$B$5:$B$304,B44)&lt;&gt;'3_Study_Setup'!$B$15,"INCOMPLETE CYCLE","OK"))))))))))))))</f>
        <v>OK</v>
      </c>
    </row>
    <row r="45" spans="1:11" ht="12" customHeight="1">
      <c r="A45" s="5" t="s">
        <v>240</v>
      </c>
      <c r="B45" s="5">
        <v>2</v>
      </c>
      <c r="C45" s="6">
        <v>46214</v>
      </c>
      <c r="D45" s="5" t="s">
        <v>197</v>
      </c>
      <c r="E45" s="7">
        <v>0.5</v>
      </c>
      <c r="F45" s="5" t="s">
        <v>225</v>
      </c>
      <c r="G45" s="5" t="s">
        <v>241</v>
      </c>
      <c r="H45" s="5" t="s">
        <v>227</v>
      </c>
      <c r="I45" s="5" t="s">
        <v>228</v>
      </c>
      <c r="J45" s="5" t="s">
        <v>237</v>
      </c>
      <c r="K45" s="2" t="str">
        <f>IF(COUNTA(A45:J45)=0,"",IF(OR(A45="",ISBLANK(B45),ISBLANK(C45),D45="",ISBLANK(E45),F45="",H45=""),"MISSING INFORMATION",IF(AND(A45&lt;&gt;"Before",A45&lt;&gt;"After"),"REVIEW INPUTS",IF(NOT(ISNUMBER(B45)),"REVIEW INPUTS",IF(OR(B45&lt;1,MOD(B45,1)&lt;&gt;0),"REVIEW INPUTS",IF(NOT(ISNUMBER(C45)),"REVIEW INPUTS",IF(OR(C45&lt;DATE(2000,1,1),C45&gt;DATE(2100,12,31)),"REVIEW INPUTS",IF(COUNTIF('3_Study_Setup'!$E$6:$E$15,D45)&lt;&gt;1,"REVIEW INPUTS",IF(NOT(ISNUMBER(E45)),"REVIEW INPUTS",IF(OR(E45&lt;=0,E45&gt;1440),"REVIEW INPUTS",IF(AND(F45&lt;&gt;"Normal",F45&lt;&gt;"Waiting",F45&lt;&gt;"Travel",F45&lt;&gt;"Search",F45&lt;&gt;"Rework",F45&lt;&gt;"Interruption"),"REVIEW INPUTS",IF(AND(H45&lt;&gt;"Yes",H45&lt;&gt;"No"),"REVIEW INPUTS",IF(COUNTIFS($A$5:$A$304,A45,$B$5:$B$304,B45,$D$5:$D$304,D45)&gt;1,"DUPLICATE",IF(COUNTIFS($A$5:$A$304,A45,$B$5:$B$304,B45)&lt;&gt;'3_Study_Setup'!$B$15,"INCOMPLETE CYCLE","OK"))))))))))))))</f>
        <v>OK</v>
      </c>
    </row>
    <row r="46" spans="1:11" ht="12" customHeight="1">
      <c r="A46" s="5" t="s">
        <v>240</v>
      </c>
      <c r="B46" s="5">
        <v>2</v>
      </c>
      <c r="C46" s="6">
        <v>46214</v>
      </c>
      <c r="D46" s="5" t="s">
        <v>201</v>
      </c>
      <c r="E46" s="7">
        <v>1.1000000000000001</v>
      </c>
      <c r="F46" s="5" t="s">
        <v>225</v>
      </c>
      <c r="G46" s="5" t="s">
        <v>241</v>
      </c>
      <c r="H46" s="5" t="s">
        <v>227</v>
      </c>
      <c r="I46" s="5" t="s">
        <v>228</v>
      </c>
      <c r="J46" s="5" t="s">
        <v>239</v>
      </c>
      <c r="K46" s="2" t="str">
        <f>IF(COUNTA(A46:J46)=0,"",IF(OR(A46="",ISBLANK(B46),ISBLANK(C46),D46="",ISBLANK(E46),F46="",H46=""),"MISSING INFORMATION",IF(AND(A46&lt;&gt;"Before",A46&lt;&gt;"After"),"REVIEW INPUTS",IF(NOT(ISNUMBER(B46)),"REVIEW INPUTS",IF(OR(B46&lt;1,MOD(B46,1)&lt;&gt;0),"REVIEW INPUTS",IF(NOT(ISNUMBER(C46)),"REVIEW INPUTS",IF(OR(C46&lt;DATE(2000,1,1),C46&gt;DATE(2100,12,31)),"REVIEW INPUTS",IF(COUNTIF('3_Study_Setup'!$E$6:$E$15,D46)&lt;&gt;1,"REVIEW INPUTS",IF(NOT(ISNUMBER(E46)),"REVIEW INPUTS",IF(OR(E46&lt;=0,E46&gt;1440),"REVIEW INPUTS",IF(AND(F46&lt;&gt;"Normal",F46&lt;&gt;"Waiting",F46&lt;&gt;"Travel",F46&lt;&gt;"Search",F46&lt;&gt;"Rework",F46&lt;&gt;"Interruption"),"REVIEW INPUTS",IF(AND(H46&lt;&gt;"Yes",H46&lt;&gt;"No"),"REVIEW INPUTS",IF(COUNTIFS($A$5:$A$304,A46,$B$5:$B$304,B46,$D$5:$D$304,D46)&gt;1,"DUPLICATE",IF(COUNTIFS($A$5:$A$304,A46,$B$5:$B$304,B46)&lt;&gt;'3_Study_Setup'!$B$15,"INCOMPLETE CYCLE","OK"))))))))))))))</f>
        <v>OK</v>
      </c>
    </row>
    <row r="47" spans="1:11" ht="12" customHeight="1">
      <c r="A47" s="5" t="s">
        <v>240</v>
      </c>
      <c r="B47" s="5">
        <v>3</v>
      </c>
      <c r="C47" s="6">
        <v>46214</v>
      </c>
      <c r="D47" s="5" t="s">
        <v>182</v>
      </c>
      <c r="E47" s="7">
        <v>0.9</v>
      </c>
      <c r="F47" s="5" t="s">
        <v>225</v>
      </c>
      <c r="G47" s="5" t="s">
        <v>241</v>
      </c>
      <c r="H47" s="5" t="s">
        <v>227</v>
      </c>
      <c r="I47" s="5" t="s">
        <v>228</v>
      </c>
      <c r="J47" s="5" t="s">
        <v>229</v>
      </c>
      <c r="K47" s="2" t="str">
        <f>IF(COUNTA(A47:J47)=0,"",IF(OR(A47="",ISBLANK(B47),ISBLANK(C47),D47="",ISBLANK(E47),F47="",H47=""),"MISSING INFORMATION",IF(AND(A47&lt;&gt;"Before",A47&lt;&gt;"After"),"REVIEW INPUTS",IF(NOT(ISNUMBER(B47)),"REVIEW INPUTS",IF(OR(B47&lt;1,MOD(B47,1)&lt;&gt;0),"REVIEW INPUTS",IF(NOT(ISNUMBER(C47)),"REVIEW INPUTS",IF(OR(C47&lt;DATE(2000,1,1),C47&gt;DATE(2100,12,31)),"REVIEW INPUTS",IF(COUNTIF('3_Study_Setup'!$E$6:$E$15,D47)&lt;&gt;1,"REVIEW INPUTS",IF(NOT(ISNUMBER(E47)),"REVIEW INPUTS",IF(OR(E47&lt;=0,E47&gt;1440),"REVIEW INPUTS",IF(AND(F47&lt;&gt;"Normal",F47&lt;&gt;"Waiting",F47&lt;&gt;"Travel",F47&lt;&gt;"Search",F47&lt;&gt;"Rework",F47&lt;&gt;"Interruption"),"REVIEW INPUTS",IF(AND(H47&lt;&gt;"Yes",H47&lt;&gt;"No"),"REVIEW INPUTS",IF(COUNTIFS($A$5:$A$304,A47,$B$5:$B$304,B47,$D$5:$D$304,D47)&gt;1,"DUPLICATE",IF(COUNTIFS($A$5:$A$304,A47,$B$5:$B$304,B47)&lt;&gt;'3_Study_Setup'!$B$15,"INCOMPLETE CYCLE","OK"))))))))))))))</f>
        <v>OK</v>
      </c>
    </row>
    <row r="48" spans="1:11" ht="12" customHeight="1">
      <c r="A48" s="5" t="s">
        <v>240</v>
      </c>
      <c r="B48" s="5">
        <v>3</v>
      </c>
      <c r="C48" s="6">
        <v>46214</v>
      </c>
      <c r="D48" s="5" t="s">
        <v>186</v>
      </c>
      <c r="E48" s="7">
        <v>4.0999999999999996</v>
      </c>
      <c r="F48" s="5" t="s">
        <v>225</v>
      </c>
      <c r="G48" s="5" t="s">
        <v>241</v>
      </c>
      <c r="H48" s="5" t="s">
        <v>227</v>
      </c>
      <c r="I48" s="5" t="s">
        <v>228</v>
      </c>
      <c r="J48" s="5" t="s">
        <v>231</v>
      </c>
      <c r="K48" s="2" t="str">
        <f>IF(COUNTA(A48:J48)=0,"",IF(OR(A48="",ISBLANK(B48),ISBLANK(C48),D48="",ISBLANK(E48),F48="",H48=""),"MISSING INFORMATION",IF(AND(A48&lt;&gt;"Before",A48&lt;&gt;"After"),"REVIEW INPUTS",IF(NOT(ISNUMBER(B48)),"REVIEW INPUTS",IF(OR(B48&lt;1,MOD(B48,1)&lt;&gt;0),"REVIEW INPUTS",IF(NOT(ISNUMBER(C48)),"REVIEW INPUTS",IF(OR(C48&lt;DATE(2000,1,1),C48&gt;DATE(2100,12,31)),"REVIEW INPUTS",IF(COUNTIF('3_Study_Setup'!$E$6:$E$15,D48)&lt;&gt;1,"REVIEW INPUTS",IF(NOT(ISNUMBER(E48)),"REVIEW INPUTS",IF(OR(E48&lt;=0,E48&gt;1440),"REVIEW INPUTS",IF(AND(F48&lt;&gt;"Normal",F48&lt;&gt;"Waiting",F48&lt;&gt;"Travel",F48&lt;&gt;"Search",F48&lt;&gt;"Rework",F48&lt;&gt;"Interruption"),"REVIEW INPUTS",IF(AND(H48&lt;&gt;"Yes",H48&lt;&gt;"No"),"REVIEW INPUTS",IF(COUNTIFS($A$5:$A$304,A48,$B$5:$B$304,B48,$D$5:$D$304,D48)&gt;1,"DUPLICATE",IF(COUNTIFS($A$5:$A$304,A48,$B$5:$B$304,B48)&lt;&gt;'3_Study_Setup'!$B$15,"INCOMPLETE CYCLE","OK"))))))))))))))</f>
        <v>OK</v>
      </c>
    </row>
    <row r="49" spans="1:11" ht="12" customHeight="1">
      <c r="A49" s="5" t="s">
        <v>240</v>
      </c>
      <c r="B49" s="5">
        <v>3</v>
      </c>
      <c r="C49" s="6">
        <v>46214</v>
      </c>
      <c r="D49" s="5" t="s">
        <v>190</v>
      </c>
      <c r="E49" s="7">
        <v>1.7</v>
      </c>
      <c r="F49" s="5" t="s">
        <v>225</v>
      </c>
      <c r="G49" s="5" t="s">
        <v>241</v>
      </c>
      <c r="H49" s="5" t="s">
        <v>227</v>
      </c>
      <c r="I49" s="5" t="s">
        <v>228</v>
      </c>
      <c r="J49" s="5" t="s">
        <v>233</v>
      </c>
      <c r="K49" s="2" t="str">
        <f>IF(COUNTA(A49:J49)=0,"",IF(OR(A49="",ISBLANK(B49),ISBLANK(C49),D49="",ISBLANK(E49),F49="",H49=""),"MISSING INFORMATION",IF(AND(A49&lt;&gt;"Before",A49&lt;&gt;"After"),"REVIEW INPUTS",IF(NOT(ISNUMBER(B49)),"REVIEW INPUTS",IF(OR(B49&lt;1,MOD(B49,1)&lt;&gt;0),"REVIEW INPUTS",IF(NOT(ISNUMBER(C49)),"REVIEW INPUTS",IF(OR(C49&lt;DATE(2000,1,1),C49&gt;DATE(2100,12,31)),"REVIEW INPUTS",IF(COUNTIF('3_Study_Setup'!$E$6:$E$15,D49)&lt;&gt;1,"REVIEW INPUTS",IF(NOT(ISNUMBER(E49)),"REVIEW INPUTS",IF(OR(E49&lt;=0,E49&gt;1440),"REVIEW INPUTS",IF(AND(F49&lt;&gt;"Normal",F49&lt;&gt;"Waiting",F49&lt;&gt;"Travel",F49&lt;&gt;"Search",F49&lt;&gt;"Rework",F49&lt;&gt;"Interruption"),"REVIEW INPUTS",IF(AND(H49&lt;&gt;"Yes",H49&lt;&gt;"No"),"REVIEW INPUTS",IF(COUNTIFS($A$5:$A$304,A49,$B$5:$B$304,B49,$D$5:$D$304,D49)&gt;1,"DUPLICATE",IF(COUNTIFS($A$5:$A$304,A49,$B$5:$B$304,B49)&lt;&gt;'3_Study_Setup'!$B$15,"INCOMPLETE CYCLE","OK"))))))))))))))</f>
        <v>OK</v>
      </c>
    </row>
    <row r="50" spans="1:11" ht="12" customHeight="1">
      <c r="A50" s="5" t="s">
        <v>240</v>
      </c>
      <c r="B50" s="5">
        <v>3</v>
      </c>
      <c r="C50" s="6">
        <v>46214</v>
      </c>
      <c r="D50" s="5" t="s">
        <v>194</v>
      </c>
      <c r="E50" s="7">
        <v>3.9</v>
      </c>
      <c r="F50" s="5" t="s">
        <v>225</v>
      </c>
      <c r="G50" s="5" t="s">
        <v>241</v>
      </c>
      <c r="H50" s="5" t="s">
        <v>227</v>
      </c>
      <c r="I50" s="5" t="s">
        <v>228</v>
      </c>
      <c r="J50" s="5" t="s">
        <v>235</v>
      </c>
      <c r="K50" s="2" t="str">
        <f>IF(COUNTA(A50:J50)=0,"",IF(OR(A50="",ISBLANK(B50),ISBLANK(C50),D50="",ISBLANK(E50),F50="",H50=""),"MISSING INFORMATION",IF(AND(A50&lt;&gt;"Before",A50&lt;&gt;"After"),"REVIEW INPUTS",IF(NOT(ISNUMBER(B50)),"REVIEW INPUTS",IF(OR(B50&lt;1,MOD(B50,1)&lt;&gt;0),"REVIEW INPUTS",IF(NOT(ISNUMBER(C50)),"REVIEW INPUTS",IF(OR(C50&lt;DATE(2000,1,1),C50&gt;DATE(2100,12,31)),"REVIEW INPUTS",IF(COUNTIF('3_Study_Setup'!$E$6:$E$15,D50)&lt;&gt;1,"REVIEW INPUTS",IF(NOT(ISNUMBER(E50)),"REVIEW INPUTS",IF(OR(E50&lt;=0,E50&gt;1440),"REVIEW INPUTS",IF(AND(F50&lt;&gt;"Normal",F50&lt;&gt;"Waiting",F50&lt;&gt;"Travel",F50&lt;&gt;"Search",F50&lt;&gt;"Rework",F50&lt;&gt;"Interruption"),"REVIEW INPUTS",IF(AND(H50&lt;&gt;"Yes",H50&lt;&gt;"No"),"REVIEW INPUTS",IF(COUNTIFS($A$5:$A$304,A50,$B$5:$B$304,B50,$D$5:$D$304,D50)&gt;1,"DUPLICATE",IF(COUNTIFS($A$5:$A$304,A50,$B$5:$B$304,B50)&lt;&gt;'3_Study_Setup'!$B$15,"INCOMPLETE CYCLE","OK"))))))))))))))</f>
        <v>OK</v>
      </c>
    </row>
    <row r="51" spans="1:11" ht="12" customHeight="1">
      <c r="A51" s="5" t="s">
        <v>240</v>
      </c>
      <c r="B51" s="5">
        <v>3</v>
      </c>
      <c r="C51" s="6">
        <v>46214</v>
      </c>
      <c r="D51" s="5" t="s">
        <v>197</v>
      </c>
      <c r="E51" s="7">
        <v>0.6</v>
      </c>
      <c r="F51" s="5" t="s">
        <v>225</v>
      </c>
      <c r="G51" s="5" t="s">
        <v>241</v>
      </c>
      <c r="H51" s="5" t="s">
        <v>227</v>
      </c>
      <c r="I51" s="5" t="s">
        <v>228</v>
      </c>
      <c r="J51" s="5" t="s">
        <v>237</v>
      </c>
      <c r="K51" s="2" t="str">
        <f>IF(COUNTA(A51:J51)=0,"",IF(OR(A51="",ISBLANK(B51),ISBLANK(C51),D51="",ISBLANK(E51),F51="",H51=""),"MISSING INFORMATION",IF(AND(A51&lt;&gt;"Before",A51&lt;&gt;"After"),"REVIEW INPUTS",IF(NOT(ISNUMBER(B51)),"REVIEW INPUTS",IF(OR(B51&lt;1,MOD(B51,1)&lt;&gt;0),"REVIEW INPUTS",IF(NOT(ISNUMBER(C51)),"REVIEW INPUTS",IF(OR(C51&lt;DATE(2000,1,1),C51&gt;DATE(2100,12,31)),"REVIEW INPUTS",IF(COUNTIF('3_Study_Setup'!$E$6:$E$15,D51)&lt;&gt;1,"REVIEW INPUTS",IF(NOT(ISNUMBER(E51)),"REVIEW INPUTS",IF(OR(E51&lt;=0,E51&gt;1440),"REVIEW INPUTS",IF(AND(F51&lt;&gt;"Normal",F51&lt;&gt;"Waiting",F51&lt;&gt;"Travel",F51&lt;&gt;"Search",F51&lt;&gt;"Rework",F51&lt;&gt;"Interruption"),"REVIEW INPUTS",IF(AND(H51&lt;&gt;"Yes",H51&lt;&gt;"No"),"REVIEW INPUTS",IF(COUNTIFS($A$5:$A$304,A51,$B$5:$B$304,B51,$D$5:$D$304,D51)&gt;1,"DUPLICATE",IF(COUNTIFS($A$5:$A$304,A51,$B$5:$B$304,B51)&lt;&gt;'3_Study_Setup'!$B$15,"INCOMPLETE CYCLE","OK"))))))))))))))</f>
        <v>OK</v>
      </c>
    </row>
    <row r="52" spans="1:11" ht="12" customHeight="1">
      <c r="A52" s="5" t="s">
        <v>240</v>
      </c>
      <c r="B52" s="5">
        <v>3</v>
      </c>
      <c r="C52" s="6">
        <v>46214</v>
      </c>
      <c r="D52" s="5" t="s">
        <v>201</v>
      </c>
      <c r="E52" s="7">
        <v>1.2</v>
      </c>
      <c r="F52" s="5" t="s">
        <v>225</v>
      </c>
      <c r="G52" s="5" t="s">
        <v>241</v>
      </c>
      <c r="H52" s="5" t="s">
        <v>227</v>
      </c>
      <c r="I52" s="5" t="s">
        <v>228</v>
      </c>
      <c r="J52" s="5" t="s">
        <v>239</v>
      </c>
      <c r="K52" s="2" t="str">
        <f>IF(COUNTA(A52:J52)=0,"",IF(OR(A52="",ISBLANK(B52),ISBLANK(C52),D52="",ISBLANK(E52),F52="",H52=""),"MISSING INFORMATION",IF(AND(A52&lt;&gt;"Before",A52&lt;&gt;"After"),"REVIEW INPUTS",IF(NOT(ISNUMBER(B52)),"REVIEW INPUTS",IF(OR(B52&lt;1,MOD(B52,1)&lt;&gt;0),"REVIEW INPUTS",IF(NOT(ISNUMBER(C52)),"REVIEW INPUTS",IF(OR(C52&lt;DATE(2000,1,1),C52&gt;DATE(2100,12,31)),"REVIEW INPUTS",IF(COUNTIF('3_Study_Setup'!$E$6:$E$15,D52)&lt;&gt;1,"REVIEW INPUTS",IF(NOT(ISNUMBER(E52)),"REVIEW INPUTS",IF(OR(E52&lt;=0,E52&gt;1440),"REVIEW INPUTS",IF(AND(F52&lt;&gt;"Normal",F52&lt;&gt;"Waiting",F52&lt;&gt;"Travel",F52&lt;&gt;"Search",F52&lt;&gt;"Rework",F52&lt;&gt;"Interruption"),"REVIEW INPUTS",IF(AND(H52&lt;&gt;"Yes",H52&lt;&gt;"No"),"REVIEW INPUTS",IF(COUNTIFS($A$5:$A$304,A52,$B$5:$B$304,B52,$D$5:$D$304,D52)&gt;1,"DUPLICATE",IF(COUNTIFS($A$5:$A$304,A52,$B$5:$B$304,B52)&lt;&gt;'3_Study_Setup'!$B$15,"INCOMPLETE CYCLE","OK"))))))))))))))</f>
        <v>OK</v>
      </c>
    </row>
    <row r="53" spans="1:11" ht="12" customHeight="1">
      <c r="A53" s="5" t="s">
        <v>240</v>
      </c>
      <c r="B53" s="5">
        <v>4</v>
      </c>
      <c r="C53" s="6">
        <v>46214</v>
      </c>
      <c r="D53" s="5" t="s">
        <v>182</v>
      </c>
      <c r="E53" s="7">
        <v>0.9</v>
      </c>
      <c r="F53" s="5" t="s">
        <v>225</v>
      </c>
      <c r="G53" s="5" t="s">
        <v>241</v>
      </c>
      <c r="H53" s="5" t="s">
        <v>227</v>
      </c>
      <c r="I53" s="5" t="s">
        <v>228</v>
      </c>
      <c r="J53" s="5" t="s">
        <v>229</v>
      </c>
      <c r="K53" s="2" t="str">
        <f>IF(COUNTA(A53:J53)=0,"",IF(OR(A53="",ISBLANK(B53),ISBLANK(C53),D53="",ISBLANK(E53),F53="",H53=""),"MISSING INFORMATION",IF(AND(A53&lt;&gt;"Before",A53&lt;&gt;"After"),"REVIEW INPUTS",IF(NOT(ISNUMBER(B53)),"REVIEW INPUTS",IF(OR(B53&lt;1,MOD(B53,1)&lt;&gt;0),"REVIEW INPUTS",IF(NOT(ISNUMBER(C53)),"REVIEW INPUTS",IF(OR(C53&lt;DATE(2000,1,1),C53&gt;DATE(2100,12,31)),"REVIEW INPUTS",IF(COUNTIF('3_Study_Setup'!$E$6:$E$15,D53)&lt;&gt;1,"REVIEW INPUTS",IF(NOT(ISNUMBER(E53)),"REVIEW INPUTS",IF(OR(E53&lt;=0,E53&gt;1440),"REVIEW INPUTS",IF(AND(F53&lt;&gt;"Normal",F53&lt;&gt;"Waiting",F53&lt;&gt;"Travel",F53&lt;&gt;"Search",F53&lt;&gt;"Rework",F53&lt;&gt;"Interruption"),"REVIEW INPUTS",IF(AND(H53&lt;&gt;"Yes",H53&lt;&gt;"No"),"REVIEW INPUTS",IF(COUNTIFS($A$5:$A$304,A53,$B$5:$B$304,B53,$D$5:$D$304,D53)&gt;1,"DUPLICATE",IF(COUNTIFS($A$5:$A$304,A53,$B$5:$B$304,B53)&lt;&gt;'3_Study_Setup'!$B$15,"INCOMPLETE CYCLE","OK"))))))))))))))</f>
        <v>OK</v>
      </c>
    </row>
    <row r="54" spans="1:11" ht="12" customHeight="1">
      <c r="A54" s="5" t="s">
        <v>240</v>
      </c>
      <c r="B54" s="5">
        <v>4</v>
      </c>
      <c r="C54" s="6">
        <v>46214</v>
      </c>
      <c r="D54" s="5" t="s">
        <v>186</v>
      </c>
      <c r="E54" s="7">
        <v>4</v>
      </c>
      <c r="F54" s="5" t="s">
        <v>225</v>
      </c>
      <c r="G54" s="5" t="s">
        <v>241</v>
      </c>
      <c r="H54" s="5" t="s">
        <v>227</v>
      </c>
      <c r="I54" s="5" t="s">
        <v>228</v>
      </c>
      <c r="J54" s="5" t="s">
        <v>231</v>
      </c>
      <c r="K54" s="2" t="str">
        <f>IF(COUNTA(A54:J54)=0,"",IF(OR(A54="",ISBLANK(B54),ISBLANK(C54),D54="",ISBLANK(E54),F54="",H54=""),"MISSING INFORMATION",IF(AND(A54&lt;&gt;"Before",A54&lt;&gt;"After"),"REVIEW INPUTS",IF(NOT(ISNUMBER(B54)),"REVIEW INPUTS",IF(OR(B54&lt;1,MOD(B54,1)&lt;&gt;0),"REVIEW INPUTS",IF(NOT(ISNUMBER(C54)),"REVIEW INPUTS",IF(OR(C54&lt;DATE(2000,1,1),C54&gt;DATE(2100,12,31)),"REVIEW INPUTS",IF(COUNTIF('3_Study_Setup'!$E$6:$E$15,D54)&lt;&gt;1,"REVIEW INPUTS",IF(NOT(ISNUMBER(E54)),"REVIEW INPUTS",IF(OR(E54&lt;=0,E54&gt;1440),"REVIEW INPUTS",IF(AND(F54&lt;&gt;"Normal",F54&lt;&gt;"Waiting",F54&lt;&gt;"Travel",F54&lt;&gt;"Search",F54&lt;&gt;"Rework",F54&lt;&gt;"Interruption"),"REVIEW INPUTS",IF(AND(H54&lt;&gt;"Yes",H54&lt;&gt;"No"),"REVIEW INPUTS",IF(COUNTIFS($A$5:$A$304,A54,$B$5:$B$304,B54,$D$5:$D$304,D54)&gt;1,"DUPLICATE",IF(COUNTIFS($A$5:$A$304,A54,$B$5:$B$304,B54)&lt;&gt;'3_Study_Setup'!$B$15,"INCOMPLETE CYCLE","OK"))))))))))))))</f>
        <v>OK</v>
      </c>
    </row>
    <row r="55" spans="1:11" ht="12" customHeight="1">
      <c r="A55" s="5" t="s">
        <v>240</v>
      </c>
      <c r="B55" s="5">
        <v>4</v>
      </c>
      <c r="C55" s="6">
        <v>46214</v>
      </c>
      <c r="D55" s="5" t="s">
        <v>190</v>
      </c>
      <c r="E55" s="7">
        <v>1.6</v>
      </c>
      <c r="F55" s="5" t="s">
        <v>225</v>
      </c>
      <c r="G55" s="5" t="s">
        <v>241</v>
      </c>
      <c r="H55" s="5" t="s">
        <v>227</v>
      </c>
      <c r="I55" s="5" t="s">
        <v>228</v>
      </c>
      <c r="J55" s="5" t="s">
        <v>233</v>
      </c>
      <c r="K55" s="2" t="str">
        <f>IF(COUNTA(A55:J55)=0,"",IF(OR(A55="",ISBLANK(B55),ISBLANK(C55),D55="",ISBLANK(E55),F55="",H55=""),"MISSING INFORMATION",IF(AND(A55&lt;&gt;"Before",A55&lt;&gt;"After"),"REVIEW INPUTS",IF(NOT(ISNUMBER(B55)),"REVIEW INPUTS",IF(OR(B55&lt;1,MOD(B55,1)&lt;&gt;0),"REVIEW INPUTS",IF(NOT(ISNUMBER(C55)),"REVIEW INPUTS",IF(OR(C55&lt;DATE(2000,1,1),C55&gt;DATE(2100,12,31)),"REVIEW INPUTS",IF(COUNTIF('3_Study_Setup'!$E$6:$E$15,D55)&lt;&gt;1,"REVIEW INPUTS",IF(NOT(ISNUMBER(E55)),"REVIEW INPUTS",IF(OR(E55&lt;=0,E55&gt;1440),"REVIEW INPUTS",IF(AND(F55&lt;&gt;"Normal",F55&lt;&gt;"Waiting",F55&lt;&gt;"Travel",F55&lt;&gt;"Search",F55&lt;&gt;"Rework",F55&lt;&gt;"Interruption"),"REVIEW INPUTS",IF(AND(H55&lt;&gt;"Yes",H55&lt;&gt;"No"),"REVIEW INPUTS",IF(COUNTIFS($A$5:$A$304,A55,$B$5:$B$304,B55,$D$5:$D$304,D55)&gt;1,"DUPLICATE",IF(COUNTIFS($A$5:$A$304,A55,$B$5:$B$304,B55)&lt;&gt;'3_Study_Setup'!$B$15,"INCOMPLETE CYCLE","OK"))))))))))))))</f>
        <v>OK</v>
      </c>
    </row>
    <row r="56" spans="1:11" ht="12" customHeight="1">
      <c r="A56" s="5" t="s">
        <v>240</v>
      </c>
      <c r="B56" s="5">
        <v>4</v>
      </c>
      <c r="C56" s="6">
        <v>46214</v>
      </c>
      <c r="D56" s="5" t="s">
        <v>194</v>
      </c>
      <c r="E56" s="7">
        <v>4</v>
      </c>
      <c r="F56" s="5" t="s">
        <v>225</v>
      </c>
      <c r="G56" s="5" t="s">
        <v>241</v>
      </c>
      <c r="H56" s="5" t="s">
        <v>227</v>
      </c>
      <c r="I56" s="5" t="s">
        <v>228</v>
      </c>
      <c r="J56" s="5" t="s">
        <v>235</v>
      </c>
      <c r="K56" s="2" t="str">
        <f>IF(COUNTA(A56:J56)=0,"",IF(OR(A56="",ISBLANK(B56),ISBLANK(C56),D56="",ISBLANK(E56),F56="",H56=""),"MISSING INFORMATION",IF(AND(A56&lt;&gt;"Before",A56&lt;&gt;"After"),"REVIEW INPUTS",IF(NOT(ISNUMBER(B56)),"REVIEW INPUTS",IF(OR(B56&lt;1,MOD(B56,1)&lt;&gt;0),"REVIEW INPUTS",IF(NOT(ISNUMBER(C56)),"REVIEW INPUTS",IF(OR(C56&lt;DATE(2000,1,1),C56&gt;DATE(2100,12,31)),"REVIEW INPUTS",IF(COUNTIF('3_Study_Setup'!$E$6:$E$15,D56)&lt;&gt;1,"REVIEW INPUTS",IF(NOT(ISNUMBER(E56)),"REVIEW INPUTS",IF(OR(E56&lt;=0,E56&gt;1440),"REVIEW INPUTS",IF(AND(F56&lt;&gt;"Normal",F56&lt;&gt;"Waiting",F56&lt;&gt;"Travel",F56&lt;&gt;"Search",F56&lt;&gt;"Rework",F56&lt;&gt;"Interruption"),"REVIEW INPUTS",IF(AND(H56&lt;&gt;"Yes",H56&lt;&gt;"No"),"REVIEW INPUTS",IF(COUNTIFS($A$5:$A$304,A56,$B$5:$B$304,B56,$D$5:$D$304,D56)&gt;1,"DUPLICATE",IF(COUNTIFS($A$5:$A$304,A56,$B$5:$B$304,B56)&lt;&gt;'3_Study_Setup'!$B$15,"INCOMPLETE CYCLE","OK"))))))))))))))</f>
        <v>OK</v>
      </c>
    </row>
    <row r="57" spans="1:11" ht="12" customHeight="1">
      <c r="A57" s="5" t="s">
        <v>240</v>
      </c>
      <c r="B57" s="5">
        <v>4</v>
      </c>
      <c r="C57" s="6">
        <v>46214</v>
      </c>
      <c r="D57" s="5" t="s">
        <v>197</v>
      </c>
      <c r="E57" s="7">
        <v>0.5</v>
      </c>
      <c r="F57" s="5" t="s">
        <v>225</v>
      </c>
      <c r="G57" s="5" t="s">
        <v>241</v>
      </c>
      <c r="H57" s="5" t="s">
        <v>227</v>
      </c>
      <c r="I57" s="5" t="s">
        <v>228</v>
      </c>
      <c r="J57" s="5" t="s">
        <v>237</v>
      </c>
      <c r="K57" s="2" t="str">
        <f>IF(COUNTA(A57:J57)=0,"",IF(OR(A57="",ISBLANK(B57),ISBLANK(C57),D57="",ISBLANK(E57),F57="",H57=""),"MISSING INFORMATION",IF(AND(A57&lt;&gt;"Before",A57&lt;&gt;"After"),"REVIEW INPUTS",IF(NOT(ISNUMBER(B57)),"REVIEW INPUTS",IF(OR(B57&lt;1,MOD(B57,1)&lt;&gt;0),"REVIEW INPUTS",IF(NOT(ISNUMBER(C57)),"REVIEW INPUTS",IF(OR(C57&lt;DATE(2000,1,1),C57&gt;DATE(2100,12,31)),"REVIEW INPUTS",IF(COUNTIF('3_Study_Setup'!$E$6:$E$15,D57)&lt;&gt;1,"REVIEW INPUTS",IF(NOT(ISNUMBER(E57)),"REVIEW INPUTS",IF(OR(E57&lt;=0,E57&gt;1440),"REVIEW INPUTS",IF(AND(F57&lt;&gt;"Normal",F57&lt;&gt;"Waiting",F57&lt;&gt;"Travel",F57&lt;&gt;"Search",F57&lt;&gt;"Rework",F57&lt;&gt;"Interruption"),"REVIEW INPUTS",IF(AND(H57&lt;&gt;"Yes",H57&lt;&gt;"No"),"REVIEW INPUTS",IF(COUNTIFS($A$5:$A$304,A57,$B$5:$B$304,B57,$D$5:$D$304,D57)&gt;1,"DUPLICATE",IF(COUNTIFS($A$5:$A$304,A57,$B$5:$B$304,B57)&lt;&gt;'3_Study_Setup'!$B$15,"INCOMPLETE CYCLE","OK"))))))))))))))</f>
        <v>OK</v>
      </c>
    </row>
    <row r="58" spans="1:11" ht="12" customHeight="1">
      <c r="A58" s="5" t="s">
        <v>240</v>
      </c>
      <c r="B58" s="5">
        <v>4</v>
      </c>
      <c r="C58" s="6">
        <v>46214</v>
      </c>
      <c r="D58" s="5" t="s">
        <v>201</v>
      </c>
      <c r="E58" s="7">
        <v>1.3</v>
      </c>
      <c r="F58" s="5" t="s">
        <v>225</v>
      </c>
      <c r="G58" s="5" t="s">
        <v>241</v>
      </c>
      <c r="H58" s="5" t="s">
        <v>227</v>
      </c>
      <c r="I58" s="5" t="s">
        <v>228</v>
      </c>
      <c r="J58" s="5" t="s">
        <v>239</v>
      </c>
      <c r="K58" s="2" t="str">
        <f>IF(COUNTA(A58:J58)=0,"",IF(OR(A58="",ISBLANK(B58),ISBLANK(C58),D58="",ISBLANK(E58),F58="",H58=""),"MISSING INFORMATION",IF(AND(A58&lt;&gt;"Before",A58&lt;&gt;"After"),"REVIEW INPUTS",IF(NOT(ISNUMBER(B58)),"REVIEW INPUTS",IF(OR(B58&lt;1,MOD(B58,1)&lt;&gt;0),"REVIEW INPUTS",IF(NOT(ISNUMBER(C58)),"REVIEW INPUTS",IF(OR(C58&lt;DATE(2000,1,1),C58&gt;DATE(2100,12,31)),"REVIEW INPUTS",IF(COUNTIF('3_Study_Setup'!$E$6:$E$15,D58)&lt;&gt;1,"REVIEW INPUTS",IF(NOT(ISNUMBER(E58)),"REVIEW INPUTS",IF(OR(E58&lt;=0,E58&gt;1440),"REVIEW INPUTS",IF(AND(F58&lt;&gt;"Normal",F58&lt;&gt;"Waiting",F58&lt;&gt;"Travel",F58&lt;&gt;"Search",F58&lt;&gt;"Rework",F58&lt;&gt;"Interruption"),"REVIEW INPUTS",IF(AND(H58&lt;&gt;"Yes",H58&lt;&gt;"No"),"REVIEW INPUTS",IF(COUNTIFS($A$5:$A$304,A58,$B$5:$B$304,B58,$D$5:$D$304,D58)&gt;1,"DUPLICATE",IF(COUNTIFS($A$5:$A$304,A58,$B$5:$B$304,B58)&lt;&gt;'3_Study_Setup'!$B$15,"INCOMPLETE CYCLE","OK"))))))))))))))</f>
        <v>OK</v>
      </c>
    </row>
    <row r="59" spans="1:11" ht="12" customHeight="1">
      <c r="A59" s="5" t="s">
        <v>240</v>
      </c>
      <c r="B59" s="5">
        <v>5</v>
      </c>
      <c r="C59" s="6">
        <v>46214</v>
      </c>
      <c r="D59" s="5" t="s">
        <v>182</v>
      </c>
      <c r="E59" s="7">
        <v>0.8</v>
      </c>
      <c r="F59" s="5" t="s">
        <v>225</v>
      </c>
      <c r="G59" s="5" t="s">
        <v>241</v>
      </c>
      <c r="H59" s="5" t="s">
        <v>227</v>
      </c>
      <c r="I59" s="5" t="s">
        <v>228</v>
      </c>
      <c r="J59" s="5" t="s">
        <v>229</v>
      </c>
      <c r="K59" s="2" t="str">
        <f>IF(COUNTA(A59:J59)=0,"",IF(OR(A59="",ISBLANK(B59),ISBLANK(C59),D59="",ISBLANK(E59),F59="",H59=""),"MISSING INFORMATION",IF(AND(A59&lt;&gt;"Before",A59&lt;&gt;"After"),"REVIEW INPUTS",IF(NOT(ISNUMBER(B59)),"REVIEW INPUTS",IF(OR(B59&lt;1,MOD(B59,1)&lt;&gt;0),"REVIEW INPUTS",IF(NOT(ISNUMBER(C59)),"REVIEW INPUTS",IF(OR(C59&lt;DATE(2000,1,1),C59&gt;DATE(2100,12,31)),"REVIEW INPUTS",IF(COUNTIF('3_Study_Setup'!$E$6:$E$15,D59)&lt;&gt;1,"REVIEW INPUTS",IF(NOT(ISNUMBER(E59)),"REVIEW INPUTS",IF(OR(E59&lt;=0,E59&gt;1440),"REVIEW INPUTS",IF(AND(F59&lt;&gt;"Normal",F59&lt;&gt;"Waiting",F59&lt;&gt;"Travel",F59&lt;&gt;"Search",F59&lt;&gt;"Rework",F59&lt;&gt;"Interruption"),"REVIEW INPUTS",IF(AND(H59&lt;&gt;"Yes",H59&lt;&gt;"No"),"REVIEW INPUTS",IF(COUNTIFS($A$5:$A$304,A59,$B$5:$B$304,B59,$D$5:$D$304,D59)&gt;1,"DUPLICATE",IF(COUNTIFS($A$5:$A$304,A59,$B$5:$B$304,B59)&lt;&gt;'3_Study_Setup'!$B$15,"INCOMPLETE CYCLE","OK"))))))))))))))</f>
        <v>OK</v>
      </c>
    </row>
    <row r="60" spans="1:11" ht="12" customHeight="1">
      <c r="A60" s="5" t="s">
        <v>240</v>
      </c>
      <c r="B60" s="5">
        <v>5</v>
      </c>
      <c r="C60" s="6">
        <v>46214</v>
      </c>
      <c r="D60" s="5" t="s">
        <v>186</v>
      </c>
      <c r="E60" s="7">
        <v>4.2</v>
      </c>
      <c r="F60" s="5" t="s">
        <v>225</v>
      </c>
      <c r="G60" s="5" t="s">
        <v>241</v>
      </c>
      <c r="H60" s="5" t="s">
        <v>227</v>
      </c>
      <c r="I60" s="5" t="s">
        <v>228</v>
      </c>
      <c r="J60" s="5" t="s">
        <v>231</v>
      </c>
      <c r="K60" s="2" t="str">
        <f>IF(COUNTA(A60:J60)=0,"",IF(OR(A60="",ISBLANK(B60),ISBLANK(C60),D60="",ISBLANK(E60),F60="",H60=""),"MISSING INFORMATION",IF(AND(A60&lt;&gt;"Before",A60&lt;&gt;"After"),"REVIEW INPUTS",IF(NOT(ISNUMBER(B60)),"REVIEW INPUTS",IF(OR(B60&lt;1,MOD(B60,1)&lt;&gt;0),"REVIEW INPUTS",IF(NOT(ISNUMBER(C60)),"REVIEW INPUTS",IF(OR(C60&lt;DATE(2000,1,1),C60&gt;DATE(2100,12,31)),"REVIEW INPUTS",IF(COUNTIF('3_Study_Setup'!$E$6:$E$15,D60)&lt;&gt;1,"REVIEW INPUTS",IF(NOT(ISNUMBER(E60)),"REVIEW INPUTS",IF(OR(E60&lt;=0,E60&gt;1440),"REVIEW INPUTS",IF(AND(F60&lt;&gt;"Normal",F60&lt;&gt;"Waiting",F60&lt;&gt;"Travel",F60&lt;&gt;"Search",F60&lt;&gt;"Rework",F60&lt;&gt;"Interruption"),"REVIEW INPUTS",IF(AND(H60&lt;&gt;"Yes",H60&lt;&gt;"No"),"REVIEW INPUTS",IF(COUNTIFS($A$5:$A$304,A60,$B$5:$B$304,B60,$D$5:$D$304,D60)&gt;1,"DUPLICATE",IF(COUNTIFS($A$5:$A$304,A60,$B$5:$B$304,B60)&lt;&gt;'3_Study_Setup'!$B$15,"INCOMPLETE CYCLE","OK"))))))))))))))</f>
        <v>OK</v>
      </c>
    </row>
    <row r="61" spans="1:11" ht="12" customHeight="1">
      <c r="A61" s="5" t="s">
        <v>240</v>
      </c>
      <c r="B61" s="5">
        <v>5</v>
      </c>
      <c r="C61" s="6">
        <v>46214</v>
      </c>
      <c r="D61" s="5" t="s">
        <v>190</v>
      </c>
      <c r="E61" s="7">
        <v>1.7</v>
      </c>
      <c r="F61" s="5" t="s">
        <v>225</v>
      </c>
      <c r="G61" s="5" t="s">
        <v>241</v>
      </c>
      <c r="H61" s="5" t="s">
        <v>227</v>
      </c>
      <c r="I61" s="5" t="s">
        <v>228</v>
      </c>
      <c r="J61" s="5" t="s">
        <v>233</v>
      </c>
      <c r="K61" s="2" t="str">
        <f>IF(COUNTA(A61:J61)=0,"",IF(OR(A61="",ISBLANK(B61),ISBLANK(C61),D61="",ISBLANK(E61),F61="",H61=""),"MISSING INFORMATION",IF(AND(A61&lt;&gt;"Before",A61&lt;&gt;"After"),"REVIEW INPUTS",IF(NOT(ISNUMBER(B61)),"REVIEW INPUTS",IF(OR(B61&lt;1,MOD(B61,1)&lt;&gt;0),"REVIEW INPUTS",IF(NOT(ISNUMBER(C61)),"REVIEW INPUTS",IF(OR(C61&lt;DATE(2000,1,1),C61&gt;DATE(2100,12,31)),"REVIEW INPUTS",IF(COUNTIF('3_Study_Setup'!$E$6:$E$15,D61)&lt;&gt;1,"REVIEW INPUTS",IF(NOT(ISNUMBER(E61)),"REVIEW INPUTS",IF(OR(E61&lt;=0,E61&gt;1440),"REVIEW INPUTS",IF(AND(F61&lt;&gt;"Normal",F61&lt;&gt;"Waiting",F61&lt;&gt;"Travel",F61&lt;&gt;"Search",F61&lt;&gt;"Rework",F61&lt;&gt;"Interruption"),"REVIEW INPUTS",IF(AND(H61&lt;&gt;"Yes",H61&lt;&gt;"No"),"REVIEW INPUTS",IF(COUNTIFS($A$5:$A$304,A61,$B$5:$B$304,B61,$D$5:$D$304,D61)&gt;1,"DUPLICATE",IF(COUNTIFS($A$5:$A$304,A61,$B$5:$B$304,B61)&lt;&gt;'3_Study_Setup'!$B$15,"INCOMPLETE CYCLE","OK"))))))))))))))</f>
        <v>OK</v>
      </c>
    </row>
    <row r="62" spans="1:11" ht="12" customHeight="1">
      <c r="A62" s="5" t="s">
        <v>240</v>
      </c>
      <c r="B62" s="5">
        <v>5</v>
      </c>
      <c r="C62" s="6">
        <v>46214</v>
      </c>
      <c r="D62" s="5" t="s">
        <v>194</v>
      </c>
      <c r="E62" s="7">
        <v>4</v>
      </c>
      <c r="F62" s="5" t="s">
        <v>225</v>
      </c>
      <c r="G62" s="5" t="s">
        <v>241</v>
      </c>
      <c r="H62" s="5" t="s">
        <v>227</v>
      </c>
      <c r="I62" s="5" t="s">
        <v>228</v>
      </c>
      <c r="J62" s="5" t="s">
        <v>235</v>
      </c>
      <c r="K62" s="2" t="str">
        <f>IF(COUNTA(A62:J62)=0,"",IF(OR(A62="",ISBLANK(B62),ISBLANK(C62),D62="",ISBLANK(E62),F62="",H62=""),"MISSING INFORMATION",IF(AND(A62&lt;&gt;"Before",A62&lt;&gt;"After"),"REVIEW INPUTS",IF(NOT(ISNUMBER(B62)),"REVIEW INPUTS",IF(OR(B62&lt;1,MOD(B62,1)&lt;&gt;0),"REVIEW INPUTS",IF(NOT(ISNUMBER(C62)),"REVIEW INPUTS",IF(OR(C62&lt;DATE(2000,1,1),C62&gt;DATE(2100,12,31)),"REVIEW INPUTS",IF(COUNTIF('3_Study_Setup'!$E$6:$E$15,D62)&lt;&gt;1,"REVIEW INPUTS",IF(NOT(ISNUMBER(E62)),"REVIEW INPUTS",IF(OR(E62&lt;=0,E62&gt;1440),"REVIEW INPUTS",IF(AND(F62&lt;&gt;"Normal",F62&lt;&gt;"Waiting",F62&lt;&gt;"Travel",F62&lt;&gt;"Search",F62&lt;&gt;"Rework",F62&lt;&gt;"Interruption"),"REVIEW INPUTS",IF(AND(H62&lt;&gt;"Yes",H62&lt;&gt;"No"),"REVIEW INPUTS",IF(COUNTIFS($A$5:$A$304,A62,$B$5:$B$304,B62,$D$5:$D$304,D62)&gt;1,"DUPLICATE",IF(COUNTIFS($A$5:$A$304,A62,$B$5:$B$304,B62)&lt;&gt;'3_Study_Setup'!$B$15,"INCOMPLETE CYCLE","OK"))))))))))))))</f>
        <v>OK</v>
      </c>
    </row>
    <row r="63" spans="1:11" ht="12" customHeight="1">
      <c r="A63" s="5" t="s">
        <v>240</v>
      </c>
      <c r="B63" s="5">
        <v>5</v>
      </c>
      <c r="C63" s="6">
        <v>46214</v>
      </c>
      <c r="D63" s="5" t="s">
        <v>197</v>
      </c>
      <c r="E63" s="7">
        <v>0.4</v>
      </c>
      <c r="F63" s="5" t="s">
        <v>225</v>
      </c>
      <c r="G63" s="5" t="s">
        <v>241</v>
      </c>
      <c r="H63" s="5" t="s">
        <v>227</v>
      </c>
      <c r="I63" s="5" t="s">
        <v>228</v>
      </c>
      <c r="J63" s="5" t="s">
        <v>237</v>
      </c>
      <c r="K63" s="2" t="str">
        <f>IF(COUNTA(A63:J63)=0,"",IF(OR(A63="",ISBLANK(B63),ISBLANK(C63),D63="",ISBLANK(E63),F63="",H63=""),"MISSING INFORMATION",IF(AND(A63&lt;&gt;"Before",A63&lt;&gt;"After"),"REVIEW INPUTS",IF(NOT(ISNUMBER(B63)),"REVIEW INPUTS",IF(OR(B63&lt;1,MOD(B63,1)&lt;&gt;0),"REVIEW INPUTS",IF(NOT(ISNUMBER(C63)),"REVIEW INPUTS",IF(OR(C63&lt;DATE(2000,1,1),C63&gt;DATE(2100,12,31)),"REVIEW INPUTS",IF(COUNTIF('3_Study_Setup'!$E$6:$E$15,D63)&lt;&gt;1,"REVIEW INPUTS",IF(NOT(ISNUMBER(E63)),"REVIEW INPUTS",IF(OR(E63&lt;=0,E63&gt;1440),"REVIEW INPUTS",IF(AND(F63&lt;&gt;"Normal",F63&lt;&gt;"Waiting",F63&lt;&gt;"Travel",F63&lt;&gt;"Search",F63&lt;&gt;"Rework",F63&lt;&gt;"Interruption"),"REVIEW INPUTS",IF(AND(H63&lt;&gt;"Yes",H63&lt;&gt;"No"),"REVIEW INPUTS",IF(COUNTIFS($A$5:$A$304,A63,$B$5:$B$304,B63,$D$5:$D$304,D63)&gt;1,"DUPLICATE",IF(COUNTIFS($A$5:$A$304,A63,$B$5:$B$304,B63)&lt;&gt;'3_Study_Setup'!$B$15,"INCOMPLETE CYCLE","OK"))))))))))))))</f>
        <v>OK</v>
      </c>
    </row>
    <row r="64" spans="1:11" ht="12" customHeight="1">
      <c r="A64" s="5" t="s">
        <v>240</v>
      </c>
      <c r="B64" s="5">
        <v>5</v>
      </c>
      <c r="C64" s="6">
        <v>46214</v>
      </c>
      <c r="D64" s="5" t="s">
        <v>201</v>
      </c>
      <c r="E64" s="7">
        <v>1.2</v>
      </c>
      <c r="F64" s="5" t="s">
        <v>225</v>
      </c>
      <c r="G64" s="5" t="s">
        <v>241</v>
      </c>
      <c r="H64" s="5" t="s">
        <v>227</v>
      </c>
      <c r="I64" s="5" t="s">
        <v>228</v>
      </c>
      <c r="J64" s="5" t="s">
        <v>239</v>
      </c>
      <c r="K64" s="2" t="str">
        <f>IF(COUNTA(A64:J64)=0,"",IF(OR(A64="",ISBLANK(B64),ISBLANK(C64),D64="",ISBLANK(E64),F64="",H64=""),"MISSING INFORMATION",IF(AND(A64&lt;&gt;"Before",A64&lt;&gt;"After"),"REVIEW INPUTS",IF(NOT(ISNUMBER(B64)),"REVIEW INPUTS",IF(OR(B64&lt;1,MOD(B64,1)&lt;&gt;0),"REVIEW INPUTS",IF(NOT(ISNUMBER(C64)),"REVIEW INPUTS",IF(OR(C64&lt;DATE(2000,1,1),C64&gt;DATE(2100,12,31)),"REVIEW INPUTS",IF(COUNTIF('3_Study_Setup'!$E$6:$E$15,D64)&lt;&gt;1,"REVIEW INPUTS",IF(NOT(ISNUMBER(E64)),"REVIEW INPUTS",IF(OR(E64&lt;=0,E64&gt;1440),"REVIEW INPUTS",IF(AND(F64&lt;&gt;"Normal",F64&lt;&gt;"Waiting",F64&lt;&gt;"Travel",F64&lt;&gt;"Search",F64&lt;&gt;"Rework",F64&lt;&gt;"Interruption"),"REVIEW INPUTS",IF(AND(H64&lt;&gt;"Yes",H64&lt;&gt;"No"),"REVIEW INPUTS",IF(COUNTIFS($A$5:$A$304,A64,$B$5:$B$304,B64,$D$5:$D$304,D64)&gt;1,"DUPLICATE",IF(COUNTIFS($A$5:$A$304,A64,$B$5:$B$304,B64)&lt;&gt;'3_Study_Setup'!$B$15,"INCOMPLETE CYCLE","OK"))))))))))))))</f>
        <v>OK</v>
      </c>
    </row>
    <row r="65" spans="1:11" ht="12" customHeight="1">
      <c r="A65" s="5"/>
      <c r="B65" s="5"/>
      <c r="C65" s="6"/>
      <c r="D65" s="5"/>
      <c r="E65" s="7"/>
      <c r="F65" s="5"/>
      <c r="G65" s="5"/>
      <c r="H65" s="5"/>
      <c r="I65" s="5"/>
      <c r="J65" s="5"/>
      <c r="K65" s="2" t="str">
        <f>IF(COUNTA(A65:J65)=0,"",IF(OR(A65="",ISBLANK(B65),ISBLANK(C65),D65="",ISBLANK(E65),F65="",H65=""),"MISSING INFORMATION",IF(AND(A65&lt;&gt;"Before",A65&lt;&gt;"After"),"REVIEW INPUTS",IF(NOT(ISNUMBER(B65)),"REVIEW INPUTS",IF(OR(B65&lt;1,MOD(B65,1)&lt;&gt;0),"REVIEW INPUTS",IF(NOT(ISNUMBER(C65)),"REVIEW INPUTS",IF(OR(C65&lt;DATE(2000,1,1),C65&gt;DATE(2100,12,31)),"REVIEW INPUTS",IF(COUNTIF('3_Study_Setup'!$E$6:$E$15,D65)&lt;&gt;1,"REVIEW INPUTS",IF(NOT(ISNUMBER(E65)),"REVIEW INPUTS",IF(OR(E65&lt;=0,E65&gt;1440),"REVIEW INPUTS",IF(AND(F65&lt;&gt;"Normal",F65&lt;&gt;"Waiting",F65&lt;&gt;"Travel",F65&lt;&gt;"Search",F65&lt;&gt;"Rework",F65&lt;&gt;"Interruption"),"REVIEW INPUTS",IF(AND(H65&lt;&gt;"Yes",H65&lt;&gt;"No"),"REVIEW INPUTS",IF(COUNTIFS($A$5:$A$304,A65,$B$5:$B$304,B65,$D$5:$D$304,D65)&gt;1,"DUPLICATE",IF(COUNTIFS($A$5:$A$304,A65,$B$5:$B$304,B65)&lt;&gt;'3_Study_Setup'!$B$15,"INCOMPLETE CYCLE","OK"))))))))))))))</f>
        <v/>
      </c>
    </row>
    <row r="66" spans="1:11" ht="12" customHeight="1">
      <c r="A66" s="5"/>
      <c r="B66" s="5"/>
      <c r="C66" s="6"/>
      <c r="D66" s="5"/>
      <c r="E66" s="7"/>
      <c r="F66" s="5"/>
      <c r="G66" s="5"/>
      <c r="H66" s="5"/>
      <c r="I66" s="5"/>
      <c r="J66" s="5"/>
      <c r="K66" s="2" t="str">
        <f>IF(COUNTA(A66:J66)=0,"",IF(OR(A66="",ISBLANK(B66),ISBLANK(C66),D66="",ISBLANK(E66),F66="",H66=""),"MISSING INFORMATION",IF(AND(A66&lt;&gt;"Before",A66&lt;&gt;"After"),"REVIEW INPUTS",IF(NOT(ISNUMBER(B66)),"REVIEW INPUTS",IF(OR(B66&lt;1,MOD(B66,1)&lt;&gt;0),"REVIEW INPUTS",IF(NOT(ISNUMBER(C66)),"REVIEW INPUTS",IF(OR(C66&lt;DATE(2000,1,1),C66&gt;DATE(2100,12,31)),"REVIEW INPUTS",IF(COUNTIF('3_Study_Setup'!$E$6:$E$15,D66)&lt;&gt;1,"REVIEW INPUTS",IF(NOT(ISNUMBER(E66)),"REVIEW INPUTS",IF(OR(E66&lt;=0,E66&gt;1440),"REVIEW INPUTS",IF(AND(F66&lt;&gt;"Normal",F66&lt;&gt;"Waiting",F66&lt;&gt;"Travel",F66&lt;&gt;"Search",F66&lt;&gt;"Rework",F66&lt;&gt;"Interruption"),"REVIEW INPUTS",IF(AND(H66&lt;&gt;"Yes",H66&lt;&gt;"No"),"REVIEW INPUTS",IF(COUNTIFS($A$5:$A$304,A66,$B$5:$B$304,B66,$D$5:$D$304,D66)&gt;1,"DUPLICATE",IF(COUNTIFS($A$5:$A$304,A66,$B$5:$B$304,B66)&lt;&gt;'3_Study_Setup'!$B$15,"INCOMPLETE CYCLE","OK"))))))))))))))</f>
        <v/>
      </c>
    </row>
    <row r="67" spans="1:11" ht="12" customHeight="1">
      <c r="A67" s="5"/>
      <c r="B67" s="5"/>
      <c r="C67" s="6"/>
      <c r="D67" s="5"/>
      <c r="E67" s="7"/>
      <c r="F67" s="5"/>
      <c r="G67" s="5"/>
      <c r="H67" s="5"/>
      <c r="I67" s="5"/>
      <c r="J67" s="5"/>
      <c r="K67" s="2" t="str">
        <f>IF(COUNTA(A67:J67)=0,"",IF(OR(A67="",ISBLANK(B67),ISBLANK(C67),D67="",ISBLANK(E67),F67="",H67=""),"MISSING INFORMATION",IF(AND(A67&lt;&gt;"Before",A67&lt;&gt;"After"),"REVIEW INPUTS",IF(NOT(ISNUMBER(B67)),"REVIEW INPUTS",IF(OR(B67&lt;1,MOD(B67,1)&lt;&gt;0),"REVIEW INPUTS",IF(NOT(ISNUMBER(C67)),"REVIEW INPUTS",IF(OR(C67&lt;DATE(2000,1,1),C67&gt;DATE(2100,12,31)),"REVIEW INPUTS",IF(COUNTIF('3_Study_Setup'!$E$6:$E$15,D67)&lt;&gt;1,"REVIEW INPUTS",IF(NOT(ISNUMBER(E67)),"REVIEW INPUTS",IF(OR(E67&lt;=0,E67&gt;1440),"REVIEW INPUTS",IF(AND(F67&lt;&gt;"Normal",F67&lt;&gt;"Waiting",F67&lt;&gt;"Travel",F67&lt;&gt;"Search",F67&lt;&gt;"Rework",F67&lt;&gt;"Interruption"),"REVIEW INPUTS",IF(AND(H67&lt;&gt;"Yes",H67&lt;&gt;"No"),"REVIEW INPUTS",IF(COUNTIFS($A$5:$A$304,A67,$B$5:$B$304,B67,$D$5:$D$304,D67)&gt;1,"DUPLICATE",IF(COUNTIFS($A$5:$A$304,A67,$B$5:$B$304,B67)&lt;&gt;'3_Study_Setup'!$B$15,"INCOMPLETE CYCLE","OK"))))))))))))))</f>
        <v/>
      </c>
    </row>
    <row r="68" spans="1:11" ht="12" customHeight="1">
      <c r="A68" s="5"/>
      <c r="B68" s="5"/>
      <c r="C68" s="6"/>
      <c r="D68" s="5"/>
      <c r="E68" s="7"/>
      <c r="F68" s="5"/>
      <c r="G68" s="5"/>
      <c r="H68" s="5"/>
      <c r="I68" s="5"/>
      <c r="J68" s="5"/>
      <c r="K68" s="2" t="str">
        <f>IF(COUNTA(A68:J68)=0,"",IF(OR(A68="",ISBLANK(B68),ISBLANK(C68),D68="",ISBLANK(E68),F68="",H68=""),"MISSING INFORMATION",IF(AND(A68&lt;&gt;"Before",A68&lt;&gt;"After"),"REVIEW INPUTS",IF(NOT(ISNUMBER(B68)),"REVIEW INPUTS",IF(OR(B68&lt;1,MOD(B68,1)&lt;&gt;0),"REVIEW INPUTS",IF(NOT(ISNUMBER(C68)),"REVIEW INPUTS",IF(OR(C68&lt;DATE(2000,1,1),C68&gt;DATE(2100,12,31)),"REVIEW INPUTS",IF(COUNTIF('3_Study_Setup'!$E$6:$E$15,D68)&lt;&gt;1,"REVIEW INPUTS",IF(NOT(ISNUMBER(E68)),"REVIEW INPUTS",IF(OR(E68&lt;=0,E68&gt;1440),"REVIEW INPUTS",IF(AND(F68&lt;&gt;"Normal",F68&lt;&gt;"Waiting",F68&lt;&gt;"Travel",F68&lt;&gt;"Search",F68&lt;&gt;"Rework",F68&lt;&gt;"Interruption"),"REVIEW INPUTS",IF(AND(H68&lt;&gt;"Yes",H68&lt;&gt;"No"),"REVIEW INPUTS",IF(COUNTIFS($A$5:$A$304,A68,$B$5:$B$304,B68,$D$5:$D$304,D68)&gt;1,"DUPLICATE",IF(COUNTIFS($A$5:$A$304,A68,$B$5:$B$304,B68)&lt;&gt;'3_Study_Setup'!$B$15,"INCOMPLETE CYCLE","OK"))))))))))))))</f>
        <v/>
      </c>
    </row>
    <row r="69" spans="1:11" ht="12" customHeight="1">
      <c r="A69" s="5"/>
      <c r="B69" s="5"/>
      <c r="C69" s="6"/>
      <c r="D69" s="5"/>
      <c r="E69" s="7"/>
      <c r="F69" s="5"/>
      <c r="G69" s="5"/>
      <c r="H69" s="5"/>
      <c r="I69" s="5"/>
      <c r="J69" s="5"/>
      <c r="K69" s="2" t="str">
        <f>IF(COUNTA(A69:J69)=0,"",IF(OR(A69="",ISBLANK(B69),ISBLANK(C69),D69="",ISBLANK(E69),F69="",H69=""),"MISSING INFORMATION",IF(AND(A69&lt;&gt;"Before",A69&lt;&gt;"After"),"REVIEW INPUTS",IF(NOT(ISNUMBER(B69)),"REVIEW INPUTS",IF(OR(B69&lt;1,MOD(B69,1)&lt;&gt;0),"REVIEW INPUTS",IF(NOT(ISNUMBER(C69)),"REVIEW INPUTS",IF(OR(C69&lt;DATE(2000,1,1),C69&gt;DATE(2100,12,31)),"REVIEW INPUTS",IF(COUNTIF('3_Study_Setup'!$E$6:$E$15,D69)&lt;&gt;1,"REVIEW INPUTS",IF(NOT(ISNUMBER(E69)),"REVIEW INPUTS",IF(OR(E69&lt;=0,E69&gt;1440),"REVIEW INPUTS",IF(AND(F69&lt;&gt;"Normal",F69&lt;&gt;"Waiting",F69&lt;&gt;"Travel",F69&lt;&gt;"Search",F69&lt;&gt;"Rework",F69&lt;&gt;"Interruption"),"REVIEW INPUTS",IF(AND(H69&lt;&gt;"Yes",H69&lt;&gt;"No"),"REVIEW INPUTS",IF(COUNTIFS($A$5:$A$304,A69,$B$5:$B$304,B69,$D$5:$D$304,D69)&gt;1,"DUPLICATE",IF(COUNTIFS($A$5:$A$304,A69,$B$5:$B$304,B69)&lt;&gt;'3_Study_Setup'!$B$15,"INCOMPLETE CYCLE","OK"))))))))))))))</f>
        <v/>
      </c>
    </row>
    <row r="70" spans="1:11" ht="12" customHeight="1">
      <c r="A70" s="5"/>
      <c r="B70" s="5"/>
      <c r="C70" s="6"/>
      <c r="D70" s="5"/>
      <c r="E70" s="7"/>
      <c r="F70" s="5"/>
      <c r="G70" s="5"/>
      <c r="H70" s="5"/>
      <c r="I70" s="5"/>
      <c r="J70" s="5"/>
      <c r="K70" s="2" t="str">
        <f>IF(COUNTA(A70:J70)=0,"",IF(OR(A70="",ISBLANK(B70),ISBLANK(C70),D70="",ISBLANK(E70),F70="",H70=""),"MISSING INFORMATION",IF(AND(A70&lt;&gt;"Before",A70&lt;&gt;"After"),"REVIEW INPUTS",IF(NOT(ISNUMBER(B70)),"REVIEW INPUTS",IF(OR(B70&lt;1,MOD(B70,1)&lt;&gt;0),"REVIEW INPUTS",IF(NOT(ISNUMBER(C70)),"REVIEW INPUTS",IF(OR(C70&lt;DATE(2000,1,1),C70&gt;DATE(2100,12,31)),"REVIEW INPUTS",IF(COUNTIF('3_Study_Setup'!$E$6:$E$15,D70)&lt;&gt;1,"REVIEW INPUTS",IF(NOT(ISNUMBER(E70)),"REVIEW INPUTS",IF(OR(E70&lt;=0,E70&gt;1440),"REVIEW INPUTS",IF(AND(F70&lt;&gt;"Normal",F70&lt;&gt;"Waiting",F70&lt;&gt;"Travel",F70&lt;&gt;"Search",F70&lt;&gt;"Rework",F70&lt;&gt;"Interruption"),"REVIEW INPUTS",IF(AND(H70&lt;&gt;"Yes",H70&lt;&gt;"No"),"REVIEW INPUTS",IF(COUNTIFS($A$5:$A$304,A70,$B$5:$B$304,B70,$D$5:$D$304,D70)&gt;1,"DUPLICATE",IF(COUNTIFS($A$5:$A$304,A70,$B$5:$B$304,B70)&lt;&gt;'3_Study_Setup'!$B$15,"INCOMPLETE CYCLE","OK"))))))))))))))</f>
        <v/>
      </c>
    </row>
    <row r="71" spans="1:11" ht="12" customHeight="1">
      <c r="A71" s="5"/>
      <c r="B71" s="5"/>
      <c r="C71" s="6"/>
      <c r="D71" s="5"/>
      <c r="E71" s="7"/>
      <c r="F71" s="5"/>
      <c r="G71" s="5"/>
      <c r="H71" s="5"/>
      <c r="I71" s="5"/>
      <c r="J71" s="5"/>
      <c r="K71" s="2" t="str">
        <f>IF(COUNTA(A71:J71)=0,"",IF(OR(A71="",ISBLANK(B71),ISBLANK(C71),D71="",ISBLANK(E71),F71="",H71=""),"MISSING INFORMATION",IF(AND(A71&lt;&gt;"Before",A71&lt;&gt;"After"),"REVIEW INPUTS",IF(NOT(ISNUMBER(B71)),"REVIEW INPUTS",IF(OR(B71&lt;1,MOD(B71,1)&lt;&gt;0),"REVIEW INPUTS",IF(NOT(ISNUMBER(C71)),"REVIEW INPUTS",IF(OR(C71&lt;DATE(2000,1,1),C71&gt;DATE(2100,12,31)),"REVIEW INPUTS",IF(COUNTIF('3_Study_Setup'!$E$6:$E$15,D71)&lt;&gt;1,"REVIEW INPUTS",IF(NOT(ISNUMBER(E71)),"REVIEW INPUTS",IF(OR(E71&lt;=0,E71&gt;1440),"REVIEW INPUTS",IF(AND(F71&lt;&gt;"Normal",F71&lt;&gt;"Waiting",F71&lt;&gt;"Travel",F71&lt;&gt;"Search",F71&lt;&gt;"Rework",F71&lt;&gt;"Interruption"),"REVIEW INPUTS",IF(AND(H71&lt;&gt;"Yes",H71&lt;&gt;"No"),"REVIEW INPUTS",IF(COUNTIFS($A$5:$A$304,A71,$B$5:$B$304,B71,$D$5:$D$304,D71)&gt;1,"DUPLICATE",IF(COUNTIFS($A$5:$A$304,A71,$B$5:$B$304,B71)&lt;&gt;'3_Study_Setup'!$B$15,"INCOMPLETE CYCLE","OK"))))))))))))))</f>
        <v/>
      </c>
    </row>
    <row r="72" spans="1:11" ht="12" customHeight="1">
      <c r="A72" s="5"/>
      <c r="B72" s="5"/>
      <c r="C72" s="6"/>
      <c r="D72" s="5"/>
      <c r="E72" s="7"/>
      <c r="F72" s="5"/>
      <c r="G72" s="5"/>
      <c r="H72" s="5"/>
      <c r="I72" s="5"/>
      <c r="J72" s="5"/>
      <c r="K72" s="2" t="str">
        <f>IF(COUNTA(A72:J72)=0,"",IF(OR(A72="",ISBLANK(B72),ISBLANK(C72),D72="",ISBLANK(E72),F72="",H72=""),"MISSING INFORMATION",IF(AND(A72&lt;&gt;"Before",A72&lt;&gt;"After"),"REVIEW INPUTS",IF(NOT(ISNUMBER(B72)),"REVIEW INPUTS",IF(OR(B72&lt;1,MOD(B72,1)&lt;&gt;0),"REVIEW INPUTS",IF(NOT(ISNUMBER(C72)),"REVIEW INPUTS",IF(OR(C72&lt;DATE(2000,1,1),C72&gt;DATE(2100,12,31)),"REVIEW INPUTS",IF(COUNTIF('3_Study_Setup'!$E$6:$E$15,D72)&lt;&gt;1,"REVIEW INPUTS",IF(NOT(ISNUMBER(E72)),"REVIEW INPUTS",IF(OR(E72&lt;=0,E72&gt;1440),"REVIEW INPUTS",IF(AND(F72&lt;&gt;"Normal",F72&lt;&gt;"Waiting",F72&lt;&gt;"Travel",F72&lt;&gt;"Search",F72&lt;&gt;"Rework",F72&lt;&gt;"Interruption"),"REVIEW INPUTS",IF(AND(H72&lt;&gt;"Yes",H72&lt;&gt;"No"),"REVIEW INPUTS",IF(COUNTIFS($A$5:$A$304,A72,$B$5:$B$304,B72,$D$5:$D$304,D72)&gt;1,"DUPLICATE",IF(COUNTIFS($A$5:$A$304,A72,$B$5:$B$304,B72)&lt;&gt;'3_Study_Setup'!$B$15,"INCOMPLETE CYCLE","OK"))))))))))))))</f>
        <v/>
      </c>
    </row>
    <row r="73" spans="1:11" ht="12" customHeight="1">
      <c r="A73" s="5"/>
      <c r="B73" s="5"/>
      <c r="C73" s="6"/>
      <c r="D73" s="5"/>
      <c r="E73" s="7"/>
      <c r="F73" s="5"/>
      <c r="G73" s="5"/>
      <c r="H73" s="5"/>
      <c r="I73" s="5"/>
      <c r="J73" s="5"/>
      <c r="K73" s="2" t="str">
        <f>IF(COUNTA(A73:J73)=0,"",IF(OR(A73="",ISBLANK(B73),ISBLANK(C73),D73="",ISBLANK(E73),F73="",H73=""),"MISSING INFORMATION",IF(AND(A73&lt;&gt;"Before",A73&lt;&gt;"After"),"REVIEW INPUTS",IF(NOT(ISNUMBER(B73)),"REVIEW INPUTS",IF(OR(B73&lt;1,MOD(B73,1)&lt;&gt;0),"REVIEW INPUTS",IF(NOT(ISNUMBER(C73)),"REVIEW INPUTS",IF(OR(C73&lt;DATE(2000,1,1),C73&gt;DATE(2100,12,31)),"REVIEW INPUTS",IF(COUNTIF('3_Study_Setup'!$E$6:$E$15,D73)&lt;&gt;1,"REVIEW INPUTS",IF(NOT(ISNUMBER(E73)),"REVIEW INPUTS",IF(OR(E73&lt;=0,E73&gt;1440),"REVIEW INPUTS",IF(AND(F73&lt;&gt;"Normal",F73&lt;&gt;"Waiting",F73&lt;&gt;"Travel",F73&lt;&gt;"Search",F73&lt;&gt;"Rework",F73&lt;&gt;"Interruption"),"REVIEW INPUTS",IF(AND(H73&lt;&gt;"Yes",H73&lt;&gt;"No"),"REVIEW INPUTS",IF(COUNTIFS($A$5:$A$304,A73,$B$5:$B$304,B73,$D$5:$D$304,D73)&gt;1,"DUPLICATE",IF(COUNTIFS($A$5:$A$304,A73,$B$5:$B$304,B73)&lt;&gt;'3_Study_Setup'!$B$15,"INCOMPLETE CYCLE","OK"))))))))))))))</f>
        <v/>
      </c>
    </row>
    <row r="74" spans="1:11" ht="12" customHeight="1">
      <c r="A74" s="5"/>
      <c r="B74" s="5"/>
      <c r="C74" s="6"/>
      <c r="D74" s="5"/>
      <c r="E74" s="7"/>
      <c r="F74" s="5"/>
      <c r="G74" s="5"/>
      <c r="H74" s="5"/>
      <c r="I74" s="5"/>
      <c r="J74" s="5"/>
      <c r="K74" s="2" t="str">
        <f>IF(COUNTA(A74:J74)=0,"",IF(OR(A74="",ISBLANK(B74),ISBLANK(C74),D74="",ISBLANK(E74),F74="",H74=""),"MISSING INFORMATION",IF(AND(A74&lt;&gt;"Before",A74&lt;&gt;"After"),"REVIEW INPUTS",IF(NOT(ISNUMBER(B74)),"REVIEW INPUTS",IF(OR(B74&lt;1,MOD(B74,1)&lt;&gt;0),"REVIEW INPUTS",IF(NOT(ISNUMBER(C74)),"REVIEW INPUTS",IF(OR(C74&lt;DATE(2000,1,1),C74&gt;DATE(2100,12,31)),"REVIEW INPUTS",IF(COUNTIF('3_Study_Setup'!$E$6:$E$15,D74)&lt;&gt;1,"REVIEW INPUTS",IF(NOT(ISNUMBER(E74)),"REVIEW INPUTS",IF(OR(E74&lt;=0,E74&gt;1440),"REVIEW INPUTS",IF(AND(F74&lt;&gt;"Normal",F74&lt;&gt;"Waiting",F74&lt;&gt;"Travel",F74&lt;&gt;"Search",F74&lt;&gt;"Rework",F74&lt;&gt;"Interruption"),"REVIEW INPUTS",IF(AND(H74&lt;&gt;"Yes",H74&lt;&gt;"No"),"REVIEW INPUTS",IF(COUNTIFS($A$5:$A$304,A74,$B$5:$B$304,B74,$D$5:$D$304,D74)&gt;1,"DUPLICATE",IF(COUNTIFS($A$5:$A$304,A74,$B$5:$B$304,B74)&lt;&gt;'3_Study_Setup'!$B$15,"INCOMPLETE CYCLE","OK"))))))))))))))</f>
        <v/>
      </c>
    </row>
    <row r="75" spans="1:11" ht="12" customHeight="1">
      <c r="A75" s="5"/>
      <c r="B75" s="5"/>
      <c r="C75" s="6"/>
      <c r="D75" s="5"/>
      <c r="E75" s="7"/>
      <c r="F75" s="5"/>
      <c r="G75" s="5"/>
      <c r="H75" s="5"/>
      <c r="I75" s="5"/>
      <c r="J75" s="5"/>
      <c r="K75" s="2" t="str">
        <f>IF(COUNTA(A75:J75)=0,"",IF(OR(A75="",ISBLANK(B75),ISBLANK(C75),D75="",ISBLANK(E75),F75="",H75=""),"MISSING INFORMATION",IF(AND(A75&lt;&gt;"Before",A75&lt;&gt;"After"),"REVIEW INPUTS",IF(NOT(ISNUMBER(B75)),"REVIEW INPUTS",IF(OR(B75&lt;1,MOD(B75,1)&lt;&gt;0),"REVIEW INPUTS",IF(NOT(ISNUMBER(C75)),"REVIEW INPUTS",IF(OR(C75&lt;DATE(2000,1,1),C75&gt;DATE(2100,12,31)),"REVIEW INPUTS",IF(COUNTIF('3_Study_Setup'!$E$6:$E$15,D75)&lt;&gt;1,"REVIEW INPUTS",IF(NOT(ISNUMBER(E75)),"REVIEW INPUTS",IF(OR(E75&lt;=0,E75&gt;1440),"REVIEW INPUTS",IF(AND(F75&lt;&gt;"Normal",F75&lt;&gt;"Waiting",F75&lt;&gt;"Travel",F75&lt;&gt;"Search",F75&lt;&gt;"Rework",F75&lt;&gt;"Interruption"),"REVIEW INPUTS",IF(AND(H75&lt;&gt;"Yes",H75&lt;&gt;"No"),"REVIEW INPUTS",IF(COUNTIFS($A$5:$A$304,A75,$B$5:$B$304,B75,$D$5:$D$304,D75)&gt;1,"DUPLICATE",IF(COUNTIFS($A$5:$A$304,A75,$B$5:$B$304,B75)&lt;&gt;'3_Study_Setup'!$B$15,"INCOMPLETE CYCLE","OK"))))))))))))))</f>
        <v/>
      </c>
    </row>
    <row r="76" spans="1:11" ht="12" customHeight="1">
      <c r="A76" s="5"/>
      <c r="B76" s="5"/>
      <c r="C76" s="6"/>
      <c r="D76" s="5"/>
      <c r="E76" s="7"/>
      <c r="F76" s="5"/>
      <c r="G76" s="5"/>
      <c r="H76" s="5"/>
      <c r="I76" s="5"/>
      <c r="J76" s="5"/>
      <c r="K76" s="2" t="str">
        <f>IF(COUNTA(A76:J76)=0,"",IF(OR(A76="",ISBLANK(B76),ISBLANK(C76),D76="",ISBLANK(E76),F76="",H76=""),"MISSING INFORMATION",IF(AND(A76&lt;&gt;"Before",A76&lt;&gt;"After"),"REVIEW INPUTS",IF(NOT(ISNUMBER(B76)),"REVIEW INPUTS",IF(OR(B76&lt;1,MOD(B76,1)&lt;&gt;0),"REVIEW INPUTS",IF(NOT(ISNUMBER(C76)),"REVIEW INPUTS",IF(OR(C76&lt;DATE(2000,1,1),C76&gt;DATE(2100,12,31)),"REVIEW INPUTS",IF(COUNTIF('3_Study_Setup'!$E$6:$E$15,D76)&lt;&gt;1,"REVIEW INPUTS",IF(NOT(ISNUMBER(E76)),"REVIEW INPUTS",IF(OR(E76&lt;=0,E76&gt;1440),"REVIEW INPUTS",IF(AND(F76&lt;&gt;"Normal",F76&lt;&gt;"Waiting",F76&lt;&gt;"Travel",F76&lt;&gt;"Search",F76&lt;&gt;"Rework",F76&lt;&gt;"Interruption"),"REVIEW INPUTS",IF(AND(H76&lt;&gt;"Yes",H76&lt;&gt;"No"),"REVIEW INPUTS",IF(COUNTIFS($A$5:$A$304,A76,$B$5:$B$304,B76,$D$5:$D$304,D76)&gt;1,"DUPLICATE",IF(COUNTIFS($A$5:$A$304,A76,$B$5:$B$304,B76)&lt;&gt;'3_Study_Setup'!$B$15,"INCOMPLETE CYCLE","OK"))))))))))))))</f>
        <v/>
      </c>
    </row>
    <row r="77" spans="1:11" ht="12" customHeight="1">
      <c r="A77" s="5"/>
      <c r="B77" s="5"/>
      <c r="C77" s="6"/>
      <c r="D77" s="5"/>
      <c r="E77" s="7"/>
      <c r="F77" s="5"/>
      <c r="G77" s="5"/>
      <c r="H77" s="5"/>
      <c r="I77" s="5"/>
      <c r="J77" s="5"/>
      <c r="K77" s="2" t="str">
        <f>IF(COUNTA(A77:J77)=0,"",IF(OR(A77="",ISBLANK(B77),ISBLANK(C77),D77="",ISBLANK(E77),F77="",H77=""),"MISSING INFORMATION",IF(AND(A77&lt;&gt;"Before",A77&lt;&gt;"After"),"REVIEW INPUTS",IF(NOT(ISNUMBER(B77)),"REVIEW INPUTS",IF(OR(B77&lt;1,MOD(B77,1)&lt;&gt;0),"REVIEW INPUTS",IF(NOT(ISNUMBER(C77)),"REVIEW INPUTS",IF(OR(C77&lt;DATE(2000,1,1),C77&gt;DATE(2100,12,31)),"REVIEW INPUTS",IF(COUNTIF('3_Study_Setup'!$E$6:$E$15,D77)&lt;&gt;1,"REVIEW INPUTS",IF(NOT(ISNUMBER(E77)),"REVIEW INPUTS",IF(OR(E77&lt;=0,E77&gt;1440),"REVIEW INPUTS",IF(AND(F77&lt;&gt;"Normal",F77&lt;&gt;"Waiting",F77&lt;&gt;"Travel",F77&lt;&gt;"Search",F77&lt;&gt;"Rework",F77&lt;&gt;"Interruption"),"REVIEW INPUTS",IF(AND(H77&lt;&gt;"Yes",H77&lt;&gt;"No"),"REVIEW INPUTS",IF(COUNTIFS($A$5:$A$304,A77,$B$5:$B$304,B77,$D$5:$D$304,D77)&gt;1,"DUPLICATE",IF(COUNTIFS($A$5:$A$304,A77,$B$5:$B$304,B77)&lt;&gt;'3_Study_Setup'!$B$15,"INCOMPLETE CYCLE","OK"))))))))))))))</f>
        <v/>
      </c>
    </row>
    <row r="78" spans="1:11" ht="12" customHeight="1">
      <c r="A78" s="5"/>
      <c r="B78" s="5"/>
      <c r="C78" s="6"/>
      <c r="D78" s="5"/>
      <c r="E78" s="7"/>
      <c r="F78" s="5"/>
      <c r="G78" s="5"/>
      <c r="H78" s="5"/>
      <c r="I78" s="5"/>
      <c r="J78" s="5"/>
      <c r="K78" s="2" t="str">
        <f>IF(COUNTA(A78:J78)=0,"",IF(OR(A78="",ISBLANK(B78),ISBLANK(C78),D78="",ISBLANK(E78),F78="",H78=""),"MISSING INFORMATION",IF(AND(A78&lt;&gt;"Before",A78&lt;&gt;"After"),"REVIEW INPUTS",IF(NOT(ISNUMBER(B78)),"REVIEW INPUTS",IF(OR(B78&lt;1,MOD(B78,1)&lt;&gt;0),"REVIEW INPUTS",IF(NOT(ISNUMBER(C78)),"REVIEW INPUTS",IF(OR(C78&lt;DATE(2000,1,1),C78&gt;DATE(2100,12,31)),"REVIEW INPUTS",IF(COUNTIF('3_Study_Setup'!$E$6:$E$15,D78)&lt;&gt;1,"REVIEW INPUTS",IF(NOT(ISNUMBER(E78)),"REVIEW INPUTS",IF(OR(E78&lt;=0,E78&gt;1440),"REVIEW INPUTS",IF(AND(F78&lt;&gt;"Normal",F78&lt;&gt;"Waiting",F78&lt;&gt;"Travel",F78&lt;&gt;"Search",F78&lt;&gt;"Rework",F78&lt;&gt;"Interruption"),"REVIEW INPUTS",IF(AND(H78&lt;&gt;"Yes",H78&lt;&gt;"No"),"REVIEW INPUTS",IF(COUNTIFS($A$5:$A$304,A78,$B$5:$B$304,B78,$D$5:$D$304,D78)&gt;1,"DUPLICATE",IF(COUNTIFS($A$5:$A$304,A78,$B$5:$B$304,B78)&lt;&gt;'3_Study_Setup'!$B$15,"INCOMPLETE CYCLE","OK"))))))))))))))</f>
        <v/>
      </c>
    </row>
    <row r="79" spans="1:11" ht="12" customHeight="1">
      <c r="A79" s="5"/>
      <c r="B79" s="5"/>
      <c r="C79" s="6"/>
      <c r="D79" s="5"/>
      <c r="E79" s="7"/>
      <c r="F79" s="5"/>
      <c r="G79" s="5"/>
      <c r="H79" s="5"/>
      <c r="I79" s="5"/>
      <c r="J79" s="5"/>
      <c r="K79" s="2" t="str">
        <f>IF(COUNTA(A79:J79)=0,"",IF(OR(A79="",ISBLANK(B79),ISBLANK(C79),D79="",ISBLANK(E79),F79="",H79=""),"MISSING INFORMATION",IF(AND(A79&lt;&gt;"Before",A79&lt;&gt;"After"),"REVIEW INPUTS",IF(NOT(ISNUMBER(B79)),"REVIEW INPUTS",IF(OR(B79&lt;1,MOD(B79,1)&lt;&gt;0),"REVIEW INPUTS",IF(NOT(ISNUMBER(C79)),"REVIEW INPUTS",IF(OR(C79&lt;DATE(2000,1,1),C79&gt;DATE(2100,12,31)),"REVIEW INPUTS",IF(COUNTIF('3_Study_Setup'!$E$6:$E$15,D79)&lt;&gt;1,"REVIEW INPUTS",IF(NOT(ISNUMBER(E79)),"REVIEW INPUTS",IF(OR(E79&lt;=0,E79&gt;1440),"REVIEW INPUTS",IF(AND(F79&lt;&gt;"Normal",F79&lt;&gt;"Waiting",F79&lt;&gt;"Travel",F79&lt;&gt;"Search",F79&lt;&gt;"Rework",F79&lt;&gt;"Interruption"),"REVIEW INPUTS",IF(AND(H79&lt;&gt;"Yes",H79&lt;&gt;"No"),"REVIEW INPUTS",IF(COUNTIFS($A$5:$A$304,A79,$B$5:$B$304,B79,$D$5:$D$304,D79)&gt;1,"DUPLICATE",IF(COUNTIFS($A$5:$A$304,A79,$B$5:$B$304,B79)&lt;&gt;'3_Study_Setup'!$B$15,"INCOMPLETE CYCLE","OK"))))))))))))))</f>
        <v/>
      </c>
    </row>
    <row r="80" spans="1:11" ht="12" customHeight="1">
      <c r="A80" s="5"/>
      <c r="B80" s="5"/>
      <c r="C80" s="6"/>
      <c r="D80" s="5"/>
      <c r="E80" s="7"/>
      <c r="F80" s="5"/>
      <c r="G80" s="5"/>
      <c r="H80" s="5"/>
      <c r="I80" s="5"/>
      <c r="J80" s="5"/>
      <c r="K80" s="2" t="str">
        <f>IF(COUNTA(A80:J80)=0,"",IF(OR(A80="",ISBLANK(B80),ISBLANK(C80),D80="",ISBLANK(E80),F80="",H80=""),"MISSING INFORMATION",IF(AND(A80&lt;&gt;"Before",A80&lt;&gt;"After"),"REVIEW INPUTS",IF(NOT(ISNUMBER(B80)),"REVIEW INPUTS",IF(OR(B80&lt;1,MOD(B80,1)&lt;&gt;0),"REVIEW INPUTS",IF(NOT(ISNUMBER(C80)),"REVIEW INPUTS",IF(OR(C80&lt;DATE(2000,1,1),C80&gt;DATE(2100,12,31)),"REVIEW INPUTS",IF(COUNTIF('3_Study_Setup'!$E$6:$E$15,D80)&lt;&gt;1,"REVIEW INPUTS",IF(NOT(ISNUMBER(E80)),"REVIEW INPUTS",IF(OR(E80&lt;=0,E80&gt;1440),"REVIEW INPUTS",IF(AND(F80&lt;&gt;"Normal",F80&lt;&gt;"Waiting",F80&lt;&gt;"Travel",F80&lt;&gt;"Search",F80&lt;&gt;"Rework",F80&lt;&gt;"Interruption"),"REVIEW INPUTS",IF(AND(H80&lt;&gt;"Yes",H80&lt;&gt;"No"),"REVIEW INPUTS",IF(COUNTIFS($A$5:$A$304,A80,$B$5:$B$304,B80,$D$5:$D$304,D80)&gt;1,"DUPLICATE",IF(COUNTIFS($A$5:$A$304,A80,$B$5:$B$304,B80)&lt;&gt;'3_Study_Setup'!$B$15,"INCOMPLETE CYCLE","OK"))))))))))))))</f>
        <v/>
      </c>
    </row>
    <row r="81" spans="1:11" ht="12" customHeight="1">
      <c r="A81" s="5"/>
      <c r="B81" s="5"/>
      <c r="C81" s="6"/>
      <c r="D81" s="5"/>
      <c r="E81" s="7"/>
      <c r="F81" s="5"/>
      <c r="G81" s="5"/>
      <c r="H81" s="5"/>
      <c r="I81" s="5"/>
      <c r="J81" s="5"/>
      <c r="K81" s="2" t="str">
        <f>IF(COUNTA(A81:J81)=0,"",IF(OR(A81="",ISBLANK(B81),ISBLANK(C81),D81="",ISBLANK(E81),F81="",H81=""),"MISSING INFORMATION",IF(AND(A81&lt;&gt;"Before",A81&lt;&gt;"After"),"REVIEW INPUTS",IF(NOT(ISNUMBER(B81)),"REVIEW INPUTS",IF(OR(B81&lt;1,MOD(B81,1)&lt;&gt;0),"REVIEW INPUTS",IF(NOT(ISNUMBER(C81)),"REVIEW INPUTS",IF(OR(C81&lt;DATE(2000,1,1),C81&gt;DATE(2100,12,31)),"REVIEW INPUTS",IF(COUNTIF('3_Study_Setup'!$E$6:$E$15,D81)&lt;&gt;1,"REVIEW INPUTS",IF(NOT(ISNUMBER(E81)),"REVIEW INPUTS",IF(OR(E81&lt;=0,E81&gt;1440),"REVIEW INPUTS",IF(AND(F81&lt;&gt;"Normal",F81&lt;&gt;"Waiting",F81&lt;&gt;"Travel",F81&lt;&gt;"Search",F81&lt;&gt;"Rework",F81&lt;&gt;"Interruption"),"REVIEW INPUTS",IF(AND(H81&lt;&gt;"Yes",H81&lt;&gt;"No"),"REVIEW INPUTS",IF(COUNTIFS($A$5:$A$304,A81,$B$5:$B$304,B81,$D$5:$D$304,D81)&gt;1,"DUPLICATE",IF(COUNTIFS($A$5:$A$304,A81,$B$5:$B$304,B81)&lt;&gt;'3_Study_Setup'!$B$15,"INCOMPLETE CYCLE","OK"))))))))))))))</f>
        <v/>
      </c>
    </row>
    <row r="82" spans="1:11" ht="12" customHeight="1">
      <c r="A82" s="5"/>
      <c r="B82" s="5"/>
      <c r="C82" s="6"/>
      <c r="D82" s="5"/>
      <c r="E82" s="7"/>
      <c r="F82" s="5"/>
      <c r="G82" s="5"/>
      <c r="H82" s="5"/>
      <c r="I82" s="5"/>
      <c r="J82" s="5"/>
      <c r="K82" s="2" t="str">
        <f>IF(COUNTA(A82:J82)=0,"",IF(OR(A82="",ISBLANK(B82),ISBLANK(C82),D82="",ISBLANK(E82),F82="",H82=""),"MISSING INFORMATION",IF(AND(A82&lt;&gt;"Before",A82&lt;&gt;"After"),"REVIEW INPUTS",IF(NOT(ISNUMBER(B82)),"REVIEW INPUTS",IF(OR(B82&lt;1,MOD(B82,1)&lt;&gt;0),"REVIEW INPUTS",IF(NOT(ISNUMBER(C82)),"REVIEW INPUTS",IF(OR(C82&lt;DATE(2000,1,1),C82&gt;DATE(2100,12,31)),"REVIEW INPUTS",IF(COUNTIF('3_Study_Setup'!$E$6:$E$15,D82)&lt;&gt;1,"REVIEW INPUTS",IF(NOT(ISNUMBER(E82)),"REVIEW INPUTS",IF(OR(E82&lt;=0,E82&gt;1440),"REVIEW INPUTS",IF(AND(F82&lt;&gt;"Normal",F82&lt;&gt;"Waiting",F82&lt;&gt;"Travel",F82&lt;&gt;"Search",F82&lt;&gt;"Rework",F82&lt;&gt;"Interruption"),"REVIEW INPUTS",IF(AND(H82&lt;&gt;"Yes",H82&lt;&gt;"No"),"REVIEW INPUTS",IF(COUNTIFS($A$5:$A$304,A82,$B$5:$B$304,B82,$D$5:$D$304,D82)&gt;1,"DUPLICATE",IF(COUNTIFS($A$5:$A$304,A82,$B$5:$B$304,B82)&lt;&gt;'3_Study_Setup'!$B$15,"INCOMPLETE CYCLE","OK"))))))))))))))</f>
        <v/>
      </c>
    </row>
    <row r="83" spans="1:11" ht="12" customHeight="1">
      <c r="A83" s="5"/>
      <c r="B83" s="5"/>
      <c r="C83" s="6"/>
      <c r="D83" s="5"/>
      <c r="E83" s="7"/>
      <c r="F83" s="5"/>
      <c r="G83" s="5"/>
      <c r="H83" s="5"/>
      <c r="I83" s="5"/>
      <c r="J83" s="5"/>
      <c r="K83" s="2" t="str">
        <f>IF(COUNTA(A83:J83)=0,"",IF(OR(A83="",ISBLANK(B83),ISBLANK(C83),D83="",ISBLANK(E83),F83="",H83=""),"MISSING INFORMATION",IF(AND(A83&lt;&gt;"Before",A83&lt;&gt;"After"),"REVIEW INPUTS",IF(NOT(ISNUMBER(B83)),"REVIEW INPUTS",IF(OR(B83&lt;1,MOD(B83,1)&lt;&gt;0),"REVIEW INPUTS",IF(NOT(ISNUMBER(C83)),"REVIEW INPUTS",IF(OR(C83&lt;DATE(2000,1,1),C83&gt;DATE(2100,12,31)),"REVIEW INPUTS",IF(COUNTIF('3_Study_Setup'!$E$6:$E$15,D83)&lt;&gt;1,"REVIEW INPUTS",IF(NOT(ISNUMBER(E83)),"REVIEW INPUTS",IF(OR(E83&lt;=0,E83&gt;1440),"REVIEW INPUTS",IF(AND(F83&lt;&gt;"Normal",F83&lt;&gt;"Waiting",F83&lt;&gt;"Travel",F83&lt;&gt;"Search",F83&lt;&gt;"Rework",F83&lt;&gt;"Interruption"),"REVIEW INPUTS",IF(AND(H83&lt;&gt;"Yes",H83&lt;&gt;"No"),"REVIEW INPUTS",IF(COUNTIFS($A$5:$A$304,A83,$B$5:$B$304,B83,$D$5:$D$304,D83)&gt;1,"DUPLICATE",IF(COUNTIFS($A$5:$A$304,A83,$B$5:$B$304,B83)&lt;&gt;'3_Study_Setup'!$B$15,"INCOMPLETE CYCLE","OK"))))))))))))))</f>
        <v/>
      </c>
    </row>
    <row r="84" spans="1:11" ht="12" customHeight="1">
      <c r="A84" s="5"/>
      <c r="B84" s="5"/>
      <c r="C84" s="6"/>
      <c r="D84" s="5"/>
      <c r="E84" s="7"/>
      <c r="F84" s="5"/>
      <c r="G84" s="5"/>
      <c r="H84" s="5"/>
      <c r="I84" s="5"/>
      <c r="J84" s="5"/>
      <c r="K84" s="2" t="str">
        <f>IF(COUNTA(A84:J84)=0,"",IF(OR(A84="",ISBLANK(B84),ISBLANK(C84),D84="",ISBLANK(E84),F84="",H84=""),"MISSING INFORMATION",IF(AND(A84&lt;&gt;"Before",A84&lt;&gt;"After"),"REVIEW INPUTS",IF(NOT(ISNUMBER(B84)),"REVIEW INPUTS",IF(OR(B84&lt;1,MOD(B84,1)&lt;&gt;0),"REVIEW INPUTS",IF(NOT(ISNUMBER(C84)),"REVIEW INPUTS",IF(OR(C84&lt;DATE(2000,1,1),C84&gt;DATE(2100,12,31)),"REVIEW INPUTS",IF(COUNTIF('3_Study_Setup'!$E$6:$E$15,D84)&lt;&gt;1,"REVIEW INPUTS",IF(NOT(ISNUMBER(E84)),"REVIEW INPUTS",IF(OR(E84&lt;=0,E84&gt;1440),"REVIEW INPUTS",IF(AND(F84&lt;&gt;"Normal",F84&lt;&gt;"Waiting",F84&lt;&gt;"Travel",F84&lt;&gt;"Search",F84&lt;&gt;"Rework",F84&lt;&gt;"Interruption"),"REVIEW INPUTS",IF(AND(H84&lt;&gt;"Yes",H84&lt;&gt;"No"),"REVIEW INPUTS",IF(COUNTIFS($A$5:$A$304,A84,$B$5:$B$304,B84,$D$5:$D$304,D84)&gt;1,"DUPLICATE",IF(COUNTIFS($A$5:$A$304,A84,$B$5:$B$304,B84)&lt;&gt;'3_Study_Setup'!$B$15,"INCOMPLETE CYCLE","OK"))))))))))))))</f>
        <v/>
      </c>
    </row>
    <row r="85" spans="1:11" ht="12" customHeight="1">
      <c r="A85" s="5"/>
      <c r="B85" s="5"/>
      <c r="C85" s="6"/>
      <c r="D85" s="5"/>
      <c r="E85" s="7"/>
      <c r="F85" s="5"/>
      <c r="G85" s="5"/>
      <c r="H85" s="5"/>
      <c r="I85" s="5"/>
      <c r="J85" s="5"/>
      <c r="K85" s="2" t="str">
        <f>IF(COUNTA(A85:J85)=0,"",IF(OR(A85="",ISBLANK(B85),ISBLANK(C85),D85="",ISBLANK(E85),F85="",H85=""),"MISSING INFORMATION",IF(AND(A85&lt;&gt;"Before",A85&lt;&gt;"After"),"REVIEW INPUTS",IF(NOT(ISNUMBER(B85)),"REVIEW INPUTS",IF(OR(B85&lt;1,MOD(B85,1)&lt;&gt;0),"REVIEW INPUTS",IF(NOT(ISNUMBER(C85)),"REVIEW INPUTS",IF(OR(C85&lt;DATE(2000,1,1),C85&gt;DATE(2100,12,31)),"REVIEW INPUTS",IF(COUNTIF('3_Study_Setup'!$E$6:$E$15,D85)&lt;&gt;1,"REVIEW INPUTS",IF(NOT(ISNUMBER(E85)),"REVIEW INPUTS",IF(OR(E85&lt;=0,E85&gt;1440),"REVIEW INPUTS",IF(AND(F85&lt;&gt;"Normal",F85&lt;&gt;"Waiting",F85&lt;&gt;"Travel",F85&lt;&gt;"Search",F85&lt;&gt;"Rework",F85&lt;&gt;"Interruption"),"REVIEW INPUTS",IF(AND(H85&lt;&gt;"Yes",H85&lt;&gt;"No"),"REVIEW INPUTS",IF(COUNTIFS($A$5:$A$304,A85,$B$5:$B$304,B85,$D$5:$D$304,D85)&gt;1,"DUPLICATE",IF(COUNTIFS($A$5:$A$304,A85,$B$5:$B$304,B85)&lt;&gt;'3_Study_Setup'!$B$15,"INCOMPLETE CYCLE","OK"))))))))))))))</f>
        <v/>
      </c>
    </row>
    <row r="86" spans="1:11" ht="12" customHeight="1">
      <c r="A86" s="5"/>
      <c r="B86" s="5"/>
      <c r="C86" s="6"/>
      <c r="D86" s="5"/>
      <c r="E86" s="7"/>
      <c r="F86" s="5"/>
      <c r="G86" s="5"/>
      <c r="H86" s="5"/>
      <c r="I86" s="5"/>
      <c r="J86" s="5"/>
      <c r="K86" s="2" t="str">
        <f>IF(COUNTA(A86:J86)=0,"",IF(OR(A86="",ISBLANK(B86),ISBLANK(C86),D86="",ISBLANK(E86),F86="",H86=""),"MISSING INFORMATION",IF(AND(A86&lt;&gt;"Before",A86&lt;&gt;"After"),"REVIEW INPUTS",IF(NOT(ISNUMBER(B86)),"REVIEW INPUTS",IF(OR(B86&lt;1,MOD(B86,1)&lt;&gt;0),"REVIEW INPUTS",IF(NOT(ISNUMBER(C86)),"REVIEW INPUTS",IF(OR(C86&lt;DATE(2000,1,1),C86&gt;DATE(2100,12,31)),"REVIEW INPUTS",IF(COUNTIF('3_Study_Setup'!$E$6:$E$15,D86)&lt;&gt;1,"REVIEW INPUTS",IF(NOT(ISNUMBER(E86)),"REVIEW INPUTS",IF(OR(E86&lt;=0,E86&gt;1440),"REVIEW INPUTS",IF(AND(F86&lt;&gt;"Normal",F86&lt;&gt;"Waiting",F86&lt;&gt;"Travel",F86&lt;&gt;"Search",F86&lt;&gt;"Rework",F86&lt;&gt;"Interruption"),"REVIEW INPUTS",IF(AND(H86&lt;&gt;"Yes",H86&lt;&gt;"No"),"REVIEW INPUTS",IF(COUNTIFS($A$5:$A$304,A86,$B$5:$B$304,B86,$D$5:$D$304,D86)&gt;1,"DUPLICATE",IF(COUNTIFS($A$5:$A$304,A86,$B$5:$B$304,B86)&lt;&gt;'3_Study_Setup'!$B$15,"INCOMPLETE CYCLE","OK"))))))))))))))</f>
        <v/>
      </c>
    </row>
    <row r="87" spans="1:11" ht="12" customHeight="1">
      <c r="A87" s="5"/>
      <c r="B87" s="5"/>
      <c r="C87" s="6"/>
      <c r="D87" s="5"/>
      <c r="E87" s="7"/>
      <c r="F87" s="5"/>
      <c r="G87" s="5"/>
      <c r="H87" s="5"/>
      <c r="I87" s="5"/>
      <c r="J87" s="5"/>
      <c r="K87" s="2" t="str">
        <f>IF(COUNTA(A87:J87)=0,"",IF(OR(A87="",ISBLANK(B87),ISBLANK(C87),D87="",ISBLANK(E87),F87="",H87=""),"MISSING INFORMATION",IF(AND(A87&lt;&gt;"Before",A87&lt;&gt;"After"),"REVIEW INPUTS",IF(NOT(ISNUMBER(B87)),"REVIEW INPUTS",IF(OR(B87&lt;1,MOD(B87,1)&lt;&gt;0),"REVIEW INPUTS",IF(NOT(ISNUMBER(C87)),"REVIEW INPUTS",IF(OR(C87&lt;DATE(2000,1,1),C87&gt;DATE(2100,12,31)),"REVIEW INPUTS",IF(COUNTIF('3_Study_Setup'!$E$6:$E$15,D87)&lt;&gt;1,"REVIEW INPUTS",IF(NOT(ISNUMBER(E87)),"REVIEW INPUTS",IF(OR(E87&lt;=0,E87&gt;1440),"REVIEW INPUTS",IF(AND(F87&lt;&gt;"Normal",F87&lt;&gt;"Waiting",F87&lt;&gt;"Travel",F87&lt;&gt;"Search",F87&lt;&gt;"Rework",F87&lt;&gt;"Interruption"),"REVIEW INPUTS",IF(AND(H87&lt;&gt;"Yes",H87&lt;&gt;"No"),"REVIEW INPUTS",IF(COUNTIFS($A$5:$A$304,A87,$B$5:$B$304,B87,$D$5:$D$304,D87)&gt;1,"DUPLICATE",IF(COUNTIFS($A$5:$A$304,A87,$B$5:$B$304,B87)&lt;&gt;'3_Study_Setup'!$B$15,"INCOMPLETE CYCLE","OK"))))))))))))))</f>
        <v/>
      </c>
    </row>
    <row r="88" spans="1:11" ht="12" customHeight="1">
      <c r="A88" s="5"/>
      <c r="B88" s="5"/>
      <c r="C88" s="6"/>
      <c r="D88" s="5"/>
      <c r="E88" s="7"/>
      <c r="F88" s="5"/>
      <c r="G88" s="5"/>
      <c r="H88" s="5"/>
      <c r="I88" s="5"/>
      <c r="J88" s="5"/>
      <c r="K88" s="2" t="str">
        <f>IF(COUNTA(A88:J88)=0,"",IF(OR(A88="",ISBLANK(B88),ISBLANK(C88),D88="",ISBLANK(E88),F88="",H88=""),"MISSING INFORMATION",IF(AND(A88&lt;&gt;"Before",A88&lt;&gt;"After"),"REVIEW INPUTS",IF(NOT(ISNUMBER(B88)),"REVIEW INPUTS",IF(OR(B88&lt;1,MOD(B88,1)&lt;&gt;0),"REVIEW INPUTS",IF(NOT(ISNUMBER(C88)),"REVIEW INPUTS",IF(OR(C88&lt;DATE(2000,1,1),C88&gt;DATE(2100,12,31)),"REVIEW INPUTS",IF(COUNTIF('3_Study_Setup'!$E$6:$E$15,D88)&lt;&gt;1,"REVIEW INPUTS",IF(NOT(ISNUMBER(E88)),"REVIEW INPUTS",IF(OR(E88&lt;=0,E88&gt;1440),"REVIEW INPUTS",IF(AND(F88&lt;&gt;"Normal",F88&lt;&gt;"Waiting",F88&lt;&gt;"Travel",F88&lt;&gt;"Search",F88&lt;&gt;"Rework",F88&lt;&gt;"Interruption"),"REVIEW INPUTS",IF(AND(H88&lt;&gt;"Yes",H88&lt;&gt;"No"),"REVIEW INPUTS",IF(COUNTIFS($A$5:$A$304,A88,$B$5:$B$304,B88,$D$5:$D$304,D88)&gt;1,"DUPLICATE",IF(COUNTIFS($A$5:$A$304,A88,$B$5:$B$304,B88)&lt;&gt;'3_Study_Setup'!$B$15,"INCOMPLETE CYCLE","OK"))))))))))))))</f>
        <v/>
      </c>
    </row>
    <row r="89" spans="1:11" ht="12" customHeight="1">
      <c r="A89" s="5"/>
      <c r="B89" s="5"/>
      <c r="C89" s="6"/>
      <c r="D89" s="5"/>
      <c r="E89" s="7"/>
      <c r="F89" s="5"/>
      <c r="G89" s="5"/>
      <c r="H89" s="5"/>
      <c r="I89" s="5"/>
      <c r="J89" s="5"/>
      <c r="K89" s="2" t="str">
        <f>IF(COUNTA(A89:J89)=0,"",IF(OR(A89="",ISBLANK(B89),ISBLANK(C89),D89="",ISBLANK(E89),F89="",H89=""),"MISSING INFORMATION",IF(AND(A89&lt;&gt;"Before",A89&lt;&gt;"After"),"REVIEW INPUTS",IF(NOT(ISNUMBER(B89)),"REVIEW INPUTS",IF(OR(B89&lt;1,MOD(B89,1)&lt;&gt;0),"REVIEW INPUTS",IF(NOT(ISNUMBER(C89)),"REVIEW INPUTS",IF(OR(C89&lt;DATE(2000,1,1),C89&gt;DATE(2100,12,31)),"REVIEW INPUTS",IF(COUNTIF('3_Study_Setup'!$E$6:$E$15,D89)&lt;&gt;1,"REVIEW INPUTS",IF(NOT(ISNUMBER(E89)),"REVIEW INPUTS",IF(OR(E89&lt;=0,E89&gt;1440),"REVIEW INPUTS",IF(AND(F89&lt;&gt;"Normal",F89&lt;&gt;"Waiting",F89&lt;&gt;"Travel",F89&lt;&gt;"Search",F89&lt;&gt;"Rework",F89&lt;&gt;"Interruption"),"REVIEW INPUTS",IF(AND(H89&lt;&gt;"Yes",H89&lt;&gt;"No"),"REVIEW INPUTS",IF(COUNTIFS($A$5:$A$304,A89,$B$5:$B$304,B89,$D$5:$D$304,D89)&gt;1,"DUPLICATE",IF(COUNTIFS($A$5:$A$304,A89,$B$5:$B$304,B89)&lt;&gt;'3_Study_Setup'!$B$15,"INCOMPLETE CYCLE","OK"))))))))))))))</f>
        <v/>
      </c>
    </row>
    <row r="90" spans="1:11" ht="12" customHeight="1">
      <c r="A90" s="5"/>
      <c r="B90" s="5"/>
      <c r="C90" s="6"/>
      <c r="D90" s="5"/>
      <c r="E90" s="7"/>
      <c r="F90" s="5"/>
      <c r="G90" s="5"/>
      <c r="H90" s="5"/>
      <c r="I90" s="5"/>
      <c r="J90" s="5"/>
      <c r="K90" s="2" t="str">
        <f>IF(COUNTA(A90:J90)=0,"",IF(OR(A90="",ISBLANK(B90),ISBLANK(C90),D90="",ISBLANK(E90),F90="",H90=""),"MISSING INFORMATION",IF(AND(A90&lt;&gt;"Before",A90&lt;&gt;"After"),"REVIEW INPUTS",IF(NOT(ISNUMBER(B90)),"REVIEW INPUTS",IF(OR(B90&lt;1,MOD(B90,1)&lt;&gt;0),"REVIEW INPUTS",IF(NOT(ISNUMBER(C90)),"REVIEW INPUTS",IF(OR(C90&lt;DATE(2000,1,1),C90&gt;DATE(2100,12,31)),"REVIEW INPUTS",IF(COUNTIF('3_Study_Setup'!$E$6:$E$15,D90)&lt;&gt;1,"REVIEW INPUTS",IF(NOT(ISNUMBER(E90)),"REVIEW INPUTS",IF(OR(E90&lt;=0,E90&gt;1440),"REVIEW INPUTS",IF(AND(F90&lt;&gt;"Normal",F90&lt;&gt;"Waiting",F90&lt;&gt;"Travel",F90&lt;&gt;"Search",F90&lt;&gt;"Rework",F90&lt;&gt;"Interruption"),"REVIEW INPUTS",IF(AND(H90&lt;&gt;"Yes",H90&lt;&gt;"No"),"REVIEW INPUTS",IF(COUNTIFS($A$5:$A$304,A90,$B$5:$B$304,B90,$D$5:$D$304,D90)&gt;1,"DUPLICATE",IF(COUNTIFS($A$5:$A$304,A90,$B$5:$B$304,B90)&lt;&gt;'3_Study_Setup'!$B$15,"INCOMPLETE CYCLE","OK"))))))))))))))</f>
        <v/>
      </c>
    </row>
    <row r="91" spans="1:11" ht="12" customHeight="1">
      <c r="A91" s="5"/>
      <c r="B91" s="5"/>
      <c r="C91" s="6"/>
      <c r="D91" s="5"/>
      <c r="E91" s="7"/>
      <c r="F91" s="5"/>
      <c r="G91" s="5"/>
      <c r="H91" s="5"/>
      <c r="I91" s="5"/>
      <c r="J91" s="5"/>
      <c r="K91" s="2" t="str">
        <f>IF(COUNTA(A91:J91)=0,"",IF(OR(A91="",ISBLANK(B91),ISBLANK(C91),D91="",ISBLANK(E91),F91="",H91=""),"MISSING INFORMATION",IF(AND(A91&lt;&gt;"Before",A91&lt;&gt;"After"),"REVIEW INPUTS",IF(NOT(ISNUMBER(B91)),"REVIEW INPUTS",IF(OR(B91&lt;1,MOD(B91,1)&lt;&gt;0),"REVIEW INPUTS",IF(NOT(ISNUMBER(C91)),"REVIEW INPUTS",IF(OR(C91&lt;DATE(2000,1,1),C91&gt;DATE(2100,12,31)),"REVIEW INPUTS",IF(COUNTIF('3_Study_Setup'!$E$6:$E$15,D91)&lt;&gt;1,"REVIEW INPUTS",IF(NOT(ISNUMBER(E91)),"REVIEW INPUTS",IF(OR(E91&lt;=0,E91&gt;1440),"REVIEW INPUTS",IF(AND(F91&lt;&gt;"Normal",F91&lt;&gt;"Waiting",F91&lt;&gt;"Travel",F91&lt;&gt;"Search",F91&lt;&gt;"Rework",F91&lt;&gt;"Interruption"),"REVIEW INPUTS",IF(AND(H91&lt;&gt;"Yes",H91&lt;&gt;"No"),"REVIEW INPUTS",IF(COUNTIFS($A$5:$A$304,A91,$B$5:$B$304,B91,$D$5:$D$304,D91)&gt;1,"DUPLICATE",IF(COUNTIFS($A$5:$A$304,A91,$B$5:$B$304,B91)&lt;&gt;'3_Study_Setup'!$B$15,"INCOMPLETE CYCLE","OK"))))))))))))))</f>
        <v/>
      </c>
    </row>
    <row r="92" spans="1:11" ht="12" customHeight="1">
      <c r="A92" s="5"/>
      <c r="B92" s="5"/>
      <c r="C92" s="6"/>
      <c r="D92" s="5"/>
      <c r="E92" s="7"/>
      <c r="F92" s="5"/>
      <c r="G92" s="5"/>
      <c r="H92" s="5"/>
      <c r="I92" s="5"/>
      <c r="J92" s="5"/>
      <c r="K92" s="2" t="str">
        <f>IF(COUNTA(A92:J92)=0,"",IF(OR(A92="",ISBLANK(B92),ISBLANK(C92),D92="",ISBLANK(E92),F92="",H92=""),"MISSING INFORMATION",IF(AND(A92&lt;&gt;"Before",A92&lt;&gt;"After"),"REVIEW INPUTS",IF(NOT(ISNUMBER(B92)),"REVIEW INPUTS",IF(OR(B92&lt;1,MOD(B92,1)&lt;&gt;0),"REVIEW INPUTS",IF(NOT(ISNUMBER(C92)),"REVIEW INPUTS",IF(OR(C92&lt;DATE(2000,1,1),C92&gt;DATE(2100,12,31)),"REVIEW INPUTS",IF(COUNTIF('3_Study_Setup'!$E$6:$E$15,D92)&lt;&gt;1,"REVIEW INPUTS",IF(NOT(ISNUMBER(E92)),"REVIEW INPUTS",IF(OR(E92&lt;=0,E92&gt;1440),"REVIEW INPUTS",IF(AND(F92&lt;&gt;"Normal",F92&lt;&gt;"Waiting",F92&lt;&gt;"Travel",F92&lt;&gt;"Search",F92&lt;&gt;"Rework",F92&lt;&gt;"Interruption"),"REVIEW INPUTS",IF(AND(H92&lt;&gt;"Yes",H92&lt;&gt;"No"),"REVIEW INPUTS",IF(COUNTIFS($A$5:$A$304,A92,$B$5:$B$304,B92,$D$5:$D$304,D92)&gt;1,"DUPLICATE",IF(COUNTIFS($A$5:$A$304,A92,$B$5:$B$304,B92)&lt;&gt;'3_Study_Setup'!$B$15,"INCOMPLETE CYCLE","OK"))))))))))))))</f>
        <v/>
      </c>
    </row>
    <row r="93" spans="1:11" ht="12" customHeight="1">
      <c r="A93" s="5"/>
      <c r="B93" s="5"/>
      <c r="C93" s="6"/>
      <c r="D93" s="5"/>
      <c r="E93" s="7"/>
      <c r="F93" s="5"/>
      <c r="G93" s="5"/>
      <c r="H93" s="5"/>
      <c r="I93" s="5"/>
      <c r="J93" s="5"/>
      <c r="K93" s="2" t="str">
        <f>IF(COUNTA(A93:J93)=0,"",IF(OR(A93="",ISBLANK(B93),ISBLANK(C93),D93="",ISBLANK(E93),F93="",H93=""),"MISSING INFORMATION",IF(AND(A93&lt;&gt;"Before",A93&lt;&gt;"After"),"REVIEW INPUTS",IF(NOT(ISNUMBER(B93)),"REVIEW INPUTS",IF(OR(B93&lt;1,MOD(B93,1)&lt;&gt;0),"REVIEW INPUTS",IF(NOT(ISNUMBER(C93)),"REVIEW INPUTS",IF(OR(C93&lt;DATE(2000,1,1),C93&gt;DATE(2100,12,31)),"REVIEW INPUTS",IF(COUNTIF('3_Study_Setup'!$E$6:$E$15,D93)&lt;&gt;1,"REVIEW INPUTS",IF(NOT(ISNUMBER(E93)),"REVIEW INPUTS",IF(OR(E93&lt;=0,E93&gt;1440),"REVIEW INPUTS",IF(AND(F93&lt;&gt;"Normal",F93&lt;&gt;"Waiting",F93&lt;&gt;"Travel",F93&lt;&gt;"Search",F93&lt;&gt;"Rework",F93&lt;&gt;"Interruption"),"REVIEW INPUTS",IF(AND(H93&lt;&gt;"Yes",H93&lt;&gt;"No"),"REVIEW INPUTS",IF(COUNTIFS($A$5:$A$304,A93,$B$5:$B$304,B93,$D$5:$D$304,D93)&gt;1,"DUPLICATE",IF(COUNTIFS($A$5:$A$304,A93,$B$5:$B$304,B93)&lt;&gt;'3_Study_Setup'!$B$15,"INCOMPLETE CYCLE","OK"))))))))))))))</f>
        <v/>
      </c>
    </row>
    <row r="94" spans="1:11" ht="12" customHeight="1">
      <c r="A94" s="5"/>
      <c r="B94" s="5"/>
      <c r="C94" s="6"/>
      <c r="D94" s="5"/>
      <c r="E94" s="7"/>
      <c r="F94" s="5"/>
      <c r="G94" s="5"/>
      <c r="H94" s="5"/>
      <c r="I94" s="5"/>
      <c r="J94" s="5"/>
      <c r="K94" s="2" t="str">
        <f>IF(COUNTA(A94:J94)=0,"",IF(OR(A94="",ISBLANK(B94),ISBLANK(C94),D94="",ISBLANK(E94),F94="",H94=""),"MISSING INFORMATION",IF(AND(A94&lt;&gt;"Before",A94&lt;&gt;"After"),"REVIEW INPUTS",IF(NOT(ISNUMBER(B94)),"REVIEW INPUTS",IF(OR(B94&lt;1,MOD(B94,1)&lt;&gt;0),"REVIEW INPUTS",IF(NOT(ISNUMBER(C94)),"REVIEW INPUTS",IF(OR(C94&lt;DATE(2000,1,1),C94&gt;DATE(2100,12,31)),"REVIEW INPUTS",IF(COUNTIF('3_Study_Setup'!$E$6:$E$15,D94)&lt;&gt;1,"REVIEW INPUTS",IF(NOT(ISNUMBER(E94)),"REVIEW INPUTS",IF(OR(E94&lt;=0,E94&gt;1440),"REVIEW INPUTS",IF(AND(F94&lt;&gt;"Normal",F94&lt;&gt;"Waiting",F94&lt;&gt;"Travel",F94&lt;&gt;"Search",F94&lt;&gt;"Rework",F94&lt;&gt;"Interruption"),"REVIEW INPUTS",IF(AND(H94&lt;&gt;"Yes",H94&lt;&gt;"No"),"REVIEW INPUTS",IF(COUNTIFS($A$5:$A$304,A94,$B$5:$B$304,B94,$D$5:$D$304,D94)&gt;1,"DUPLICATE",IF(COUNTIFS($A$5:$A$304,A94,$B$5:$B$304,B94)&lt;&gt;'3_Study_Setup'!$B$15,"INCOMPLETE CYCLE","OK"))))))))))))))</f>
        <v/>
      </c>
    </row>
    <row r="95" spans="1:11" ht="12" customHeight="1">
      <c r="A95" s="5"/>
      <c r="B95" s="5"/>
      <c r="C95" s="6"/>
      <c r="D95" s="5"/>
      <c r="E95" s="7"/>
      <c r="F95" s="5"/>
      <c r="G95" s="5"/>
      <c r="H95" s="5"/>
      <c r="I95" s="5"/>
      <c r="J95" s="5"/>
      <c r="K95" s="2" t="str">
        <f>IF(COUNTA(A95:J95)=0,"",IF(OR(A95="",ISBLANK(B95),ISBLANK(C95),D95="",ISBLANK(E95),F95="",H95=""),"MISSING INFORMATION",IF(AND(A95&lt;&gt;"Before",A95&lt;&gt;"After"),"REVIEW INPUTS",IF(NOT(ISNUMBER(B95)),"REVIEW INPUTS",IF(OR(B95&lt;1,MOD(B95,1)&lt;&gt;0),"REVIEW INPUTS",IF(NOT(ISNUMBER(C95)),"REVIEW INPUTS",IF(OR(C95&lt;DATE(2000,1,1),C95&gt;DATE(2100,12,31)),"REVIEW INPUTS",IF(COUNTIF('3_Study_Setup'!$E$6:$E$15,D95)&lt;&gt;1,"REVIEW INPUTS",IF(NOT(ISNUMBER(E95)),"REVIEW INPUTS",IF(OR(E95&lt;=0,E95&gt;1440),"REVIEW INPUTS",IF(AND(F95&lt;&gt;"Normal",F95&lt;&gt;"Waiting",F95&lt;&gt;"Travel",F95&lt;&gt;"Search",F95&lt;&gt;"Rework",F95&lt;&gt;"Interruption"),"REVIEW INPUTS",IF(AND(H95&lt;&gt;"Yes",H95&lt;&gt;"No"),"REVIEW INPUTS",IF(COUNTIFS($A$5:$A$304,A95,$B$5:$B$304,B95,$D$5:$D$304,D95)&gt;1,"DUPLICATE",IF(COUNTIFS($A$5:$A$304,A95,$B$5:$B$304,B95)&lt;&gt;'3_Study_Setup'!$B$15,"INCOMPLETE CYCLE","OK"))))))))))))))</f>
        <v/>
      </c>
    </row>
    <row r="96" spans="1:11" ht="12" customHeight="1">
      <c r="A96" s="5"/>
      <c r="B96" s="5"/>
      <c r="C96" s="6"/>
      <c r="D96" s="5"/>
      <c r="E96" s="7"/>
      <c r="F96" s="5"/>
      <c r="G96" s="5"/>
      <c r="H96" s="5"/>
      <c r="I96" s="5"/>
      <c r="J96" s="5"/>
      <c r="K96" s="2" t="str">
        <f>IF(COUNTA(A96:J96)=0,"",IF(OR(A96="",ISBLANK(B96),ISBLANK(C96),D96="",ISBLANK(E96),F96="",H96=""),"MISSING INFORMATION",IF(AND(A96&lt;&gt;"Before",A96&lt;&gt;"After"),"REVIEW INPUTS",IF(NOT(ISNUMBER(B96)),"REVIEW INPUTS",IF(OR(B96&lt;1,MOD(B96,1)&lt;&gt;0),"REVIEW INPUTS",IF(NOT(ISNUMBER(C96)),"REVIEW INPUTS",IF(OR(C96&lt;DATE(2000,1,1),C96&gt;DATE(2100,12,31)),"REVIEW INPUTS",IF(COUNTIF('3_Study_Setup'!$E$6:$E$15,D96)&lt;&gt;1,"REVIEW INPUTS",IF(NOT(ISNUMBER(E96)),"REVIEW INPUTS",IF(OR(E96&lt;=0,E96&gt;1440),"REVIEW INPUTS",IF(AND(F96&lt;&gt;"Normal",F96&lt;&gt;"Waiting",F96&lt;&gt;"Travel",F96&lt;&gt;"Search",F96&lt;&gt;"Rework",F96&lt;&gt;"Interruption"),"REVIEW INPUTS",IF(AND(H96&lt;&gt;"Yes",H96&lt;&gt;"No"),"REVIEW INPUTS",IF(COUNTIFS($A$5:$A$304,A96,$B$5:$B$304,B96,$D$5:$D$304,D96)&gt;1,"DUPLICATE",IF(COUNTIFS($A$5:$A$304,A96,$B$5:$B$304,B96)&lt;&gt;'3_Study_Setup'!$B$15,"INCOMPLETE CYCLE","OK"))))))))))))))</f>
        <v/>
      </c>
    </row>
    <row r="97" spans="1:11" ht="12" customHeight="1">
      <c r="A97" s="5"/>
      <c r="B97" s="5"/>
      <c r="C97" s="6"/>
      <c r="D97" s="5"/>
      <c r="E97" s="7"/>
      <c r="F97" s="5"/>
      <c r="G97" s="5"/>
      <c r="H97" s="5"/>
      <c r="I97" s="5"/>
      <c r="J97" s="5"/>
      <c r="K97" s="2" t="str">
        <f>IF(COUNTA(A97:J97)=0,"",IF(OR(A97="",ISBLANK(B97),ISBLANK(C97),D97="",ISBLANK(E97),F97="",H97=""),"MISSING INFORMATION",IF(AND(A97&lt;&gt;"Before",A97&lt;&gt;"After"),"REVIEW INPUTS",IF(NOT(ISNUMBER(B97)),"REVIEW INPUTS",IF(OR(B97&lt;1,MOD(B97,1)&lt;&gt;0),"REVIEW INPUTS",IF(NOT(ISNUMBER(C97)),"REVIEW INPUTS",IF(OR(C97&lt;DATE(2000,1,1),C97&gt;DATE(2100,12,31)),"REVIEW INPUTS",IF(COUNTIF('3_Study_Setup'!$E$6:$E$15,D97)&lt;&gt;1,"REVIEW INPUTS",IF(NOT(ISNUMBER(E97)),"REVIEW INPUTS",IF(OR(E97&lt;=0,E97&gt;1440),"REVIEW INPUTS",IF(AND(F97&lt;&gt;"Normal",F97&lt;&gt;"Waiting",F97&lt;&gt;"Travel",F97&lt;&gt;"Search",F97&lt;&gt;"Rework",F97&lt;&gt;"Interruption"),"REVIEW INPUTS",IF(AND(H97&lt;&gt;"Yes",H97&lt;&gt;"No"),"REVIEW INPUTS",IF(COUNTIFS($A$5:$A$304,A97,$B$5:$B$304,B97,$D$5:$D$304,D97)&gt;1,"DUPLICATE",IF(COUNTIFS($A$5:$A$304,A97,$B$5:$B$304,B97)&lt;&gt;'3_Study_Setup'!$B$15,"INCOMPLETE CYCLE","OK"))))))))))))))</f>
        <v/>
      </c>
    </row>
    <row r="98" spans="1:11" ht="12" customHeight="1">
      <c r="A98" s="5"/>
      <c r="B98" s="5"/>
      <c r="C98" s="6"/>
      <c r="D98" s="5"/>
      <c r="E98" s="7"/>
      <c r="F98" s="5"/>
      <c r="G98" s="5"/>
      <c r="H98" s="5"/>
      <c r="I98" s="5"/>
      <c r="J98" s="5"/>
      <c r="K98" s="2" t="str">
        <f>IF(COUNTA(A98:J98)=0,"",IF(OR(A98="",ISBLANK(B98),ISBLANK(C98),D98="",ISBLANK(E98),F98="",H98=""),"MISSING INFORMATION",IF(AND(A98&lt;&gt;"Before",A98&lt;&gt;"After"),"REVIEW INPUTS",IF(NOT(ISNUMBER(B98)),"REVIEW INPUTS",IF(OR(B98&lt;1,MOD(B98,1)&lt;&gt;0),"REVIEW INPUTS",IF(NOT(ISNUMBER(C98)),"REVIEW INPUTS",IF(OR(C98&lt;DATE(2000,1,1),C98&gt;DATE(2100,12,31)),"REVIEW INPUTS",IF(COUNTIF('3_Study_Setup'!$E$6:$E$15,D98)&lt;&gt;1,"REVIEW INPUTS",IF(NOT(ISNUMBER(E98)),"REVIEW INPUTS",IF(OR(E98&lt;=0,E98&gt;1440),"REVIEW INPUTS",IF(AND(F98&lt;&gt;"Normal",F98&lt;&gt;"Waiting",F98&lt;&gt;"Travel",F98&lt;&gt;"Search",F98&lt;&gt;"Rework",F98&lt;&gt;"Interruption"),"REVIEW INPUTS",IF(AND(H98&lt;&gt;"Yes",H98&lt;&gt;"No"),"REVIEW INPUTS",IF(COUNTIFS($A$5:$A$304,A98,$B$5:$B$304,B98,$D$5:$D$304,D98)&gt;1,"DUPLICATE",IF(COUNTIFS($A$5:$A$304,A98,$B$5:$B$304,B98)&lt;&gt;'3_Study_Setup'!$B$15,"INCOMPLETE CYCLE","OK"))))))))))))))</f>
        <v/>
      </c>
    </row>
    <row r="99" spans="1:11" ht="12" customHeight="1">
      <c r="A99" s="5"/>
      <c r="B99" s="5"/>
      <c r="C99" s="6"/>
      <c r="D99" s="5"/>
      <c r="E99" s="7"/>
      <c r="F99" s="5"/>
      <c r="G99" s="5"/>
      <c r="H99" s="5"/>
      <c r="I99" s="5"/>
      <c r="J99" s="5"/>
      <c r="K99" s="2" t="str">
        <f>IF(COUNTA(A99:J99)=0,"",IF(OR(A99="",ISBLANK(B99),ISBLANK(C99),D99="",ISBLANK(E99),F99="",H99=""),"MISSING INFORMATION",IF(AND(A99&lt;&gt;"Before",A99&lt;&gt;"After"),"REVIEW INPUTS",IF(NOT(ISNUMBER(B99)),"REVIEW INPUTS",IF(OR(B99&lt;1,MOD(B99,1)&lt;&gt;0),"REVIEW INPUTS",IF(NOT(ISNUMBER(C99)),"REVIEW INPUTS",IF(OR(C99&lt;DATE(2000,1,1),C99&gt;DATE(2100,12,31)),"REVIEW INPUTS",IF(COUNTIF('3_Study_Setup'!$E$6:$E$15,D99)&lt;&gt;1,"REVIEW INPUTS",IF(NOT(ISNUMBER(E99)),"REVIEW INPUTS",IF(OR(E99&lt;=0,E99&gt;1440),"REVIEW INPUTS",IF(AND(F99&lt;&gt;"Normal",F99&lt;&gt;"Waiting",F99&lt;&gt;"Travel",F99&lt;&gt;"Search",F99&lt;&gt;"Rework",F99&lt;&gt;"Interruption"),"REVIEW INPUTS",IF(AND(H99&lt;&gt;"Yes",H99&lt;&gt;"No"),"REVIEW INPUTS",IF(COUNTIFS($A$5:$A$304,A99,$B$5:$B$304,B99,$D$5:$D$304,D99)&gt;1,"DUPLICATE",IF(COUNTIFS($A$5:$A$304,A99,$B$5:$B$304,B99)&lt;&gt;'3_Study_Setup'!$B$15,"INCOMPLETE CYCLE","OK"))))))))))))))</f>
        <v/>
      </c>
    </row>
    <row r="100" spans="1:11" ht="12" customHeight="1">
      <c r="A100" s="5"/>
      <c r="B100" s="5"/>
      <c r="C100" s="6"/>
      <c r="D100" s="5"/>
      <c r="E100" s="7"/>
      <c r="F100" s="5"/>
      <c r="G100" s="5"/>
      <c r="H100" s="5"/>
      <c r="I100" s="5"/>
      <c r="J100" s="5"/>
      <c r="K100" s="2" t="str">
        <f>IF(COUNTA(A100:J100)=0,"",IF(OR(A100="",ISBLANK(B100),ISBLANK(C100),D100="",ISBLANK(E100),F100="",H100=""),"MISSING INFORMATION",IF(AND(A100&lt;&gt;"Before",A100&lt;&gt;"After"),"REVIEW INPUTS",IF(NOT(ISNUMBER(B100)),"REVIEW INPUTS",IF(OR(B100&lt;1,MOD(B100,1)&lt;&gt;0),"REVIEW INPUTS",IF(NOT(ISNUMBER(C100)),"REVIEW INPUTS",IF(OR(C100&lt;DATE(2000,1,1),C100&gt;DATE(2100,12,31)),"REVIEW INPUTS",IF(COUNTIF('3_Study_Setup'!$E$6:$E$15,D100)&lt;&gt;1,"REVIEW INPUTS",IF(NOT(ISNUMBER(E100)),"REVIEW INPUTS",IF(OR(E100&lt;=0,E100&gt;1440),"REVIEW INPUTS",IF(AND(F100&lt;&gt;"Normal",F100&lt;&gt;"Waiting",F100&lt;&gt;"Travel",F100&lt;&gt;"Search",F100&lt;&gt;"Rework",F100&lt;&gt;"Interruption"),"REVIEW INPUTS",IF(AND(H100&lt;&gt;"Yes",H100&lt;&gt;"No"),"REVIEW INPUTS",IF(COUNTIFS($A$5:$A$304,A100,$B$5:$B$304,B100,$D$5:$D$304,D100)&gt;1,"DUPLICATE",IF(COUNTIFS($A$5:$A$304,A100,$B$5:$B$304,B100)&lt;&gt;'3_Study_Setup'!$B$15,"INCOMPLETE CYCLE","OK"))))))))))))))</f>
        <v/>
      </c>
    </row>
    <row r="101" spans="1:11" ht="12" customHeight="1">
      <c r="A101" s="5"/>
      <c r="B101" s="5"/>
      <c r="C101" s="6"/>
      <c r="D101" s="5"/>
      <c r="E101" s="7"/>
      <c r="F101" s="5"/>
      <c r="G101" s="5"/>
      <c r="H101" s="5"/>
      <c r="I101" s="5"/>
      <c r="J101" s="5"/>
      <c r="K101" s="2" t="str">
        <f>IF(COUNTA(A101:J101)=0,"",IF(OR(A101="",ISBLANK(B101),ISBLANK(C101),D101="",ISBLANK(E101),F101="",H101=""),"MISSING INFORMATION",IF(AND(A101&lt;&gt;"Before",A101&lt;&gt;"After"),"REVIEW INPUTS",IF(NOT(ISNUMBER(B101)),"REVIEW INPUTS",IF(OR(B101&lt;1,MOD(B101,1)&lt;&gt;0),"REVIEW INPUTS",IF(NOT(ISNUMBER(C101)),"REVIEW INPUTS",IF(OR(C101&lt;DATE(2000,1,1),C101&gt;DATE(2100,12,31)),"REVIEW INPUTS",IF(COUNTIF('3_Study_Setup'!$E$6:$E$15,D101)&lt;&gt;1,"REVIEW INPUTS",IF(NOT(ISNUMBER(E101)),"REVIEW INPUTS",IF(OR(E101&lt;=0,E101&gt;1440),"REVIEW INPUTS",IF(AND(F101&lt;&gt;"Normal",F101&lt;&gt;"Waiting",F101&lt;&gt;"Travel",F101&lt;&gt;"Search",F101&lt;&gt;"Rework",F101&lt;&gt;"Interruption"),"REVIEW INPUTS",IF(AND(H101&lt;&gt;"Yes",H101&lt;&gt;"No"),"REVIEW INPUTS",IF(COUNTIFS($A$5:$A$304,A101,$B$5:$B$304,B101,$D$5:$D$304,D101)&gt;1,"DUPLICATE",IF(COUNTIFS($A$5:$A$304,A101,$B$5:$B$304,B101)&lt;&gt;'3_Study_Setup'!$B$15,"INCOMPLETE CYCLE","OK"))))))))))))))</f>
        <v/>
      </c>
    </row>
    <row r="102" spans="1:11" ht="12" customHeight="1">
      <c r="A102" s="5"/>
      <c r="B102" s="5"/>
      <c r="C102" s="6"/>
      <c r="D102" s="5"/>
      <c r="E102" s="7"/>
      <c r="F102" s="5"/>
      <c r="G102" s="5"/>
      <c r="H102" s="5"/>
      <c r="I102" s="5"/>
      <c r="J102" s="5"/>
      <c r="K102" s="2" t="str">
        <f>IF(COUNTA(A102:J102)=0,"",IF(OR(A102="",ISBLANK(B102),ISBLANK(C102),D102="",ISBLANK(E102),F102="",H102=""),"MISSING INFORMATION",IF(AND(A102&lt;&gt;"Before",A102&lt;&gt;"After"),"REVIEW INPUTS",IF(NOT(ISNUMBER(B102)),"REVIEW INPUTS",IF(OR(B102&lt;1,MOD(B102,1)&lt;&gt;0),"REVIEW INPUTS",IF(NOT(ISNUMBER(C102)),"REVIEW INPUTS",IF(OR(C102&lt;DATE(2000,1,1),C102&gt;DATE(2100,12,31)),"REVIEW INPUTS",IF(COUNTIF('3_Study_Setup'!$E$6:$E$15,D102)&lt;&gt;1,"REVIEW INPUTS",IF(NOT(ISNUMBER(E102)),"REVIEW INPUTS",IF(OR(E102&lt;=0,E102&gt;1440),"REVIEW INPUTS",IF(AND(F102&lt;&gt;"Normal",F102&lt;&gt;"Waiting",F102&lt;&gt;"Travel",F102&lt;&gt;"Search",F102&lt;&gt;"Rework",F102&lt;&gt;"Interruption"),"REVIEW INPUTS",IF(AND(H102&lt;&gt;"Yes",H102&lt;&gt;"No"),"REVIEW INPUTS",IF(COUNTIFS($A$5:$A$304,A102,$B$5:$B$304,B102,$D$5:$D$304,D102)&gt;1,"DUPLICATE",IF(COUNTIFS($A$5:$A$304,A102,$B$5:$B$304,B102)&lt;&gt;'3_Study_Setup'!$B$15,"INCOMPLETE CYCLE","OK"))))))))))))))</f>
        <v/>
      </c>
    </row>
    <row r="103" spans="1:11" ht="12" customHeight="1">
      <c r="A103" s="5"/>
      <c r="B103" s="5"/>
      <c r="C103" s="6"/>
      <c r="D103" s="5"/>
      <c r="E103" s="7"/>
      <c r="F103" s="5"/>
      <c r="G103" s="5"/>
      <c r="H103" s="5"/>
      <c r="I103" s="5"/>
      <c r="J103" s="5"/>
      <c r="K103" s="2" t="str">
        <f>IF(COUNTA(A103:J103)=0,"",IF(OR(A103="",ISBLANK(B103),ISBLANK(C103),D103="",ISBLANK(E103),F103="",H103=""),"MISSING INFORMATION",IF(AND(A103&lt;&gt;"Before",A103&lt;&gt;"After"),"REVIEW INPUTS",IF(NOT(ISNUMBER(B103)),"REVIEW INPUTS",IF(OR(B103&lt;1,MOD(B103,1)&lt;&gt;0),"REVIEW INPUTS",IF(NOT(ISNUMBER(C103)),"REVIEW INPUTS",IF(OR(C103&lt;DATE(2000,1,1),C103&gt;DATE(2100,12,31)),"REVIEW INPUTS",IF(COUNTIF('3_Study_Setup'!$E$6:$E$15,D103)&lt;&gt;1,"REVIEW INPUTS",IF(NOT(ISNUMBER(E103)),"REVIEW INPUTS",IF(OR(E103&lt;=0,E103&gt;1440),"REVIEW INPUTS",IF(AND(F103&lt;&gt;"Normal",F103&lt;&gt;"Waiting",F103&lt;&gt;"Travel",F103&lt;&gt;"Search",F103&lt;&gt;"Rework",F103&lt;&gt;"Interruption"),"REVIEW INPUTS",IF(AND(H103&lt;&gt;"Yes",H103&lt;&gt;"No"),"REVIEW INPUTS",IF(COUNTIFS($A$5:$A$304,A103,$B$5:$B$304,B103,$D$5:$D$304,D103)&gt;1,"DUPLICATE",IF(COUNTIFS($A$5:$A$304,A103,$B$5:$B$304,B103)&lt;&gt;'3_Study_Setup'!$B$15,"INCOMPLETE CYCLE","OK"))))))))))))))</f>
        <v/>
      </c>
    </row>
    <row r="104" spans="1:11" ht="12" customHeight="1">
      <c r="A104" s="5"/>
      <c r="B104" s="5"/>
      <c r="C104" s="6"/>
      <c r="D104" s="5"/>
      <c r="E104" s="7"/>
      <c r="F104" s="5"/>
      <c r="G104" s="5"/>
      <c r="H104" s="5"/>
      <c r="I104" s="5"/>
      <c r="J104" s="5"/>
      <c r="K104" s="2" t="str">
        <f>IF(COUNTA(A104:J104)=0,"",IF(OR(A104="",ISBLANK(B104),ISBLANK(C104),D104="",ISBLANK(E104),F104="",H104=""),"MISSING INFORMATION",IF(AND(A104&lt;&gt;"Before",A104&lt;&gt;"After"),"REVIEW INPUTS",IF(NOT(ISNUMBER(B104)),"REVIEW INPUTS",IF(OR(B104&lt;1,MOD(B104,1)&lt;&gt;0),"REVIEW INPUTS",IF(NOT(ISNUMBER(C104)),"REVIEW INPUTS",IF(OR(C104&lt;DATE(2000,1,1),C104&gt;DATE(2100,12,31)),"REVIEW INPUTS",IF(COUNTIF('3_Study_Setup'!$E$6:$E$15,D104)&lt;&gt;1,"REVIEW INPUTS",IF(NOT(ISNUMBER(E104)),"REVIEW INPUTS",IF(OR(E104&lt;=0,E104&gt;1440),"REVIEW INPUTS",IF(AND(F104&lt;&gt;"Normal",F104&lt;&gt;"Waiting",F104&lt;&gt;"Travel",F104&lt;&gt;"Search",F104&lt;&gt;"Rework",F104&lt;&gt;"Interruption"),"REVIEW INPUTS",IF(AND(H104&lt;&gt;"Yes",H104&lt;&gt;"No"),"REVIEW INPUTS",IF(COUNTIFS($A$5:$A$304,A104,$B$5:$B$304,B104,$D$5:$D$304,D104)&gt;1,"DUPLICATE",IF(COUNTIFS($A$5:$A$304,A104,$B$5:$B$304,B104)&lt;&gt;'3_Study_Setup'!$B$15,"INCOMPLETE CYCLE","OK"))))))))))))))</f>
        <v/>
      </c>
    </row>
    <row r="105" spans="1:11" ht="12" customHeight="1">
      <c r="A105" s="5"/>
      <c r="B105" s="5"/>
      <c r="C105" s="6"/>
      <c r="D105" s="5"/>
      <c r="E105" s="7"/>
      <c r="F105" s="5"/>
      <c r="G105" s="5"/>
      <c r="H105" s="5"/>
      <c r="I105" s="5"/>
      <c r="J105" s="5"/>
      <c r="K105" s="2" t="str">
        <f>IF(COUNTA(A105:J105)=0,"",IF(OR(A105="",ISBLANK(B105),ISBLANK(C105),D105="",ISBLANK(E105),F105="",H105=""),"MISSING INFORMATION",IF(AND(A105&lt;&gt;"Before",A105&lt;&gt;"After"),"REVIEW INPUTS",IF(NOT(ISNUMBER(B105)),"REVIEW INPUTS",IF(OR(B105&lt;1,MOD(B105,1)&lt;&gt;0),"REVIEW INPUTS",IF(NOT(ISNUMBER(C105)),"REVIEW INPUTS",IF(OR(C105&lt;DATE(2000,1,1),C105&gt;DATE(2100,12,31)),"REVIEW INPUTS",IF(COUNTIF('3_Study_Setup'!$E$6:$E$15,D105)&lt;&gt;1,"REVIEW INPUTS",IF(NOT(ISNUMBER(E105)),"REVIEW INPUTS",IF(OR(E105&lt;=0,E105&gt;1440),"REVIEW INPUTS",IF(AND(F105&lt;&gt;"Normal",F105&lt;&gt;"Waiting",F105&lt;&gt;"Travel",F105&lt;&gt;"Search",F105&lt;&gt;"Rework",F105&lt;&gt;"Interruption"),"REVIEW INPUTS",IF(AND(H105&lt;&gt;"Yes",H105&lt;&gt;"No"),"REVIEW INPUTS",IF(COUNTIFS($A$5:$A$304,A105,$B$5:$B$304,B105,$D$5:$D$304,D105)&gt;1,"DUPLICATE",IF(COUNTIFS($A$5:$A$304,A105,$B$5:$B$304,B105)&lt;&gt;'3_Study_Setup'!$B$15,"INCOMPLETE CYCLE","OK"))))))))))))))</f>
        <v/>
      </c>
    </row>
    <row r="106" spans="1:11" ht="12" customHeight="1">
      <c r="A106" s="5"/>
      <c r="B106" s="5"/>
      <c r="C106" s="6"/>
      <c r="D106" s="5"/>
      <c r="E106" s="7"/>
      <c r="F106" s="5"/>
      <c r="G106" s="5"/>
      <c r="H106" s="5"/>
      <c r="I106" s="5"/>
      <c r="J106" s="5"/>
      <c r="K106" s="2" t="str">
        <f>IF(COUNTA(A106:J106)=0,"",IF(OR(A106="",ISBLANK(B106),ISBLANK(C106),D106="",ISBLANK(E106),F106="",H106=""),"MISSING INFORMATION",IF(AND(A106&lt;&gt;"Before",A106&lt;&gt;"After"),"REVIEW INPUTS",IF(NOT(ISNUMBER(B106)),"REVIEW INPUTS",IF(OR(B106&lt;1,MOD(B106,1)&lt;&gt;0),"REVIEW INPUTS",IF(NOT(ISNUMBER(C106)),"REVIEW INPUTS",IF(OR(C106&lt;DATE(2000,1,1),C106&gt;DATE(2100,12,31)),"REVIEW INPUTS",IF(COUNTIF('3_Study_Setup'!$E$6:$E$15,D106)&lt;&gt;1,"REVIEW INPUTS",IF(NOT(ISNUMBER(E106)),"REVIEW INPUTS",IF(OR(E106&lt;=0,E106&gt;1440),"REVIEW INPUTS",IF(AND(F106&lt;&gt;"Normal",F106&lt;&gt;"Waiting",F106&lt;&gt;"Travel",F106&lt;&gt;"Search",F106&lt;&gt;"Rework",F106&lt;&gt;"Interruption"),"REVIEW INPUTS",IF(AND(H106&lt;&gt;"Yes",H106&lt;&gt;"No"),"REVIEW INPUTS",IF(COUNTIFS($A$5:$A$304,A106,$B$5:$B$304,B106,$D$5:$D$304,D106)&gt;1,"DUPLICATE",IF(COUNTIFS($A$5:$A$304,A106,$B$5:$B$304,B106)&lt;&gt;'3_Study_Setup'!$B$15,"INCOMPLETE CYCLE","OK"))))))))))))))</f>
        <v/>
      </c>
    </row>
    <row r="107" spans="1:11" ht="12" customHeight="1">
      <c r="A107" s="5"/>
      <c r="B107" s="5"/>
      <c r="C107" s="6"/>
      <c r="D107" s="5"/>
      <c r="E107" s="7"/>
      <c r="F107" s="5"/>
      <c r="G107" s="5"/>
      <c r="H107" s="5"/>
      <c r="I107" s="5"/>
      <c r="J107" s="5"/>
      <c r="K107" s="2" t="str">
        <f>IF(COUNTA(A107:J107)=0,"",IF(OR(A107="",ISBLANK(B107),ISBLANK(C107),D107="",ISBLANK(E107),F107="",H107=""),"MISSING INFORMATION",IF(AND(A107&lt;&gt;"Before",A107&lt;&gt;"After"),"REVIEW INPUTS",IF(NOT(ISNUMBER(B107)),"REVIEW INPUTS",IF(OR(B107&lt;1,MOD(B107,1)&lt;&gt;0),"REVIEW INPUTS",IF(NOT(ISNUMBER(C107)),"REVIEW INPUTS",IF(OR(C107&lt;DATE(2000,1,1),C107&gt;DATE(2100,12,31)),"REVIEW INPUTS",IF(COUNTIF('3_Study_Setup'!$E$6:$E$15,D107)&lt;&gt;1,"REVIEW INPUTS",IF(NOT(ISNUMBER(E107)),"REVIEW INPUTS",IF(OR(E107&lt;=0,E107&gt;1440),"REVIEW INPUTS",IF(AND(F107&lt;&gt;"Normal",F107&lt;&gt;"Waiting",F107&lt;&gt;"Travel",F107&lt;&gt;"Search",F107&lt;&gt;"Rework",F107&lt;&gt;"Interruption"),"REVIEW INPUTS",IF(AND(H107&lt;&gt;"Yes",H107&lt;&gt;"No"),"REVIEW INPUTS",IF(COUNTIFS($A$5:$A$304,A107,$B$5:$B$304,B107,$D$5:$D$304,D107)&gt;1,"DUPLICATE",IF(COUNTIFS($A$5:$A$304,A107,$B$5:$B$304,B107)&lt;&gt;'3_Study_Setup'!$B$15,"INCOMPLETE CYCLE","OK"))))))))))))))</f>
        <v/>
      </c>
    </row>
    <row r="108" spans="1:11" ht="12" customHeight="1">
      <c r="A108" s="5"/>
      <c r="B108" s="5"/>
      <c r="C108" s="6"/>
      <c r="D108" s="5"/>
      <c r="E108" s="7"/>
      <c r="F108" s="5"/>
      <c r="G108" s="5"/>
      <c r="H108" s="5"/>
      <c r="I108" s="5"/>
      <c r="J108" s="5"/>
      <c r="K108" s="2" t="str">
        <f>IF(COUNTA(A108:J108)=0,"",IF(OR(A108="",ISBLANK(B108),ISBLANK(C108),D108="",ISBLANK(E108),F108="",H108=""),"MISSING INFORMATION",IF(AND(A108&lt;&gt;"Before",A108&lt;&gt;"After"),"REVIEW INPUTS",IF(NOT(ISNUMBER(B108)),"REVIEW INPUTS",IF(OR(B108&lt;1,MOD(B108,1)&lt;&gt;0),"REVIEW INPUTS",IF(NOT(ISNUMBER(C108)),"REVIEW INPUTS",IF(OR(C108&lt;DATE(2000,1,1),C108&gt;DATE(2100,12,31)),"REVIEW INPUTS",IF(COUNTIF('3_Study_Setup'!$E$6:$E$15,D108)&lt;&gt;1,"REVIEW INPUTS",IF(NOT(ISNUMBER(E108)),"REVIEW INPUTS",IF(OR(E108&lt;=0,E108&gt;1440),"REVIEW INPUTS",IF(AND(F108&lt;&gt;"Normal",F108&lt;&gt;"Waiting",F108&lt;&gt;"Travel",F108&lt;&gt;"Search",F108&lt;&gt;"Rework",F108&lt;&gt;"Interruption"),"REVIEW INPUTS",IF(AND(H108&lt;&gt;"Yes",H108&lt;&gt;"No"),"REVIEW INPUTS",IF(COUNTIFS($A$5:$A$304,A108,$B$5:$B$304,B108,$D$5:$D$304,D108)&gt;1,"DUPLICATE",IF(COUNTIFS($A$5:$A$304,A108,$B$5:$B$304,B108)&lt;&gt;'3_Study_Setup'!$B$15,"INCOMPLETE CYCLE","OK"))))))))))))))</f>
        <v/>
      </c>
    </row>
    <row r="109" spans="1:11" ht="12" customHeight="1">
      <c r="A109" s="5"/>
      <c r="B109" s="5"/>
      <c r="C109" s="6"/>
      <c r="D109" s="5"/>
      <c r="E109" s="7"/>
      <c r="F109" s="5"/>
      <c r="G109" s="5"/>
      <c r="H109" s="5"/>
      <c r="I109" s="5"/>
      <c r="J109" s="5"/>
      <c r="K109" s="2" t="str">
        <f>IF(COUNTA(A109:J109)=0,"",IF(OR(A109="",ISBLANK(B109),ISBLANK(C109),D109="",ISBLANK(E109),F109="",H109=""),"MISSING INFORMATION",IF(AND(A109&lt;&gt;"Before",A109&lt;&gt;"After"),"REVIEW INPUTS",IF(NOT(ISNUMBER(B109)),"REVIEW INPUTS",IF(OR(B109&lt;1,MOD(B109,1)&lt;&gt;0),"REVIEW INPUTS",IF(NOT(ISNUMBER(C109)),"REVIEW INPUTS",IF(OR(C109&lt;DATE(2000,1,1),C109&gt;DATE(2100,12,31)),"REVIEW INPUTS",IF(COUNTIF('3_Study_Setup'!$E$6:$E$15,D109)&lt;&gt;1,"REVIEW INPUTS",IF(NOT(ISNUMBER(E109)),"REVIEW INPUTS",IF(OR(E109&lt;=0,E109&gt;1440),"REVIEW INPUTS",IF(AND(F109&lt;&gt;"Normal",F109&lt;&gt;"Waiting",F109&lt;&gt;"Travel",F109&lt;&gt;"Search",F109&lt;&gt;"Rework",F109&lt;&gt;"Interruption"),"REVIEW INPUTS",IF(AND(H109&lt;&gt;"Yes",H109&lt;&gt;"No"),"REVIEW INPUTS",IF(COUNTIFS($A$5:$A$304,A109,$B$5:$B$304,B109,$D$5:$D$304,D109)&gt;1,"DUPLICATE",IF(COUNTIFS($A$5:$A$304,A109,$B$5:$B$304,B109)&lt;&gt;'3_Study_Setup'!$B$15,"INCOMPLETE CYCLE","OK"))))))))))))))</f>
        <v/>
      </c>
    </row>
    <row r="110" spans="1:11" ht="12" customHeight="1">
      <c r="A110" s="5"/>
      <c r="B110" s="5"/>
      <c r="C110" s="6"/>
      <c r="D110" s="5"/>
      <c r="E110" s="7"/>
      <c r="F110" s="5"/>
      <c r="G110" s="5"/>
      <c r="H110" s="5"/>
      <c r="I110" s="5"/>
      <c r="J110" s="5"/>
      <c r="K110" s="2" t="str">
        <f>IF(COUNTA(A110:J110)=0,"",IF(OR(A110="",ISBLANK(B110),ISBLANK(C110),D110="",ISBLANK(E110),F110="",H110=""),"MISSING INFORMATION",IF(AND(A110&lt;&gt;"Before",A110&lt;&gt;"After"),"REVIEW INPUTS",IF(NOT(ISNUMBER(B110)),"REVIEW INPUTS",IF(OR(B110&lt;1,MOD(B110,1)&lt;&gt;0),"REVIEW INPUTS",IF(NOT(ISNUMBER(C110)),"REVIEW INPUTS",IF(OR(C110&lt;DATE(2000,1,1),C110&gt;DATE(2100,12,31)),"REVIEW INPUTS",IF(COUNTIF('3_Study_Setup'!$E$6:$E$15,D110)&lt;&gt;1,"REVIEW INPUTS",IF(NOT(ISNUMBER(E110)),"REVIEW INPUTS",IF(OR(E110&lt;=0,E110&gt;1440),"REVIEW INPUTS",IF(AND(F110&lt;&gt;"Normal",F110&lt;&gt;"Waiting",F110&lt;&gt;"Travel",F110&lt;&gt;"Search",F110&lt;&gt;"Rework",F110&lt;&gt;"Interruption"),"REVIEW INPUTS",IF(AND(H110&lt;&gt;"Yes",H110&lt;&gt;"No"),"REVIEW INPUTS",IF(COUNTIFS($A$5:$A$304,A110,$B$5:$B$304,B110,$D$5:$D$304,D110)&gt;1,"DUPLICATE",IF(COUNTIFS($A$5:$A$304,A110,$B$5:$B$304,B110)&lt;&gt;'3_Study_Setup'!$B$15,"INCOMPLETE CYCLE","OK"))))))))))))))</f>
        <v/>
      </c>
    </row>
    <row r="111" spans="1:11" ht="12" customHeight="1">
      <c r="A111" s="5"/>
      <c r="B111" s="5"/>
      <c r="C111" s="6"/>
      <c r="D111" s="5"/>
      <c r="E111" s="7"/>
      <c r="F111" s="5"/>
      <c r="G111" s="5"/>
      <c r="H111" s="5"/>
      <c r="I111" s="5"/>
      <c r="J111" s="5"/>
      <c r="K111" s="2" t="str">
        <f>IF(COUNTA(A111:J111)=0,"",IF(OR(A111="",ISBLANK(B111),ISBLANK(C111),D111="",ISBLANK(E111),F111="",H111=""),"MISSING INFORMATION",IF(AND(A111&lt;&gt;"Before",A111&lt;&gt;"After"),"REVIEW INPUTS",IF(NOT(ISNUMBER(B111)),"REVIEW INPUTS",IF(OR(B111&lt;1,MOD(B111,1)&lt;&gt;0),"REVIEW INPUTS",IF(NOT(ISNUMBER(C111)),"REVIEW INPUTS",IF(OR(C111&lt;DATE(2000,1,1),C111&gt;DATE(2100,12,31)),"REVIEW INPUTS",IF(COUNTIF('3_Study_Setup'!$E$6:$E$15,D111)&lt;&gt;1,"REVIEW INPUTS",IF(NOT(ISNUMBER(E111)),"REVIEW INPUTS",IF(OR(E111&lt;=0,E111&gt;1440),"REVIEW INPUTS",IF(AND(F111&lt;&gt;"Normal",F111&lt;&gt;"Waiting",F111&lt;&gt;"Travel",F111&lt;&gt;"Search",F111&lt;&gt;"Rework",F111&lt;&gt;"Interruption"),"REVIEW INPUTS",IF(AND(H111&lt;&gt;"Yes",H111&lt;&gt;"No"),"REVIEW INPUTS",IF(COUNTIFS($A$5:$A$304,A111,$B$5:$B$304,B111,$D$5:$D$304,D111)&gt;1,"DUPLICATE",IF(COUNTIFS($A$5:$A$304,A111,$B$5:$B$304,B111)&lt;&gt;'3_Study_Setup'!$B$15,"INCOMPLETE CYCLE","OK"))))))))))))))</f>
        <v/>
      </c>
    </row>
    <row r="112" spans="1:11" ht="12" customHeight="1">
      <c r="A112" s="5"/>
      <c r="B112" s="5"/>
      <c r="C112" s="6"/>
      <c r="D112" s="5"/>
      <c r="E112" s="7"/>
      <c r="F112" s="5"/>
      <c r="G112" s="5"/>
      <c r="H112" s="5"/>
      <c r="I112" s="5"/>
      <c r="J112" s="5"/>
      <c r="K112" s="2" t="str">
        <f>IF(COUNTA(A112:J112)=0,"",IF(OR(A112="",ISBLANK(B112),ISBLANK(C112),D112="",ISBLANK(E112),F112="",H112=""),"MISSING INFORMATION",IF(AND(A112&lt;&gt;"Before",A112&lt;&gt;"After"),"REVIEW INPUTS",IF(NOT(ISNUMBER(B112)),"REVIEW INPUTS",IF(OR(B112&lt;1,MOD(B112,1)&lt;&gt;0),"REVIEW INPUTS",IF(NOT(ISNUMBER(C112)),"REVIEW INPUTS",IF(OR(C112&lt;DATE(2000,1,1),C112&gt;DATE(2100,12,31)),"REVIEW INPUTS",IF(COUNTIF('3_Study_Setup'!$E$6:$E$15,D112)&lt;&gt;1,"REVIEW INPUTS",IF(NOT(ISNUMBER(E112)),"REVIEW INPUTS",IF(OR(E112&lt;=0,E112&gt;1440),"REVIEW INPUTS",IF(AND(F112&lt;&gt;"Normal",F112&lt;&gt;"Waiting",F112&lt;&gt;"Travel",F112&lt;&gt;"Search",F112&lt;&gt;"Rework",F112&lt;&gt;"Interruption"),"REVIEW INPUTS",IF(AND(H112&lt;&gt;"Yes",H112&lt;&gt;"No"),"REVIEW INPUTS",IF(COUNTIFS($A$5:$A$304,A112,$B$5:$B$304,B112,$D$5:$D$304,D112)&gt;1,"DUPLICATE",IF(COUNTIFS($A$5:$A$304,A112,$B$5:$B$304,B112)&lt;&gt;'3_Study_Setup'!$B$15,"INCOMPLETE CYCLE","OK"))))))))))))))</f>
        <v/>
      </c>
    </row>
    <row r="113" spans="1:11" ht="12" customHeight="1">
      <c r="A113" s="5"/>
      <c r="B113" s="5"/>
      <c r="C113" s="6"/>
      <c r="D113" s="5"/>
      <c r="E113" s="7"/>
      <c r="F113" s="5"/>
      <c r="G113" s="5"/>
      <c r="H113" s="5"/>
      <c r="I113" s="5"/>
      <c r="J113" s="5"/>
      <c r="K113" s="2" t="str">
        <f>IF(COUNTA(A113:J113)=0,"",IF(OR(A113="",ISBLANK(B113),ISBLANK(C113),D113="",ISBLANK(E113),F113="",H113=""),"MISSING INFORMATION",IF(AND(A113&lt;&gt;"Before",A113&lt;&gt;"After"),"REVIEW INPUTS",IF(NOT(ISNUMBER(B113)),"REVIEW INPUTS",IF(OR(B113&lt;1,MOD(B113,1)&lt;&gt;0),"REVIEW INPUTS",IF(NOT(ISNUMBER(C113)),"REVIEW INPUTS",IF(OR(C113&lt;DATE(2000,1,1),C113&gt;DATE(2100,12,31)),"REVIEW INPUTS",IF(COUNTIF('3_Study_Setup'!$E$6:$E$15,D113)&lt;&gt;1,"REVIEW INPUTS",IF(NOT(ISNUMBER(E113)),"REVIEW INPUTS",IF(OR(E113&lt;=0,E113&gt;1440),"REVIEW INPUTS",IF(AND(F113&lt;&gt;"Normal",F113&lt;&gt;"Waiting",F113&lt;&gt;"Travel",F113&lt;&gt;"Search",F113&lt;&gt;"Rework",F113&lt;&gt;"Interruption"),"REVIEW INPUTS",IF(AND(H113&lt;&gt;"Yes",H113&lt;&gt;"No"),"REVIEW INPUTS",IF(COUNTIFS($A$5:$A$304,A113,$B$5:$B$304,B113,$D$5:$D$304,D113)&gt;1,"DUPLICATE",IF(COUNTIFS($A$5:$A$304,A113,$B$5:$B$304,B113)&lt;&gt;'3_Study_Setup'!$B$15,"INCOMPLETE CYCLE","OK"))))))))))))))</f>
        <v/>
      </c>
    </row>
    <row r="114" spans="1:11" ht="12" customHeight="1">
      <c r="A114" s="5"/>
      <c r="B114" s="5"/>
      <c r="C114" s="6"/>
      <c r="D114" s="5"/>
      <c r="E114" s="7"/>
      <c r="F114" s="5"/>
      <c r="G114" s="5"/>
      <c r="H114" s="5"/>
      <c r="I114" s="5"/>
      <c r="J114" s="5"/>
      <c r="K114" s="2" t="str">
        <f>IF(COUNTA(A114:J114)=0,"",IF(OR(A114="",ISBLANK(B114),ISBLANK(C114),D114="",ISBLANK(E114),F114="",H114=""),"MISSING INFORMATION",IF(AND(A114&lt;&gt;"Before",A114&lt;&gt;"After"),"REVIEW INPUTS",IF(NOT(ISNUMBER(B114)),"REVIEW INPUTS",IF(OR(B114&lt;1,MOD(B114,1)&lt;&gt;0),"REVIEW INPUTS",IF(NOT(ISNUMBER(C114)),"REVIEW INPUTS",IF(OR(C114&lt;DATE(2000,1,1),C114&gt;DATE(2100,12,31)),"REVIEW INPUTS",IF(COUNTIF('3_Study_Setup'!$E$6:$E$15,D114)&lt;&gt;1,"REVIEW INPUTS",IF(NOT(ISNUMBER(E114)),"REVIEW INPUTS",IF(OR(E114&lt;=0,E114&gt;1440),"REVIEW INPUTS",IF(AND(F114&lt;&gt;"Normal",F114&lt;&gt;"Waiting",F114&lt;&gt;"Travel",F114&lt;&gt;"Search",F114&lt;&gt;"Rework",F114&lt;&gt;"Interruption"),"REVIEW INPUTS",IF(AND(H114&lt;&gt;"Yes",H114&lt;&gt;"No"),"REVIEW INPUTS",IF(COUNTIFS($A$5:$A$304,A114,$B$5:$B$304,B114,$D$5:$D$304,D114)&gt;1,"DUPLICATE",IF(COUNTIFS($A$5:$A$304,A114,$B$5:$B$304,B114)&lt;&gt;'3_Study_Setup'!$B$15,"INCOMPLETE CYCLE","OK"))))))))))))))</f>
        <v/>
      </c>
    </row>
    <row r="115" spans="1:11" ht="12" customHeight="1">
      <c r="A115" s="5"/>
      <c r="B115" s="5"/>
      <c r="C115" s="6"/>
      <c r="D115" s="5"/>
      <c r="E115" s="7"/>
      <c r="F115" s="5"/>
      <c r="G115" s="5"/>
      <c r="H115" s="5"/>
      <c r="I115" s="5"/>
      <c r="J115" s="5"/>
      <c r="K115" s="2" t="str">
        <f>IF(COUNTA(A115:J115)=0,"",IF(OR(A115="",ISBLANK(B115),ISBLANK(C115),D115="",ISBLANK(E115),F115="",H115=""),"MISSING INFORMATION",IF(AND(A115&lt;&gt;"Before",A115&lt;&gt;"After"),"REVIEW INPUTS",IF(NOT(ISNUMBER(B115)),"REVIEW INPUTS",IF(OR(B115&lt;1,MOD(B115,1)&lt;&gt;0),"REVIEW INPUTS",IF(NOT(ISNUMBER(C115)),"REVIEW INPUTS",IF(OR(C115&lt;DATE(2000,1,1),C115&gt;DATE(2100,12,31)),"REVIEW INPUTS",IF(COUNTIF('3_Study_Setup'!$E$6:$E$15,D115)&lt;&gt;1,"REVIEW INPUTS",IF(NOT(ISNUMBER(E115)),"REVIEW INPUTS",IF(OR(E115&lt;=0,E115&gt;1440),"REVIEW INPUTS",IF(AND(F115&lt;&gt;"Normal",F115&lt;&gt;"Waiting",F115&lt;&gt;"Travel",F115&lt;&gt;"Search",F115&lt;&gt;"Rework",F115&lt;&gt;"Interruption"),"REVIEW INPUTS",IF(AND(H115&lt;&gt;"Yes",H115&lt;&gt;"No"),"REVIEW INPUTS",IF(COUNTIFS($A$5:$A$304,A115,$B$5:$B$304,B115,$D$5:$D$304,D115)&gt;1,"DUPLICATE",IF(COUNTIFS($A$5:$A$304,A115,$B$5:$B$304,B115)&lt;&gt;'3_Study_Setup'!$B$15,"INCOMPLETE CYCLE","OK"))))))))))))))</f>
        <v/>
      </c>
    </row>
    <row r="116" spans="1:11" ht="12" customHeight="1">
      <c r="A116" s="5"/>
      <c r="B116" s="5"/>
      <c r="C116" s="6"/>
      <c r="D116" s="5"/>
      <c r="E116" s="7"/>
      <c r="F116" s="5"/>
      <c r="G116" s="5"/>
      <c r="H116" s="5"/>
      <c r="I116" s="5"/>
      <c r="J116" s="5"/>
      <c r="K116" s="2" t="str">
        <f>IF(COUNTA(A116:J116)=0,"",IF(OR(A116="",ISBLANK(B116),ISBLANK(C116),D116="",ISBLANK(E116),F116="",H116=""),"MISSING INFORMATION",IF(AND(A116&lt;&gt;"Before",A116&lt;&gt;"After"),"REVIEW INPUTS",IF(NOT(ISNUMBER(B116)),"REVIEW INPUTS",IF(OR(B116&lt;1,MOD(B116,1)&lt;&gt;0),"REVIEW INPUTS",IF(NOT(ISNUMBER(C116)),"REVIEW INPUTS",IF(OR(C116&lt;DATE(2000,1,1),C116&gt;DATE(2100,12,31)),"REVIEW INPUTS",IF(COUNTIF('3_Study_Setup'!$E$6:$E$15,D116)&lt;&gt;1,"REVIEW INPUTS",IF(NOT(ISNUMBER(E116)),"REVIEW INPUTS",IF(OR(E116&lt;=0,E116&gt;1440),"REVIEW INPUTS",IF(AND(F116&lt;&gt;"Normal",F116&lt;&gt;"Waiting",F116&lt;&gt;"Travel",F116&lt;&gt;"Search",F116&lt;&gt;"Rework",F116&lt;&gt;"Interruption"),"REVIEW INPUTS",IF(AND(H116&lt;&gt;"Yes",H116&lt;&gt;"No"),"REVIEW INPUTS",IF(COUNTIFS($A$5:$A$304,A116,$B$5:$B$304,B116,$D$5:$D$304,D116)&gt;1,"DUPLICATE",IF(COUNTIFS($A$5:$A$304,A116,$B$5:$B$304,B116)&lt;&gt;'3_Study_Setup'!$B$15,"INCOMPLETE CYCLE","OK"))))))))))))))</f>
        <v/>
      </c>
    </row>
    <row r="117" spans="1:11" ht="12" customHeight="1">
      <c r="A117" s="5"/>
      <c r="B117" s="5"/>
      <c r="C117" s="6"/>
      <c r="D117" s="5"/>
      <c r="E117" s="7"/>
      <c r="F117" s="5"/>
      <c r="G117" s="5"/>
      <c r="H117" s="5"/>
      <c r="I117" s="5"/>
      <c r="J117" s="5"/>
      <c r="K117" s="2" t="str">
        <f>IF(COUNTA(A117:J117)=0,"",IF(OR(A117="",ISBLANK(B117),ISBLANK(C117),D117="",ISBLANK(E117),F117="",H117=""),"MISSING INFORMATION",IF(AND(A117&lt;&gt;"Before",A117&lt;&gt;"After"),"REVIEW INPUTS",IF(NOT(ISNUMBER(B117)),"REVIEW INPUTS",IF(OR(B117&lt;1,MOD(B117,1)&lt;&gt;0),"REVIEW INPUTS",IF(NOT(ISNUMBER(C117)),"REVIEW INPUTS",IF(OR(C117&lt;DATE(2000,1,1),C117&gt;DATE(2100,12,31)),"REVIEW INPUTS",IF(COUNTIF('3_Study_Setup'!$E$6:$E$15,D117)&lt;&gt;1,"REVIEW INPUTS",IF(NOT(ISNUMBER(E117)),"REVIEW INPUTS",IF(OR(E117&lt;=0,E117&gt;1440),"REVIEW INPUTS",IF(AND(F117&lt;&gt;"Normal",F117&lt;&gt;"Waiting",F117&lt;&gt;"Travel",F117&lt;&gt;"Search",F117&lt;&gt;"Rework",F117&lt;&gt;"Interruption"),"REVIEW INPUTS",IF(AND(H117&lt;&gt;"Yes",H117&lt;&gt;"No"),"REVIEW INPUTS",IF(COUNTIFS($A$5:$A$304,A117,$B$5:$B$304,B117,$D$5:$D$304,D117)&gt;1,"DUPLICATE",IF(COUNTIFS($A$5:$A$304,A117,$B$5:$B$304,B117)&lt;&gt;'3_Study_Setup'!$B$15,"INCOMPLETE CYCLE","OK"))))))))))))))</f>
        <v/>
      </c>
    </row>
    <row r="118" spans="1:11" ht="12" customHeight="1">
      <c r="A118" s="5"/>
      <c r="B118" s="5"/>
      <c r="C118" s="6"/>
      <c r="D118" s="5"/>
      <c r="E118" s="7"/>
      <c r="F118" s="5"/>
      <c r="G118" s="5"/>
      <c r="H118" s="5"/>
      <c r="I118" s="5"/>
      <c r="J118" s="5"/>
      <c r="K118" s="2" t="str">
        <f>IF(COUNTA(A118:J118)=0,"",IF(OR(A118="",ISBLANK(B118),ISBLANK(C118),D118="",ISBLANK(E118),F118="",H118=""),"MISSING INFORMATION",IF(AND(A118&lt;&gt;"Before",A118&lt;&gt;"After"),"REVIEW INPUTS",IF(NOT(ISNUMBER(B118)),"REVIEW INPUTS",IF(OR(B118&lt;1,MOD(B118,1)&lt;&gt;0),"REVIEW INPUTS",IF(NOT(ISNUMBER(C118)),"REVIEW INPUTS",IF(OR(C118&lt;DATE(2000,1,1),C118&gt;DATE(2100,12,31)),"REVIEW INPUTS",IF(COUNTIF('3_Study_Setup'!$E$6:$E$15,D118)&lt;&gt;1,"REVIEW INPUTS",IF(NOT(ISNUMBER(E118)),"REVIEW INPUTS",IF(OR(E118&lt;=0,E118&gt;1440),"REVIEW INPUTS",IF(AND(F118&lt;&gt;"Normal",F118&lt;&gt;"Waiting",F118&lt;&gt;"Travel",F118&lt;&gt;"Search",F118&lt;&gt;"Rework",F118&lt;&gt;"Interruption"),"REVIEW INPUTS",IF(AND(H118&lt;&gt;"Yes",H118&lt;&gt;"No"),"REVIEW INPUTS",IF(COUNTIFS($A$5:$A$304,A118,$B$5:$B$304,B118,$D$5:$D$304,D118)&gt;1,"DUPLICATE",IF(COUNTIFS($A$5:$A$304,A118,$B$5:$B$304,B118)&lt;&gt;'3_Study_Setup'!$B$15,"INCOMPLETE CYCLE","OK"))))))))))))))</f>
        <v/>
      </c>
    </row>
    <row r="119" spans="1:11" ht="12" customHeight="1">
      <c r="A119" s="5"/>
      <c r="B119" s="5"/>
      <c r="C119" s="6"/>
      <c r="D119" s="5"/>
      <c r="E119" s="7"/>
      <c r="F119" s="5"/>
      <c r="G119" s="5"/>
      <c r="H119" s="5"/>
      <c r="I119" s="5"/>
      <c r="J119" s="5"/>
      <c r="K119" s="2" t="str">
        <f>IF(COUNTA(A119:J119)=0,"",IF(OR(A119="",ISBLANK(B119),ISBLANK(C119),D119="",ISBLANK(E119),F119="",H119=""),"MISSING INFORMATION",IF(AND(A119&lt;&gt;"Before",A119&lt;&gt;"After"),"REVIEW INPUTS",IF(NOT(ISNUMBER(B119)),"REVIEW INPUTS",IF(OR(B119&lt;1,MOD(B119,1)&lt;&gt;0),"REVIEW INPUTS",IF(NOT(ISNUMBER(C119)),"REVIEW INPUTS",IF(OR(C119&lt;DATE(2000,1,1),C119&gt;DATE(2100,12,31)),"REVIEW INPUTS",IF(COUNTIF('3_Study_Setup'!$E$6:$E$15,D119)&lt;&gt;1,"REVIEW INPUTS",IF(NOT(ISNUMBER(E119)),"REVIEW INPUTS",IF(OR(E119&lt;=0,E119&gt;1440),"REVIEW INPUTS",IF(AND(F119&lt;&gt;"Normal",F119&lt;&gt;"Waiting",F119&lt;&gt;"Travel",F119&lt;&gt;"Search",F119&lt;&gt;"Rework",F119&lt;&gt;"Interruption"),"REVIEW INPUTS",IF(AND(H119&lt;&gt;"Yes",H119&lt;&gt;"No"),"REVIEW INPUTS",IF(COUNTIFS($A$5:$A$304,A119,$B$5:$B$304,B119,$D$5:$D$304,D119)&gt;1,"DUPLICATE",IF(COUNTIFS($A$5:$A$304,A119,$B$5:$B$304,B119)&lt;&gt;'3_Study_Setup'!$B$15,"INCOMPLETE CYCLE","OK"))))))))))))))</f>
        <v/>
      </c>
    </row>
    <row r="120" spans="1:11" ht="12" customHeight="1">
      <c r="A120" s="5"/>
      <c r="B120" s="5"/>
      <c r="C120" s="6"/>
      <c r="D120" s="5"/>
      <c r="E120" s="7"/>
      <c r="F120" s="5"/>
      <c r="G120" s="5"/>
      <c r="H120" s="5"/>
      <c r="I120" s="5"/>
      <c r="J120" s="5"/>
      <c r="K120" s="2" t="str">
        <f>IF(COUNTA(A120:J120)=0,"",IF(OR(A120="",ISBLANK(B120),ISBLANK(C120),D120="",ISBLANK(E120),F120="",H120=""),"MISSING INFORMATION",IF(AND(A120&lt;&gt;"Before",A120&lt;&gt;"After"),"REVIEW INPUTS",IF(NOT(ISNUMBER(B120)),"REVIEW INPUTS",IF(OR(B120&lt;1,MOD(B120,1)&lt;&gt;0),"REVIEW INPUTS",IF(NOT(ISNUMBER(C120)),"REVIEW INPUTS",IF(OR(C120&lt;DATE(2000,1,1),C120&gt;DATE(2100,12,31)),"REVIEW INPUTS",IF(COUNTIF('3_Study_Setup'!$E$6:$E$15,D120)&lt;&gt;1,"REVIEW INPUTS",IF(NOT(ISNUMBER(E120)),"REVIEW INPUTS",IF(OR(E120&lt;=0,E120&gt;1440),"REVIEW INPUTS",IF(AND(F120&lt;&gt;"Normal",F120&lt;&gt;"Waiting",F120&lt;&gt;"Travel",F120&lt;&gt;"Search",F120&lt;&gt;"Rework",F120&lt;&gt;"Interruption"),"REVIEW INPUTS",IF(AND(H120&lt;&gt;"Yes",H120&lt;&gt;"No"),"REVIEW INPUTS",IF(COUNTIFS($A$5:$A$304,A120,$B$5:$B$304,B120,$D$5:$D$304,D120)&gt;1,"DUPLICATE",IF(COUNTIFS($A$5:$A$304,A120,$B$5:$B$304,B120)&lt;&gt;'3_Study_Setup'!$B$15,"INCOMPLETE CYCLE","OK"))))))))))))))</f>
        <v/>
      </c>
    </row>
    <row r="121" spans="1:11" ht="12" customHeight="1">
      <c r="A121" s="5"/>
      <c r="B121" s="5"/>
      <c r="C121" s="6"/>
      <c r="D121" s="5"/>
      <c r="E121" s="7"/>
      <c r="F121" s="5"/>
      <c r="G121" s="5"/>
      <c r="H121" s="5"/>
      <c r="I121" s="5"/>
      <c r="J121" s="5"/>
      <c r="K121" s="2" t="str">
        <f>IF(COUNTA(A121:J121)=0,"",IF(OR(A121="",ISBLANK(B121),ISBLANK(C121),D121="",ISBLANK(E121),F121="",H121=""),"MISSING INFORMATION",IF(AND(A121&lt;&gt;"Before",A121&lt;&gt;"After"),"REVIEW INPUTS",IF(NOT(ISNUMBER(B121)),"REVIEW INPUTS",IF(OR(B121&lt;1,MOD(B121,1)&lt;&gt;0),"REVIEW INPUTS",IF(NOT(ISNUMBER(C121)),"REVIEW INPUTS",IF(OR(C121&lt;DATE(2000,1,1),C121&gt;DATE(2100,12,31)),"REVIEW INPUTS",IF(COUNTIF('3_Study_Setup'!$E$6:$E$15,D121)&lt;&gt;1,"REVIEW INPUTS",IF(NOT(ISNUMBER(E121)),"REVIEW INPUTS",IF(OR(E121&lt;=0,E121&gt;1440),"REVIEW INPUTS",IF(AND(F121&lt;&gt;"Normal",F121&lt;&gt;"Waiting",F121&lt;&gt;"Travel",F121&lt;&gt;"Search",F121&lt;&gt;"Rework",F121&lt;&gt;"Interruption"),"REVIEW INPUTS",IF(AND(H121&lt;&gt;"Yes",H121&lt;&gt;"No"),"REVIEW INPUTS",IF(COUNTIFS($A$5:$A$304,A121,$B$5:$B$304,B121,$D$5:$D$304,D121)&gt;1,"DUPLICATE",IF(COUNTIFS($A$5:$A$304,A121,$B$5:$B$304,B121)&lt;&gt;'3_Study_Setup'!$B$15,"INCOMPLETE CYCLE","OK"))))))))))))))</f>
        <v/>
      </c>
    </row>
    <row r="122" spans="1:11" ht="12" customHeight="1">
      <c r="A122" s="5"/>
      <c r="B122" s="5"/>
      <c r="C122" s="6"/>
      <c r="D122" s="5"/>
      <c r="E122" s="7"/>
      <c r="F122" s="5"/>
      <c r="G122" s="5"/>
      <c r="H122" s="5"/>
      <c r="I122" s="5"/>
      <c r="J122" s="5"/>
      <c r="K122" s="2" t="str">
        <f>IF(COUNTA(A122:J122)=0,"",IF(OR(A122="",ISBLANK(B122),ISBLANK(C122),D122="",ISBLANK(E122),F122="",H122=""),"MISSING INFORMATION",IF(AND(A122&lt;&gt;"Before",A122&lt;&gt;"After"),"REVIEW INPUTS",IF(NOT(ISNUMBER(B122)),"REVIEW INPUTS",IF(OR(B122&lt;1,MOD(B122,1)&lt;&gt;0),"REVIEW INPUTS",IF(NOT(ISNUMBER(C122)),"REVIEW INPUTS",IF(OR(C122&lt;DATE(2000,1,1),C122&gt;DATE(2100,12,31)),"REVIEW INPUTS",IF(COUNTIF('3_Study_Setup'!$E$6:$E$15,D122)&lt;&gt;1,"REVIEW INPUTS",IF(NOT(ISNUMBER(E122)),"REVIEW INPUTS",IF(OR(E122&lt;=0,E122&gt;1440),"REVIEW INPUTS",IF(AND(F122&lt;&gt;"Normal",F122&lt;&gt;"Waiting",F122&lt;&gt;"Travel",F122&lt;&gt;"Search",F122&lt;&gt;"Rework",F122&lt;&gt;"Interruption"),"REVIEW INPUTS",IF(AND(H122&lt;&gt;"Yes",H122&lt;&gt;"No"),"REVIEW INPUTS",IF(COUNTIFS($A$5:$A$304,A122,$B$5:$B$304,B122,$D$5:$D$304,D122)&gt;1,"DUPLICATE",IF(COUNTIFS($A$5:$A$304,A122,$B$5:$B$304,B122)&lt;&gt;'3_Study_Setup'!$B$15,"INCOMPLETE CYCLE","OK"))))))))))))))</f>
        <v/>
      </c>
    </row>
    <row r="123" spans="1:11" ht="12" customHeight="1">
      <c r="A123" s="5"/>
      <c r="B123" s="5"/>
      <c r="C123" s="6"/>
      <c r="D123" s="5"/>
      <c r="E123" s="7"/>
      <c r="F123" s="5"/>
      <c r="G123" s="5"/>
      <c r="H123" s="5"/>
      <c r="I123" s="5"/>
      <c r="J123" s="5"/>
      <c r="K123" s="2" t="str">
        <f>IF(COUNTA(A123:J123)=0,"",IF(OR(A123="",ISBLANK(B123),ISBLANK(C123),D123="",ISBLANK(E123),F123="",H123=""),"MISSING INFORMATION",IF(AND(A123&lt;&gt;"Before",A123&lt;&gt;"After"),"REVIEW INPUTS",IF(NOT(ISNUMBER(B123)),"REVIEW INPUTS",IF(OR(B123&lt;1,MOD(B123,1)&lt;&gt;0),"REVIEW INPUTS",IF(NOT(ISNUMBER(C123)),"REVIEW INPUTS",IF(OR(C123&lt;DATE(2000,1,1),C123&gt;DATE(2100,12,31)),"REVIEW INPUTS",IF(COUNTIF('3_Study_Setup'!$E$6:$E$15,D123)&lt;&gt;1,"REVIEW INPUTS",IF(NOT(ISNUMBER(E123)),"REVIEW INPUTS",IF(OR(E123&lt;=0,E123&gt;1440),"REVIEW INPUTS",IF(AND(F123&lt;&gt;"Normal",F123&lt;&gt;"Waiting",F123&lt;&gt;"Travel",F123&lt;&gt;"Search",F123&lt;&gt;"Rework",F123&lt;&gt;"Interruption"),"REVIEW INPUTS",IF(AND(H123&lt;&gt;"Yes",H123&lt;&gt;"No"),"REVIEW INPUTS",IF(COUNTIFS($A$5:$A$304,A123,$B$5:$B$304,B123,$D$5:$D$304,D123)&gt;1,"DUPLICATE",IF(COUNTIFS($A$5:$A$304,A123,$B$5:$B$304,B123)&lt;&gt;'3_Study_Setup'!$B$15,"INCOMPLETE CYCLE","OK"))))))))))))))</f>
        <v/>
      </c>
    </row>
    <row r="124" spans="1:11" ht="12" customHeight="1">
      <c r="A124" s="5"/>
      <c r="B124" s="5"/>
      <c r="C124" s="6"/>
      <c r="D124" s="5"/>
      <c r="E124" s="7"/>
      <c r="F124" s="5"/>
      <c r="G124" s="5"/>
      <c r="H124" s="5"/>
      <c r="I124" s="5"/>
      <c r="J124" s="5"/>
      <c r="K124" s="2" t="str">
        <f>IF(COUNTA(A124:J124)=0,"",IF(OR(A124="",ISBLANK(B124),ISBLANK(C124),D124="",ISBLANK(E124),F124="",H124=""),"MISSING INFORMATION",IF(AND(A124&lt;&gt;"Before",A124&lt;&gt;"After"),"REVIEW INPUTS",IF(NOT(ISNUMBER(B124)),"REVIEW INPUTS",IF(OR(B124&lt;1,MOD(B124,1)&lt;&gt;0),"REVIEW INPUTS",IF(NOT(ISNUMBER(C124)),"REVIEW INPUTS",IF(OR(C124&lt;DATE(2000,1,1),C124&gt;DATE(2100,12,31)),"REVIEW INPUTS",IF(COUNTIF('3_Study_Setup'!$E$6:$E$15,D124)&lt;&gt;1,"REVIEW INPUTS",IF(NOT(ISNUMBER(E124)),"REVIEW INPUTS",IF(OR(E124&lt;=0,E124&gt;1440),"REVIEW INPUTS",IF(AND(F124&lt;&gt;"Normal",F124&lt;&gt;"Waiting",F124&lt;&gt;"Travel",F124&lt;&gt;"Search",F124&lt;&gt;"Rework",F124&lt;&gt;"Interruption"),"REVIEW INPUTS",IF(AND(H124&lt;&gt;"Yes",H124&lt;&gt;"No"),"REVIEW INPUTS",IF(COUNTIFS($A$5:$A$304,A124,$B$5:$B$304,B124,$D$5:$D$304,D124)&gt;1,"DUPLICATE",IF(COUNTIFS($A$5:$A$304,A124,$B$5:$B$304,B124)&lt;&gt;'3_Study_Setup'!$B$15,"INCOMPLETE CYCLE","OK"))))))))))))))</f>
        <v/>
      </c>
    </row>
    <row r="125" spans="1:11" ht="12" customHeight="1">
      <c r="A125" s="5"/>
      <c r="B125" s="5"/>
      <c r="C125" s="6"/>
      <c r="D125" s="5"/>
      <c r="E125" s="7"/>
      <c r="F125" s="5"/>
      <c r="G125" s="5"/>
      <c r="H125" s="5"/>
      <c r="I125" s="5"/>
      <c r="J125" s="5"/>
      <c r="K125" s="2" t="str">
        <f>IF(COUNTA(A125:J125)=0,"",IF(OR(A125="",ISBLANK(B125),ISBLANK(C125),D125="",ISBLANK(E125),F125="",H125=""),"MISSING INFORMATION",IF(AND(A125&lt;&gt;"Before",A125&lt;&gt;"After"),"REVIEW INPUTS",IF(NOT(ISNUMBER(B125)),"REVIEW INPUTS",IF(OR(B125&lt;1,MOD(B125,1)&lt;&gt;0),"REVIEW INPUTS",IF(NOT(ISNUMBER(C125)),"REVIEW INPUTS",IF(OR(C125&lt;DATE(2000,1,1),C125&gt;DATE(2100,12,31)),"REVIEW INPUTS",IF(COUNTIF('3_Study_Setup'!$E$6:$E$15,D125)&lt;&gt;1,"REVIEW INPUTS",IF(NOT(ISNUMBER(E125)),"REVIEW INPUTS",IF(OR(E125&lt;=0,E125&gt;1440),"REVIEW INPUTS",IF(AND(F125&lt;&gt;"Normal",F125&lt;&gt;"Waiting",F125&lt;&gt;"Travel",F125&lt;&gt;"Search",F125&lt;&gt;"Rework",F125&lt;&gt;"Interruption"),"REVIEW INPUTS",IF(AND(H125&lt;&gt;"Yes",H125&lt;&gt;"No"),"REVIEW INPUTS",IF(COUNTIFS($A$5:$A$304,A125,$B$5:$B$304,B125,$D$5:$D$304,D125)&gt;1,"DUPLICATE",IF(COUNTIFS($A$5:$A$304,A125,$B$5:$B$304,B125)&lt;&gt;'3_Study_Setup'!$B$15,"INCOMPLETE CYCLE","OK"))))))))))))))</f>
        <v/>
      </c>
    </row>
    <row r="126" spans="1:11" ht="12" customHeight="1">
      <c r="A126" s="5"/>
      <c r="B126" s="5"/>
      <c r="C126" s="6"/>
      <c r="D126" s="5"/>
      <c r="E126" s="7"/>
      <c r="F126" s="5"/>
      <c r="G126" s="5"/>
      <c r="H126" s="5"/>
      <c r="I126" s="5"/>
      <c r="J126" s="5"/>
      <c r="K126" s="2" t="str">
        <f>IF(COUNTA(A126:J126)=0,"",IF(OR(A126="",ISBLANK(B126),ISBLANK(C126),D126="",ISBLANK(E126),F126="",H126=""),"MISSING INFORMATION",IF(AND(A126&lt;&gt;"Before",A126&lt;&gt;"After"),"REVIEW INPUTS",IF(NOT(ISNUMBER(B126)),"REVIEW INPUTS",IF(OR(B126&lt;1,MOD(B126,1)&lt;&gt;0),"REVIEW INPUTS",IF(NOT(ISNUMBER(C126)),"REVIEW INPUTS",IF(OR(C126&lt;DATE(2000,1,1),C126&gt;DATE(2100,12,31)),"REVIEW INPUTS",IF(COUNTIF('3_Study_Setup'!$E$6:$E$15,D126)&lt;&gt;1,"REVIEW INPUTS",IF(NOT(ISNUMBER(E126)),"REVIEW INPUTS",IF(OR(E126&lt;=0,E126&gt;1440),"REVIEW INPUTS",IF(AND(F126&lt;&gt;"Normal",F126&lt;&gt;"Waiting",F126&lt;&gt;"Travel",F126&lt;&gt;"Search",F126&lt;&gt;"Rework",F126&lt;&gt;"Interruption"),"REVIEW INPUTS",IF(AND(H126&lt;&gt;"Yes",H126&lt;&gt;"No"),"REVIEW INPUTS",IF(COUNTIFS($A$5:$A$304,A126,$B$5:$B$304,B126,$D$5:$D$304,D126)&gt;1,"DUPLICATE",IF(COUNTIFS($A$5:$A$304,A126,$B$5:$B$304,B126)&lt;&gt;'3_Study_Setup'!$B$15,"INCOMPLETE CYCLE","OK"))))))))))))))</f>
        <v/>
      </c>
    </row>
    <row r="127" spans="1:11" ht="12" customHeight="1">
      <c r="A127" s="5"/>
      <c r="B127" s="5"/>
      <c r="C127" s="6"/>
      <c r="D127" s="5"/>
      <c r="E127" s="7"/>
      <c r="F127" s="5"/>
      <c r="G127" s="5"/>
      <c r="H127" s="5"/>
      <c r="I127" s="5"/>
      <c r="J127" s="5"/>
      <c r="K127" s="2" t="str">
        <f>IF(COUNTA(A127:J127)=0,"",IF(OR(A127="",ISBLANK(B127),ISBLANK(C127),D127="",ISBLANK(E127),F127="",H127=""),"MISSING INFORMATION",IF(AND(A127&lt;&gt;"Before",A127&lt;&gt;"After"),"REVIEW INPUTS",IF(NOT(ISNUMBER(B127)),"REVIEW INPUTS",IF(OR(B127&lt;1,MOD(B127,1)&lt;&gt;0),"REVIEW INPUTS",IF(NOT(ISNUMBER(C127)),"REVIEW INPUTS",IF(OR(C127&lt;DATE(2000,1,1),C127&gt;DATE(2100,12,31)),"REVIEW INPUTS",IF(COUNTIF('3_Study_Setup'!$E$6:$E$15,D127)&lt;&gt;1,"REVIEW INPUTS",IF(NOT(ISNUMBER(E127)),"REVIEW INPUTS",IF(OR(E127&lt;=0,E127&gt;1440),"REVIEW INPUTS",IF(AND(F127&lt;&gt;"Normal",F127&lt;&gt;"Waiting",F127&lt;&gt;"Travel",F127&lt;&gt;"Search",F127&lt;&gt;"Rework",F127&lt;&gt;"Interruption"),"REVIEW INPUTS",IF(AND(H127&lt;&gt;"Yes",H127&lt;&gt;"No"),"REVIEW INPUTS",IF(COUNTIFS($A$5:$A$304,A127,$B$5:$B$304,B127,$D$5:$D$304,D127)&gt;1,"DUPLICATE",IF(COUNTIFS($A$5:$A$304,A127,$B$5:$B$304,B127)&lt;&gt;'3_Study_Setup'!$B$15,"INCOMPLETE CYCLE","OK"))))))))))))))</f>
        <v/>
      </c>
    </row>
    <row r="128" spans="1:11" ht="12" customHeight="1">
      <c r="A128" s="5"/>
      <c r="B128" s="5"/>
      <c r="C128" s="6"/>
      <c r="D128" s="5"/>
      <c r="E128" s="7"/>
      <c r="F128" s="5"/>
      <c r="G128" s="5"/>
      <c r="H128" s="5"/>
      <c r="I128" s="5"/>
      <c r="J128" s="5"/>
      <c r="K128" s="2" t="str">
        <f>IF(COUNTA(A128:J128)=0,"",IF(OR(A128="",ISBLANK(B128),ISBLANK(C128),D128="",ISBLANK(E128),F128="",H128=""),"MISSING INFORMATION",IF(AND(A128&lt;&gt;"Before",A128&lt;&gt;"After"),"REVIEW INPUTS",IF(NOT(ISNUMBER(B128)),"REVIEW INPUTS",IF(OR(B128&lt;1,MOD(B128,1)&lt;&gt;0),"REVIEW INPUTS",IF(NOT(ISNUMBER(C128)),"REVIEW INPUTS",IF(OR(C128&lt;DATE(2000,1,1),C128&gt;DATE(2100,12,31)),"REVIEW INPUTS",IF(COUNTIF('3_Study_Setup'!$E$6:$E$15,D128)&lt;&gt;1,"REVIEW INPUTS",IF(NOT(ISNUMBER(E128)),"REVIEW INPUTS",IF(OR(E128&lt;=0,E128&gt;1440),"REVIEW INPUTS",IF(AND(F128&lt;&gt;"Normal",F128&lt;&gt;"Waiting",F128&lt;&gt;"Travel",F128&lt;&gt;"Search",F128&lt;&gt;"Rework",F128&lt;&gt;"Interruption"),"REVIEW INPUTS",IF(AND(H128&lt;&gt;"Yes",H128&lt;&gt;"No"),"REVIEW INPUTS",IF(COUNTIFS($A$5:$A$304,A128,$B$5:$B$304,B128,$D$5:$D$304,D128)&gt;1,"DUPLICATE",IF(COUNTIFS($A$5:$A$304,A128,$B$5:$B$304,B128)&lt;&gt;'3_Study_Setup'!$B$15,"INCOMPLETE CYCLE","OK"))))))))))))))</f>
        <v/>
      </c>
    </row>
    <row r="129" spans="1:11" ht="12" customHeight="1">
      <c r="A129" s="5"/>
      <c r="B129" s="5"/>
      <c r="C129" s="6"/>
      <c r="D129" s="5"/>
      <c r="E129" s="7"/>
      <c r="F129" s="5"/>
      <c r="G129" s="5"/>
      <c r="H129" s="5"/>
      <c r="I129" s="5"/>
      <c r="J129" s="5"/>
      <c r="K129" s="2" t="str">
        <f>IF(COUNTA(A129:J129)=0,"",IF(OR(A129="",ISBLANK(B129),ISBLANK(C129),D129="",ISBLANK(E129),F129="",H129=""),"MISSING INFORMATION",IF(AND(A129&lt;&gt;"Before",A129&lt;&gt;"After"),"REVIEW INPUTS",IF(NOT(ISNUMBER(B129)),"REVIEW INPUTS",IF(OR(B129&lt;1,MOD(B129,1)&lt;&gt;0),"REVIEW INPUTS",IF(NOT(ISNUMBER(C129)),"REVIEW INPUTS",IF(OR(C129&lt;DATE(2000,1,1),C129&gt;DATE(2100,12,31)),"REVIEW INPUTS",IF(COUNTIF('3_Study_Setup'!$E$6:$E$15,D129)&lt;&gt;1,"REVIEW INPUTS",IF(NOT(ISNUMBER(E129)),"REVIEW INPUTS",IF(OR(E129&lt;=0,E129&gt;1440),"REVIEW INPUTS",IF(AND(F129&lt;&gt;"Normal",F129&lt;&gt;"Waiting",F129&lt;&gt;"Travel",F129&lt;&gt;"Search",F129&lt;&gt;"Rework",F129&lt;&gt;"Interruption"),"REVIEW INPUTS",IF(AND(H129&lt;&gt;"Yes",H129&lt;&gt;"No"),"REVIEW INPUTS",IF(COUNTIFS($A$5:$A$304,A129,$B$5:$B$304,B129,$D$5:$D$304,D129)&gt;1,"DUPLICATE",IF(COUNTIFS($A$5:$A$304,A129,$B$5:$B$304,B129)&lt;&gt;'3_Study_Setup'!$B$15,"INCOMPLETE CYCLE","OK"))))))))))))))</f>
        <v/>
      </c>
    </row>
    <row r="130" spans="1:11" ht="12" customHeight="1">
      <c r="A130" s="5"/>
      <c r="B130" s="5"/>
      <c r="C130" s="6"/>
      <c r="D130" s="5"/>
      <c r="E130" s="7"/>
      <c r="F130" s="5"/>
      <c r="G130" s="5"/>
      <c r="H130" s="5"/>
      <c r="I130" s="5"/>
      <c r="J130" s="5"/>
      <c r="K130" s="2" t="str">
        <f>IF(COUNTA(A130:J130)=0,"",IF(OR(A130="",ISBLANK(B130),ISBLANK(C130),D130="",ISBLANK(E130),F130="",H130=""),"MISSING INFORMATION",IF(AND(A130&lt;&gt;"Before",A130&lt;&gt;"After"),"REVIEW INPUTS",IF(NOT(ISNUMBER(B130)),"REVIEW INPUTS",IF(OR(B130&lt;1,MOD(B130,1)&lt;&gt;0),"REVIEW INPUTS",IF(NOT(ISNUMBER(C130)),"REVIEW INPUTS",IF(OR(C130&lt;DATE(2000,1,1),C130&gt;DATE(2100,12,31)),"REVIEW INPUTS",IF(COUNTIF('3_Study_Setup'!$E$6:$E$15,D130)&lt;&gt;1,"REVIEW INPUTS",IF(NOT(ISNUMBER(E130)),"REVIEW INPUTS",IF(OR(E130&lt;=0,E130&gt;1440),"REVIEW INPUTS",IF(AND(F130&lt;&gt;"Normal",F130&lt;&gt;"Waiting",F130&lt;&gt;"Travel",F130&lt;&gt;"Search",F130&lt;&gt;"Rework",F130&lt;&gt;"Interruption"),"REVIEW INPUTS",IF(AND(H130&lt;&gt;"Yes",H130&lt;&gt;"No"),"REVIEW INPUTS",IF(COUNTIFS($A$5:$A$304,A130,$B$5:$B$304,B130,$D$5:$D$304,D130)&gt;1,"DUPLICATE",IF(COUNTIFS($A$5:$A$304,A130,$B$5:$B$304,B130)&lt;&gt;'3_Study_Setup'!$B$15,"INCOMPLETE CYCLE","OK"))))))))))))))</f>
        <v/>
      </c>
    </row>
    <row r="131" spans="1:11" ht="12" customHeight="1">
      <c r="A131" s="5"/>
      <c r="B131" s="5"/>
      <c r="C131" s="6"/>
      <c r="D131" s="5"/>
      <c r="E131" s="7"/>
      <c r="F131" s="5"/>
      <c r="G131" s="5"/>
      <c r="H131" s="5"/>
      <c r="I131" s="5"/>
      <c r="J131" s="5"/>
      <c r="K131" s="2" t="str">
        <f>IF(COUNTA(A131:J131)=0,"",IF(OR(A131="",ISBLANK(B131),ISBLANK(C131),D131="",ISBLANK(E131),F131="",H131=""),"MISSING INFORMATION",IF(AND(A131&lt;&gt;"Before",A131&lt;&gt;"After"),"REVIEW INPUTS",IF(NOT(ISNUMBER(B131)),"REVIEW INPUTS",IF(OR(B131&lt;1,MOD(B131,1)&lt;&gt;0),"REVIEW INPUTS",IF(NOT(ISNUMBER(C131)),"REVIEW INPUTS",IF(OR(C131&lt;DATE(2000,1,1),C131&gt;DATE(2100,12,31)),"REVIEW INPUTS",IF(COUNTIF('3_Study_Setup'!$E$6:$E$15,D131)&lt;&gt;1,"REVIEW INPUTS",IF(NOT(ISNUMBER(E131)),"REVIEW INPUTS",IF(OR(E131&lt;=0,E131&gt;1440),"REVIEW INPUTS",IF(AND(F131&lt;&gt;"Normal",F131&lt;&gt;"Waiting",F131&lt;&gt;"Travel",F131&lt;&gt;"Search",F131&lt;&gt;"Rework",F131&lt;&gt;"Interruption"),"REVIEW INPUTS",IF(AND(H131&lt;&gt;"Yes",H131&lt;&gt;"No"),"REVIEW INPUTS",IF(COUNTIFS($A$5:$A$304,A131,$B$5:$B$304,B131,$D$5:$D$304,D131)&gt;1,"DUPLICATE",IF(COUNTIFS($A$5:$A$304,A131,$B$5:$B$304,B131)&lt;&gt;'3_Study_Setup'!$B$15,"INCOMPLETE CYCLE","OK"))))))))))))))</f>
        <v/>
      </c>
    </row>
    <row r="132" spans="1:11" ht="12" customHeight="1">
      <c r="A132" s="5"/>
      <c r="B132" s="5"/>
      <c r="C132" s="6"/>
      <c r="D132" s="5"/>
      <c r="E132" s="7"/>
      <c r="F132" s="5"/>
      <c r="G132" s="5"/>
      <c r="H132" s="5"/>
      <c r="I132" s="5"/>
      <c r="J132" s="5"/>
      <c r="K132" s="2" t="str">
        <f>IF(COUNTA(A132:J132)=0,"",IF(OR(A132="",ISBLANK(B132),ISBLANK(C132),D132="",ISBLANK(E132),F132="",H132=""),"MISSING INFORMATION",IF(AND(A132&lt;&gt;"Before",A132&lt;&gt;"After"),"REVIEW INPUTS",IF(NOT(ISNUMBER(B132)),"REVIEW INPUTS",IF(OR(B132&lt;1,MOD(B132,1)&lt;&gt;0),"REVIEW INPUTS",IF(NOT(ISNUMBER(C132)),"REVIEW INPUTS",IF(OR(C132&lt;DATE(2000,1,1),C132&gt;DATE(2100,12,31)),"REVIEW INPUTS",IF(COUNTIF('3_Study_Setup'!$E$6:$E$15,D132)&lt;&gt;1,"REVIEW INPUTS",IF(NOT(ISNUMBER(E132)),"REVIEW INPUTS",IF(OR(E132&lt;=0,E132&gt;1440),"REVIEW INPUTS",IF(AND(F132&lt;&gt;"Normal",F132&lt;&gt;"Waiting",F132&lt;&gt;"Travel",F132&lt;&gt;"Search",F132&lt;&gt;"Rework",F132&lt;&gt;"Interruption"),"REVIEW INPUTS",IF(AND(H132&lt;&gt;"Yes",H132&lt;&gt;"No"),"REVIEW INPUTS",IF(COUNTIFS($A$5:$A$304,A132,$B$5:$B$304,B132,$D$5:$D$304,D132)&gt;1,"DUPLICATE",IF(COUNTIFS($A$5:$A$304,A132,$B$5:$B$304,B132)&lt;&gt;'3_Study_Setup'!$B$15,"INCOMPLETE CYCLE","OK"))))))))))))))</f>
        <v/>
      </c>
    </row>
    <row r="133" spans="1:11" ht="12" customHeight="1">
      <c r="A133" s="5"/>
      <c r="B133" s="5"/>
      <c r="C133" s="6"/>
      <c r="D133" s="5"/>
      <c r="E133" s="7"/>
      <c r="F133" s="5"/>
      <c r="G133" s="5"/>
      <c r="H133" s="5"/>
      <c r="I133" s="5"/>
      <c r="J133" s="5"/>
      <c r="K133" s="2" t="str">
        <f>IF(COUNTA(A133:J133)=0,"",IF(OR(A133="",ISBLANK(B133),ISBLANK(C133),D133="",ISBLANK(E133),F133="",H133=""),"MISSING INFORMATION",IF(AND(A133&lt;&gt;"Before",A133&lt;&gt;"After"),"REVIEW INPUTS",IF(NOT(ISNUMBER(B133)),"REVIEW INPUTS",IF(OR(B133&lt;1,MOD(B133,1)&lt;&gt;0),"REVIEW INPUTS",IF(NOT(ISNUMBER(C133)),"REVIEW INPUTS",IF(OR(C133&lt;DATE(2000,1,1),C133&gt;DATE(2100,12,31)),"REVIEW INPUTS",IF(COUNTIF('3_Study_Setup'!$E$6:$E$15,D133)&lt;&gt;1,"REVIEW INPUTS",IF(NOT(ISNUMBER(E133)),"REVIEW INPUTS",IF(OR(E133&lt;=0,E133&gt;1440),"REVIEW INPUTS",IF(AND(F133&lt;&gt;"Normal",F133&lt;&gt;"Waiting",F133&lt;&gt;"Travel",F133&lt;&gt;"Search",F133&lt;&gt;"Rework",F133&lt;&gt;"Interruption"),"REVIEW INPUTS",IF(AND(H133&lt;&gt;"Yes",H133&lt;&gt;"No"),"REVIEW INPUTS",IF(COUNTIFS($A$5:$A$304,A133,$B$5:$B$304,B133,$D$5:$D$304,D133)&gt;1,"DUPLICATE",IF(COUNTIFS($A$5:$A$304,A133,$B$5:$B$304,B133)&lt;&gt;'3_Study_Setup'!$B$15,"INCOMPLETE CYCLE","OK"))))))))))))))</f>
        <v/>
      </c>
    </row>
    <row r="134" spans="1:11" ht="12" customHeight="1">
      <c r="A134" s="5"/>
      <c r="B134" s="5"/>
      <c r="C134" s="6"/>
      <c r="D134" s="5"/>
      <c r="E134" s="7"/>
      <c r="F134" s="5"/>
      <c r="G134" s="5"/>
      <c r="H134" s="5"/>
      <c r="I134" s="5"/>
      <c r="J134" s="5"/>
      <c r="K134" s="2" t="str">
        <f>IF(COUNTA(A134:J134)=0,"",IF(OR(A134="",ISBLANK(B134),ISBLANK(C134),D134="",ISBLANK(E134),F134="",H134=""),"MISSING INFORMATION",IF(AND(A134&lt;&gt;"Before",A134&lt;&gt;"After"),"REVIEW INPUTS",IF(NOT(ISNUMBER(B134)),"REVIEW INPUTS",IF(OR(B134&lt;1,MOD(B134,1)&lt;&gt;0),"REVIEW INPUTS",IF(NOT(ISNUMBER(C134)),"REVIEW INPUTS",IF(OR(C134&lt;DATE(2000,1,1),C134&gt;DATE(2100,12,31)),"REVIEW INPUTS",IF(COUNTIF('3_Study_Setup'!$E$6:$E$15,D134)&lt;&gt;1,"REVIEW INPUTS",IF(NOT(ISNUMBER(E134)),"REVIEW INPUTS",IF(OR(E134&lt;=0,E134&gt;1440),"REVIEW INPUTS",IF(AND(F134&lt;&gt;"Normal",F134&lt;&gt;"Waiting",F134&lt;&gt;"Travel",F134&lt;&gt;"Search",F134&lt;&gt;"Rework",F134&lt;&gt;"Interruption"),"REVIEW INPUTS",IF(AND(H134&lt;&gt;"Yes",H134&lt;&gt;"No"),"REVIEW INPUTS",IF(COUNTIFS($A$5:$A$304,A134,$B$5:$B$304,B134,$D$5:$D$304,D134)&gt;1,"DUPLICATE",IF(COUNTIFS($A$5:$A$304,A134,$B$5:$B$304,B134)&lt;&gt;'3_Study_Setup'!$B$15,"INCOMPLETE CYCLE","OK"))))))))))))))</f>
        <v/>
      </c>
    </row>
    <row r="135" spans="1:11" ht="12" customHeight="1">
      <c r="A135" s="5"/>
      <c r="B135" s="5"/>
      <c r="C135" s="6"/>
      <c r="D135" s="5"/>
      <c r="E135" s="7"/>
      <c r="F135" s="5"/>
      <c r="G135" s="5"/>
      <c r="H135" s="5"/>
      <c r="I135" s="5"/>
      <c r="J135" s="5"/>
      <c r="K135" s="2" t="str">
        <f>IF(COUNTA(A135:J135)=0,"",IF(OR(A135="",ISBLANK(B135),ISBLANK(C135),D135="",ISBLANK(E135),F135="",H135=""),"MISSING INFORMATION",IF(AND(A135&lt;&gt;"Before",A135&lt;&gt;"After"),"REVIEW INPUTS",IF(NOT(ISNUMBER(B135)),"REVIEW INPUTS",IF(OR(B135&lt;1,MOD(B135,1)&lt;&gt;0),"REVIEW INPUTS",IF(NOT(ISNUMBER(C135)),"REVIEW INPUTS",IF(OR(C135&lt;DATE(2000,1,1),C135&gt;DATE(2100,12,31)),"REVIEW INPUTS",IF(COUNTIF('3_Study_Setup'!$E$6:$E$15,D135)&lt;&gt;1,"REVIEW INPUTS",IF(NOT(ISNUMBER(E135)),"REVIEW INPUTS",IF(OR(E135&lt;=0,E135&gt;1440),"REVIEW INPUTS",IF(AND(F135&lt;&gt;"Normal",F135&lt;&gt;"Waiting",F135&lt;&gt;"Travel",F135&lt;&gt;"Search",F135&lt;&gt;"Rework",F135&lt;&gt;"Interruption"),"REVIEW INPUTS",IF(AND(H135&lt;&gt;"Yes",H135&lt;&gt;"No"),"REVIEW INPUTS",IF(COUNTIFS($A$5:$A$304,A135,$B$5:$B$304,B135,$D$5:$D$304,D135)&gt;1,"DUPLICATE",IF(COUNTIFS($A$5:$A$304,A135,$B$5:$B$304,B135)&lt;&gt;'3_Study_Setup'!$B$15,"INCOMPLETE CYCLE","OK"))))))))))))))</f>
        <v/>
      </c>
    </row>
    <row r="136" spans="1:11" ht="12" customHeight="1">
      <c r="A136" s="5"/>
      <c r="B136" s="5"/>
      <c r="C136" s="6"/>
      <c r="D136" s="5"/>
      <c r="E136" s="7"/>
      <c r="F136" s="5"/>
      <c r="G136" s="5"/>
      <c r="H136" s="5"/>
      <c r="I136" s="5"/>
      <c r="J136" s="5"/>
      <c r="K136" s="2" t="str">
        <f>IF(COUNTA(A136:J136)=0,"",IF(OR(A136="",ISBLANK(B136),ISBLANK(C136),D136="",ISBLANK(E136),F136="",H136=""),"MISSING INFORMATION",IF(AND(A136&lt;&gt;"Before",A136&lt;&gt;"After"),"REVIEW INPUTS",IF(NOT(ISNUMBER(B136)),"REVIEW INPUTS",IF(OR(B136&lt;1,MOD(B136,1)&lt;&gt;0),"REVIEW INPUTS",IF(NOT(ISNUMBER(C136)),"REVIEW INPUTS",IF(OR(C136&lt;DATE(2000,1,1),C136&gt;DATE(2100,12,31)),"REVIEW INPUTS",IF(COUNTIF('3_Study_Setup'!$E$6:$E$15,D136)&lt;&gt;1,"REVIEW INPUTS",IF(NOT(ISNUMBER(E136)),"REVIEW INPUTS",IF(OR(E136&lt;=0,E136&gt;1440),"REVIEW INPUTS",IF(AND(F136&lt;&gt;"Normal",F136&lt;&gt;"Waiting",F136&lt;&gt;"Travel",F136&lt;&gt;"Search",F136&lt;&gt;"Rework",F136&lt;&gt;"Interruption"),"REVIEW INPUTS",IF(AND(H136&lt;&gt;"Yes",H136&lt;&gt;"No"),"REVIEW INPUTS",IF(COUNTIFS($A$5:$A$304,A136,$B$5:$B$304,B136,$D$5:$D$304,D136)&gt;1,"DUPLICATE",IF(COUNTIFS($A$5:$A$304,A136,$B$5:$B$304,B136)&lt;&gt;'3_Study_Setup'!$B$15,"INCOMPLETE CYCLE","OK"))))))))))))))</f>
        <v/>
      </c>
    </row>
    <row r="137" spans="1:11" ht="12" customHeight="1">
      <c r="A137" s="5"/>
      <c r="B137" s="5"/>
      <c r="C137" s="6"/>
      <c r="D137" s="5"/>
      <c r="E137" s="7"/>
      <c r="F137" s="5"/>
      <c r="G137" s="5"/>
      <c r="H137" s="5"/>
      <c r="I137" s="5"/>
      <c r="J137" s="5"/>
      <c r="K137" s="2" t="str">
        <f>IF(COUNTA(A137:J137)=0,"",IF(OR(A137="",ISBLANK(B137),ISBLANK(C137),D137="",ISBLANK(E137),F137="",H137=""),"MISSING INFORMATION",IF(AND(A137&lt;&gt;"Before",A137&lt;&gt;"After"),"REVIEW INPUTS",IF(NOT(ISNUMBER(B137)),"REVIEW INPUTS",IF(OR(B137&lt;1,MOD(B137,1)&lt;&gt;0),"REVIEW INPUTS",IF(NOT(ISNUMBER(C137)),"REVIEW INPUTS",IF(OR(C137&lt;DATE(2000,1,1),C137&gt;DATE(2100,12,31)),"REVIEW INPUTS",IF(COUNTIF('3_Study_Setup'!$E$6:$E$15,D137)&lt;&gt;1,"REVIEW INPUTS",IF(NOT(ISNUMBER(E137)),"REVIEW INPUTS",IF(OR(E137&lt;=0,E137&gt;1440),"REVIEW INPUTS",IF(AND(F137&lt;&gt;"Normal",F137&lt;&gt;"Waiting",F137&lt;&gt;"Travel",F137&lt;&gt;"Search",F137&lt;&gt;"Rework",F137&lt;&gt;"Interruption"),"REVIEW INPUTS",IF(AND(H137&lt;&gt;"Yes",H137&lt;&gt;"No"),"REVIEW INPUTS",IF(COUNTIFS($A$5:$A$304,A137,$B$5:$B$304,B137,$D$5:$D$304,D137)&gt;1,"DUPLICATE",IF(COUNTIFS($A$5:$A$304,A137,$B$5:$B$304,B137)&lt;&gt;'3_Study_Setup'!$B$15,"INCOMPLETE CYCLE","OK"))))))))))))))</f>
        <v/>
      </c>
    </row>
    <row r="138" spans="1:11" ht="12" customHeight="1">
      <c r="A138" s="5"/>
      <c r="B138" s="5"/>
      <c r="C138" s="6"/>
      <c r="D138" s="5"/>
      <c r="E138" s="7"/>
      <c r="F138" s="5"/>
      <c r="G138" s="5"/>
      <c r="H138" s="5"/>
      <c r="I138" s="5"/>
      <c r="J138" s="5"/>
      <c r="K138" s="2" t="str">
        <f>IF(COUNTA(A138:J138)=0,"",IF(OR(A138="",ISBLANK(B138),ISBLANK(C138),D138="",ISBLANK(E138),F138="",H138=""),"MISSING INFORMATION",IF(AND(A138&lt;&gt;"Before",A138&lt;&gt;"After"),"REVIEW INPUTS",IF(NOT(ISNUMBER(B138)),"REVIEW INPUTS",IF(OR(B138&lt;1,MOD(B138,1)&lt;&gt;0),"REVIEW INPUTS",IF(NOT(ISNUMBER(C138)),"REVIEW INPUTS",IF(OR(C138&lt;DATE(2000,1,1),C138&gt;DATE(2100,12,31)),"REVIEW INPUTS",IF(COUNTIF('3_Study_Setup'!$E$6:$E$15,D138)&lt;&gt;1,"REVIEW INPUTS",IF(NOT(ISNUMBER(E138)),"REVIEW INPUTS",IF(OR(E138&lt;=0,E138&gt;1440),"REVIEW INPUTS",IF(AND(F138&lt;&gt;"Normal",F138&lt;&gt;"Waiting",F138&lt;&gt;"Travel",F138&lt;&gt;"Search",F138&lt;&gt;"Rework",F138&lt;&gt;"Interruption"),"REVIEW INPUTS",IF(AND(H138&lt;&gt;"Yes",H138&lt;&gt;"No"),"REVIEW INPUTS",IF(COUNTIFS($A$5:$A$304,A138,$B$5:$B$304,B138,$D$5:$D$304,D138)&gt;1,"DUPLICATE",IF(COUNTIFS($A$5:$A$304,A138,$B$5:$B$304,B138)&lt;&gt;'3_Study_Setup'!$B$15,"INCOMPLETE CYCLE","OK"))))))))))))))</f>
        <v/>
      </c>
    </row>
    <row r="139" spans="1:11" ht="12" customHeight="1">
      <c r="A139" s="5"/>
      <c r="B139" s="5"/>
      <c r="C139" s="6"/>
      <c r="D139" s="5"/>
      <c r="E139" s="7"/>
      <c r="F139" s="5"/>
      <c r="G139" s="5"/>
      <c r="H139" s="5"/>
      <c r="I139" s="5"/>
      <c r="J139" s="5"/>
      <c r="K139" s="2" t="str">
        <f>IF(COUNTA(A139:J139)=0,"",IF(OR(A139="",ISBLANK(B139),ISBLANK(C139),D139="",ISBLANK(E139),F139="",H139=""),"MISSING INFORMATION",IF(AND(A139&lt;&gt;"Before",A139&lt;&gt;"After"),"REVIEW INPUTS",IF(NOT(ISNUMBER(B139)),"REVIEW INPUTS",IF(OR(B139&lt;1,MOD(B139,1)&lt;&gt;0),"REVIEW INPUTS",IF(NOT(ISNUMBER(C139)),"REVIEW INPUTS",IF(OR(C139&lt;DATE(2000,1,1),C139&gt;DATE(2100,12,31)),"REVIEW INPUTS",IF(COUNTIF('3_Study_Setup'!$E$6:$E$15,D139)&lt;&gt;1,"REVIEW INPUTS",IF(NOT(ISNUMBER(E139)),"REVIEW INPUTS",IF(OR(E139&lt;=0,E139&gt;1440),"REVIEW INPUTS",IF(AND(F139&lt;&gt;"Normal",F139&lt;&gt;"Waiting",F139&lt;&gt;"Travel",F139&lt;&gt;"Search",F139&lt;&gt;"Rework",F139&lt;&gt;"Interruption"),"REVIEW INPUTS",IF(AND(H139&lt;&gt;"Yes",H139&lt;&gt;"No"),"REVIEW INPUTS",IF(COUNTIFS($A$5:$A$304,A139,$B$5:$B$304,B139,$D$5:$D$304,D139)&gt;1,"DUPLICATE",IF(COUNTIFS($A$5:$A$304,A139,$B$5:$B$304,B139)&lt;&gt;'3_Study_Setup'!$B$15,"INCOMPLETE CYCLE","OK"))))))))))))))</f>
        <v/>
      </c>
    </row>
    <row r="140" spans="1:11" ht="12" customHeight="1">
      <c r="A140" s="5"/>
      <c r="B140" s="5"/>
      <c r="C140" s="6"/>
      <c r="D140" s="5"/>
      <c r="E140" s="7"/>
      <c r="F140" s="5"/>
      <c r="G140" s="5"/>
      <c r="H140" s="5"/>
      <c r="I140" s="5"/>
      <c r="J140" s="5"/>
      <c r="K140" s="2" t="str">
        <f>IF(COUNTA(A140:J140)=0,"",IF(OR(A140="",ISBLANK(B140),ISBLANK(C140),D140="",ISBLANK(E140),F140="",H140=""),"MISSING INFORMATION",IF(AND(A140&lt;&gt;"Before",A140&lt;&gt;"After"),"REVIEW INPUTS",IF(NOT(ISNUMBER(B140)),"REVIEW INPUTS",IF(OR(B140&lt;1,MOD(B140,1)&lt;&gt;0),"REVIEW INPUTS",IF(NOT(ISNUMBER(C140)),"REVIEW INPUTS",IF(OR(C140&lt;DATE(2000,1,1),C140&gt;DATE(2100,12,31)),"REVIEW INPUTS",IF(COUNTIF('3_Study_Setup'!$E$6:$E$15,D140)&lt;&gt;1,"REVIEW INPUTS",IF(NOT(ISNUMBER(E140)),"REVIEW INPUTS",IF(OR(E140&lt;=0,E140&gt;1440),"REVIEW INPUTS",IF(AND(F140&lt;&gt;"Normal",F140&lt;&gt;"Waiting",F140&lt;&gt;"Travel",F140&lt;&gt;"Search",F140&lt;&gt;"Rework",F140&lt;&gt;"Interruption"),"REVIEW INPUTS",IF(AND(H140&lt;&gt;"Yes",H140&lt;&gt;"No"),"REVIEW INPUTS",IF(COUNTIFS($A$5:$A$304,A140,$B$5:$B$304,B140,$D$5:$D$304,D140)&gt;1,"DUPLICATE",IF(COUNTIFS($A$5:$A$304,A140,$B$5:$B$304,B140)&lt;&gt;'3_Study_Setup'!$B$15,"INCOMPLETE CYCLE","OK"))))))))))))))</f>
        <v/>
      </c>
    </row>
    <row r="141" spans="1:11" ht="12" customHeight="1">
      <c r="A141" s="5"/>
      <c r="B141" s="5"/>
      <c r="C141" s="6"/>
      <c r="D141" s="5"/>
      <c r="E141" s="7"/>
      <c r="F141" s="5"/>
      <c r="G141" s="5"/>
      <c r="H141" s="5"/>
      <c r="I141" s="5"/>
      <c r="J141" s="5"/>
      <c r="K141" s="2" t="str">
        <f>IF(COUNTA(A141:J141)=0,"",IF(OR(A141="",ISBLANK(B141),ISBLANK(C141),D141="",ISBLANK(E141),F141="",H141=""),"MISSING INFORMATION",IF(AND(A141&lt;&gt;"Before",A141&lt;&gt;"After"),"REVIEW INPUTS",IF(NOT(ISNUMBER(B141)),"REVIEW INPUTS",IF(OR(B141&lt;1,MOD(B141,1)&lt;&gt;0),"REVIEW INPUTS",IF(NOT(ISNUMBER(C141)),"REVIEW INPUTS",IF(OR(C141&lt;DATE(2000,1,1),C141&gt;DATE(2100,12,31)),"REVIEW INPUTS",IF(COUNTIF('3_Study_Setup'!$E$6:$E$15,D141)&lt;&gt;1,"REVIEW INPUTS",IF(NOT(ISNUMBER(E141)),"REVIEW INPUTS",IF(OR(E141&lt;=0,E141&gt;1440),"REVIEW INPUTS",IF(AND(F141&lt;&gt;"Normal",F141&lt;&gt;"Waiting",F141&lt;&gt;"Travel",F141&lt;&gt;"Search",F141&lt;&gt;"Rework",F141&lt;&gt;"Interruption"),"REVIEW INPUTS",IF(AND(H141&lt;&gt;"Yes",H141&lt;&gt;"No"),"REVIEW INPUTS",IF(COUNTIFS($A$5:$A$304,A141,$B$5:$B$304,B141,$D$5:$D$304,D141)&gt;1,"DUPLICATE",IF(COUNTIFS($A$5:$A$304,A141,$B$5:$B$304,B141)&lt;&gt;'3_Study_Setup'!$B$15,"INCOMPLETE CYCLE","OK"))))))))))))))</f>
        <v/>
      </c>
    </row>
    <row r="142" spans="1:11" ht="12" customHeight="1">
      <c r="A142" s="5"/>
      <c r="B142" s="5"/>
      <c r="C142" s="6"/>
      <c r="D142" s="5"/>
      <c r="E142" s="7"/>
      <c r="F142" s="5"/>
      <c r="G142" s="5"/>
      <c r="H142" s="5"/>
      <c r="I142" s="5"/>
      <c r="J142" s="5"/>
      <c r="K142" s="2" t="str">
        <f>IF(COUNTA(A142:J142)=0,"",IF(OR(A142="",ISBLANK(B142),ISBLANK(C142),D142="",ISBLANK(E142),F142="",H142=""),"MISSING INFORMATION",IF(AND(A142&lt;&gt;"Before",A142&lt;&gt;"After"),"REVIEW INPUTS",IF(NOT(ISNUMBER(B142)),"REVIEW INPUTS",IF(OR(B142&lt;1,MOD(B142,1)&lt;&gt;0),"REVIEW INPUTS",IF(NOT(ISNUMBER(C142)),"REVIEW INPUTS",IF(OR(C142&lt;DATE(2000,1,1),C142&gt;DATE(2100,12,31)),"REVIEW INPUTS",IF(COUNTIF('3_Study_Setup'!$E$6:$E$15,D142)&lt;&gt;1,"REVIEW INPUTS",IF(NOT(ISNUMBER(E142)),"REVIEW INPUTS",IF(OR(E142&lt;=0,E142&gt;1440),"REVIEW INPUTS",IF(AND(F142&lt;&gt;"Normal",F142&lt;&gt;"Waiting",F142&lt;&gt;"Travel",F142&lt;&gt;"Search",F142&lt;&gt;"Rework",F142&lt;&gt;"Interruption"),"REVIEW INPUTS",IF(AND(H142&lt;&gt;"Yes",H142&lt;&gt;"No"),"REVIEW INPUTS",IF(COUNTIFS($A$5:$A$304,A142,$B$5:$B$304,B142,$D$5:$D$304,D142)&gt;1,"DUPLICATE",IF(COUNTIFS($A$5:$A$304,A142,$B$5:$B$304,B142)&lt;&gt;'3_Study_Setup'!$B$15,"INCOMPLETE CYCLE","OK"))))))))))))))</f>
        <v/>
      </c>
    </row>
    <row r="143" spans="1:11" ht="12" customHeight="1">
      <c r="A143" s="5"/>
      <c r="B143" s="5"/>
      <c r="C143" s="6"/>
      <c r="D143" s="5"/>
      <c r="E143" s="7"/>
      <c r="F143" s="5"/>
      <c r="G143" s="5"/>
      <c r="H143" s="5"/>
      <c r="I143" s="5"/>
      <c r="J143" s="5"/>
      <c r="K143" s="2" t="str">
        <f>IF(COUNTA(A143:J143)=0,"",IF(OR(A143="",ISBLANK(B143),ISBLANK(C143),D143="",ISBLANK(E143),F143="",H143=""),"MISSING INFORMATION",IF(AND(A143&lt;&gt;"Before",A143&lt;&gt;"After"),"REVIEW INPUTS",IF(NOT(ISNUMBER(B143)),"REVIEW INPUTS",IF(OR(B143&lt;1,MOD(B143,1)&lt;&gt;0),"REVIEW INPUTS",IF(NOT(ISNUMBER(C143)),"REVIEW INPUTS",IF(OR(C143&lt;DATE(2000,1,1),C143&gt;DATE(2100,12,31)),"REVIEW INPUTS",IF(COUNTIF('3_Study_Setup'!$E$6:$E$15,D143)&lt;&gt;1,"REVIEW INPUTS",IF(NOT(ISNUMBER(E143)),"REVIEW INPUTS",IF(OR(E143&lt;=0,E143&gt;1440),"REVIEW INPUTS",IF(AND(F143&lt;&gt;"Normal",F143&lt;&gt;"Waiting",F143&lt;&gt;"Travel",F143&lt;&gt;"Search",F143&lt;&gt;"Rework",F143&lt;&gt;"Interruption"),"REVIEW INPUTS",IF(AND(H143&lt;&gt;"Yes",H143&lt;&gt;"No"),"REVIEW INPUTS",IF(COUNTIFS($A$5:$A$304,A143,$B$5:$B$304,B143,$D$5:$D$304,D143)&gt;1,"DUPLICATE",IF(COUNTIFS($A$5:$A$304,A143,$B$5:$B$304,B143)&lt;&gt;'3_Study_Setup'!$B$15,"INCOMPLETE CYCLE","OK"))))))))))))))</f>
        <v/>
      </c>
    </row>
    <row r="144" spans="1:11" ht="12" customHeight="1">
      <c r="A144" s="5"/>
      <c r="B144" s="5"/>
      <c r="C144" s="6"/>
      <c r="D144" s="5"/>
      <c r="E144" s="7"/>
      <c r="F144" s="5"/>
      <c r="G144" s="5"/>
      <c r="H144" s="5"/>
      <c r="I144" s="5"/>
      <c r="J144" s="5"/>
      <c r="K144" s="2" t="str">
        <f>IF(COUNTA(A144:J144)=0,"",IF(OR(A144="",ISBLANK(B144),ISBLANK(C144),D144="",ISBLANK(E144),F144="",H144=""),"MISSING INFORMATION",IF(AND(A144&lt;&gt;"Before",A144&lt;&gt;"After"),"REVIEW INPUTS",IF(NOT(ISNUMBER(B144)),"REVIEW INPUTS",IF(OR(B144&lt;1,MOD(B144,1)&lt;&gt;0),"REVIEW INPUTS",IF(NOT(ISNUMBER(C144)),"REVIEW INPUTS",IF(OR(C144&lt;DATE(2000,1,1),C144&gt;DATE(2100,12,31)),"REVIEW INPUTS",IF(COUNTIF('3_Study_Setup'!$E$6:$E$15,D144)&lt;&gt;1,"REVIEW INPUTS",IF(NOT(ISNUMBER(E144)),"REVIEW INPUTS",IF(OR(E144&lt;=0,E144&gt;1440),"REVIEW INPUTS",IF(AND(F144&lt;&gt;"Normal",F144&lt;&gt;"Waiting",F144&lt;&gt;"Travel",F144&lt;&gt;"Search",F144&lt;&gt;"Rework",F144&lt;&gt;"Interruption"),"REVIEW INPUTS",IF(AND(H144&lt;&gt;"Yes",H144&lt;&gt;"No"),"REVIEW INPUTS",IF(COUNTIFS($A$5:$A$304,A144,$B$5:$B$304,B144,$D$5:$D$304,D144)&gt;1,"DUPLICATE",IF(COUNTIFS($A$5:$A$304,A144,$B$5:$B$304,B144)&lt;&gt;'3_Study_Setup'!$B$15,"INCOMPLETE CYCLE","OK"))))))))))))))</f>
        <v/>
      </c>
    </row>
    <row r="145" spans="1:11" ht="12" customHeight="1">
      <c r="A145" s="5"/>
      <c r="B145" s="5"/>
      <c r="C145" s="6"/>
      <c r="D145" s="5"/>
      <c r="E145" s="7"/>
      <c r="F145" s="5"/>
      <c r="G145" s="5"/>
      <c r="H145" s="5"/>
      <c r="I145" s="5"/>
      <c r="J145" s="5"/>
      <c r="K145" s="2" t="str">
        <f>IF(COUNTA(A145:J145)=0,"",IF(OR(A145="",ISBLANK(B145),ISBLANK(C145),D145="",ISBLANK(E145),F145="",H145=""),"MISSING INFORMATION",IF(AND(A145&lt;&gt;"Before",A145&lt;&gt;"After"),"REVIEW INPUTS",IF(NOT(ISNUMBER(B145)),"REVIEW INPUTS",IF(OR(B145&lt;1,MOD(B145,1)&lt;&gt;0),"REVIEW INPUTS",IF(NOT(ISNUMBER(C145)),"REVIEW INPUTS",IF(OR(C145&lt;DATE(2000,1,1),C145&gt;DATE(2100,12,31)),"REVIEW INPUTS",IF(COUNTIF('3_Study_Setup'!$E$6:$E$15,D145)&lt;&gt;1,"REVIEW INPUTS",IF(NOT(ISNUMBER(E145)),"REVIEW INPUTS",IF(OR(E145&lt;=0,E145&gt;1440),"REVIEW INPUTS",IF(AND(F145&lt;&gt;"Normal",F145&lt;&gt;"Waiting",F145&lt;&gt;"Travel",F145&lt;&gt;"Search",F145&lt;&gt;"Rework",F145&lt;&gt;"Interruption"),"REVIEW INPUTS",IF(AND(H145&lt;&gt;"Yes",H145&lt;&gt;"No"),"REVIEW INPUTS",IF(COUNTIFS($A$5:$A$304,A145,$B$5:$B$304,B145,$D$5:$D$304,D145)&gt;1,"DUPLICATE",IF(COUNTIFS($A$5:$A$304,A145,$B$5:$B$304,B145)&lt;&gt;'3_Study_Setup'!$B$15,"INCOMPLETE CYCLE","OK"))))))))))))))</f>
        <v/>
      </c>
    </row>
    <row r="146" spans="1:11" ht="12" customHeight="1">
      <c r="A146" s="5"/>
      <c r="B146" s="5"/>
      <c r="C146" s="6"/>
      <c r="D146" s="5"/>
      <c r="E146" s="7"/>
      <c r="F146" s="5"/>
      <c r="G146" s="5"/>
      <c r="H146" s="5"/>
      <c r="I146" s="5"/>
      <c r="J146" s="5"/>
      <c r="K146" s="2" t="str">
        <f>IF(COUNTA(A146:J146)=0,"",IF(OR(A146="",ISBLANK(B146),ISBLANK(C146),D146="",ISBLANK(E146),F146="",H146=""),"MISSING INFORMATION",IF(AND(A146&lt;&gt;"Before",A146&lt;&gt;"After"),"REVIEW INPUTS",IF(NOT(ISNUMBER(B146)),"REVIEW INPUTS",IF(OR(B146&lt;1,MOD(B146,1)&lt;&gt;0),"REVIEW INPUTS",IF(NOT(ISNUMBER(C146)),"REVIEW INPUTS",IF(OR(C146&lt;DATE(2000,1,1),C146&gt;DATE(2100,12,31)),"REVIEW INPUTS",IF(COUNTIF('3_Study_Setup'!$E$6:$E$15,D146)&lt;&gt;1,"REVIEW INPUTS",IF(NOT(ISNUMBER(E146)),"REVIEW INPUTS",IF(OR(E146&lt;=0,E146&gt;1440),"REVIEW INPUTS",IF(AND(F146&lt;&gt;"Normal",F146&lt;&gt;"Waiting",F146&lt;&gt;"Travel",F146&lt;&gt;"Search",F146&lt;&gt;"Rework",F146&lt;&gt;"Interruption"),"REVIEW INPUTS",IF(AND(H146&lt;&gt;"Yes",H146&lt;&gt;"No"),"REVIEW INPUTS",IF(COUNTIFS($A$5:$A$304,A146,$B$5:$B$304,B146,$D$5:$D$304,D146)&gt;1,"DUPLICATE",IF(COUNTIFS($A$5:$A$304,A146,$B$5:$B$304,B146)&lt;&gt;'3_Study_Setup'!$B$15,"INCOMPLETE CYCLE","OK"))))))))))))))</f>
        <v/>
      </c>
    </row>
    <row r="147" spans="1:11" ht="12" customHeight="1">
      <c r="A147" s="5"/>
      <c r="B147" s="5"/>
      <c r="C147" s="6"/>
      <c r="D147" s="5"/>
      <c r="E147" s="7"/>
      <c r="F147" s="5"/>
      <c r="G147" s="5"/>
      <c r="H147" s="5"/>
      <c r="I147" s="5"/>
      <c r="J147" s="5"/>
      <c r="K147" s="2" t="str">
        <f>IF(COUNTA(A147:J147)=0,"",IF(OR(A147="",ISBLANK(B147),ISBLANK(C147),D147="",ISBLANK(E147),F147="",H147=""),"MISSING INFORMATION",IF(AND(A147&lt;&gt;"Before",A147&lt;&gt;"After"),"REVIEW INPUTS",IF(NOT(ISNUMBER(B147)),"REVIEW INPUTS",IF(OR(B147&lt;1,MOD(B147,1)&lt;&gt;0),"REVIEW INPUTS",IF(NOT(ISNUMBER(C147)),"REVIEW INPUTS",IF(OR(C147&lt;DATE(2000,1,1),C147&gt;DATE(2100,12,31)),"REVIEW INPUTS",IF(COUNTIF('3_Study_Setup'!$E$6:$E$15,D147)&lt;&gt;1,"REVIEW INPUTS",IF(NOT(ISNUMBER(E147)),"REVIEW INPUTS",IF(OR(E147&lt;=0,E147&gt;1440),"REVIEW INPUTS",IF(AND(F147&lt;&gt;"Normal",F147&lt;&gt;"Waiting",F147&lt;&gt;"Travel",F147&lt;&gt;"Search",F147&lt;&gt;"Rework",F147&lt;&gt;"Interruption"),"REVIEW INPUTS",IF(AND(H147&lt;&gt;"Yes",H147&lt;&gt;"No"),"REVIEW INPUTS",IF(COUNTIFS($A$5:$A$304,A147,$B$5:$B$304,B147,$D$5:$D$304,D147)&gt;1,"DUPLICATE",IF(COUNTIFS($A$5:$A$304,A147,$B$5:$B$304,B147)&lt;&gt;'3_Study_Setup'!$B$15,"INCOMPLETE CYCLE","OK"))))))))))))))</f>
        <v/>
      </c>
    </row>
    <row r="148" spans="1:11" ht="12" customHeight="1">
      <c r="A148" s="5"/>
      <c r="B148" s="5"/>
      <c r="C148" s="6"/>
      <c r="D148" s="5"/>
      <c r="E148" s="7"/>
      <c r="F148" s="5"/>
      <c r="G148" s="5"/>
      <c r="H148" s="5"/>
      <c r="I148" s="5"/>
      <c r="J148" s="5"/>
      <c r="K148" s="2" t="str">
        <f>IF(COUNTA(A148:J148)=0,"",IF(OR(A148="",ISBLANK(B148),ISBLANK(C148),D148="",ISBLANK(E148),F148="",H148=""),"MISSING INFORMATION",IF(AND(A148&lt;&gt;"Before",A148&lt;&gt;"After"),"REVIEW INPUTS",IF(NOT(ISNUMBER(B148)),"REVIEW INPUTS",IF(OR(B148&lt;1,MOD(B148,1)&lt;&gt;0),"REVIEW INPUTS",IF(NOT(ISNUMBER(C148)),"REVIEW INPUTS",IF(OR(C148&lt;DATE(2000,1,1),C148&gt;DATE(2100,12,31)),"REVIEW INPUTS",IF(COUNTIF('3_Study_Setup'!$E$6:$E$15,D148)&lt;&gt;1,"REVIEW INPUTS",IF(NOT(ISNUMBER(E148)),"REVIEW INPUTS",IF(OR(E148&lt;=0,E148&gt;1440),"REVIEW INPUTS",IF(AND(F148&lt;&gt;"Normal",F148&lt;&gt;"Waiting",F148&lt;&gt;"Travel",F148&lt;&gt;"Search",F148&lt;&gt;"Rework",F148&lt;&gt;"Interruption"),"REVIEW INPUTS",IF(AND(H148&lt;&gt;"Yes",H148&lt;&gt;"No"),"REVIEW INPUTS",IF(COUNTIFS($A$5:$A$304,A148,$B$5:$B$304,B148,$D$5:$D$304,D148)&gt;1,"DUPLICATE",IF(COUNTIFS($A$5:$A$304,A148,$B$5:$B$304,B148)&lt;&gt;'3_Study_Setup'!$B$15,"INCOMPLETE CYCLE","OK"))))))))))))))</f>
        <v/>
      </c>
    </row>
    <row r="149" spans="1:11" ht="12" customHeight="1">
      <c r="A149" s="5"/>
      <c r="B149" s="5"/>
      <c r="C149" s="6"/>
      <c r="D149" s="5"/>
      <c r="E149" s="7"/>
      <c r="F149" s="5"/>
      <c r="G149" s="5"/>
      <c r="H149" s="5"/>
      <c r="I149" s="5"/>
      <c r="J149" s="5"/>
      <c r="K149" s="2" t="str">
        <f>IF(COUNTA(A149:J149)=0,"",IF(OR(A149="",ISBLANK(B149),ISBLANK(C149),D149="",ISBLANK(E149),F149="",H149=""),"MISSING INFORMATION",IF(AND(A149&lt;&gt;"Before",A149&lt;&gt;"After"),"REVIEW INPUTS",IF(NOT(ISNUMBER(B149)),"REVIEW INPUTS",IF(OR(B149&lt;1,MOD(B149,1)&lt;&gt;0),"REVIEW INPUTS",IF(NOT(ISNUMBER(C149)),"REVIEW INPUTS",IF(OR(C149&lt;DATE(2000,1,1),C149&gt;DATE(2100,12,31)),"REVIEW INPUTS",IF(COUNTIF('3_Study_Setup'!$E$6:$E$15,D149)&lt;&gt;1,"REVIEW INPUTS",IF(NOT(ISNUMBER(E149)),"REVIEW INPUTS",IF(OR(E149&lt;=0,E149&gt;1440),"REVIEW INPUTS",IF(AND(F149&lt;&gt;"Normal",F149&lt;&gt;"Waiting",F149&lt;&gt;"Travel",F149&lt;&gt;"Search",F149&lt;&gt;"Rework",F149&lt;&gt;"Interruption"),"REVIEW INPUTS",IF(AND(H149&lt;&gt;"Yes",H149&lt;&gt;"No"),"REVIEW INPUTS",IF(COUNTIFS($A$5:$A$304,A149,$B$5:$B$304,B149,$D$5:$D$304,D149)&gt;1,"DUPLICATE",IF(COUNTIFS($A$5:$A$304,A149,$B$5:$B$304,B149)&lt;&gt;'3_Study_Setup'!$B$15,"INCOMPLETE CYCLE","OK"))))))))))))))</f>
        <v/>
      </c>
    </row>
    <row r="150" spans="1:11" ht="12" customHeight="1">
      <c r="A150" s="5"/>
      <c r="B150" s="5"/>
      <c r="C150" s="6"/>
      <c r="D150" s="5"/>
      <c r="E150" s="7"/>
      <c r="F150" s="5"/>
      <c r="G150" s="5"/>
      <c r="H150" s="5"/>
      <c r="I150" s="5"/>
      <c r="J150" s="5"/>
      <c r="K150" s="2" t="str">
        <f>IF(COUNTA(A150:J150)=0,"",IF(OR(A150="",ISBLANK(B150),ISBLANK(C150),D150="",ISBLANK(E150),F150="",H150=""),"MISSING INFORMATION",IF(AND(A150&lt;&gt;"Before",A150&lt;&gt;"After"),"REVIEW INPUTS",IF(NOT(ISNUMBER(B150)),"REVIEW INPUTS",IF(OR(B150&lt;1,MOD(B150,1)&lt;&gt;0),"REVIEW INPUTS",IF(NOT(ISNUMBER(C150)),"REVIEW INPUTS",IF(OR(C150&lt;DATE(2000,1,1),C150&gt;DATE(2100,12,31)),"REVIEW INPUTS",IF(COUNTIF('3_Study_Setup'!$E$6:$E$15,D150)&lt;&gt;1,"REVIEW INPUTS",IF(NOT(ISNUMBER(E150)),"REVIEW INPUTS",IF(OR(E150&lt;=0,E150&gt;1440),"REVIEW INPUTS",IF(AND(F150&lt;&gt;"Normal",F150&lt;&gt;"Waiting",F150&lt;&gt;"Travel",F150&lt;&gt;"Search",F150&lt;&gt;"Rework",F150&lt;&gt;"Interruption"),"REVIEW INPUTS",IF(AND(H150&lt;&gt;"Yes",H150&lt;&gt;"No"),"REVIEW INPUTS",IF(COUNTIFS($A$5:$A$304,A150,$B$5:$B$304,B150,$D$5:$D$304,D150)&gt;1,"DUPLICATE",IF(COUNTIFS($A$5:$A$304,A150,$B$5:$B$304,B150)&lt;&gt;'3_Study_Setup'!$B$15,"INCOMPLETE CYCLE","OK"))))))))))))))</f>
        <v/>
      </c>
    </row>
    <row r="151" spans="1:11" ht="12" customHeight="1">
      <c r="A151" s="5"/>
      <c r="B151" s="5"/>
      <c r="C151" s="6"/>
      <c r="D151" s="5"/>
      <c r="E151" s="7"/>
      <c r="F151" s="5"/>
      <c r="G151" s="5"/>
      <c r="H151" s="5"/>
      <c r="I151" s="5"/>
      <c r="J151" s="5"/>
      <c r="K151" s="2" t="str">
        <f>IF(COUNTA(A151:J151)=0,"",IF(OR(A151="",ISBLANK(B151),ISBLANK(C151),D151="",ISBLANK(E151),F151="",H151=""),"MISSING INFORMATION",IF(AND(A151&lt;&gt;"Before",A151&lt;&gt;"After"),"REVIEW INPUTS",IF(NOT(ISNUMBER(B151)),"REVIEW INPUTS",IF(OR(B151&lt;1,MOD(B151,1)&lt;&gt;0),"REVIEW INPUTS",IF(NOT(ISNUMBER(C151)),"REVIEW INPUTS",IF(OR(C151&lt;DATE(2000,1,1),C151&gt;DATE(2100,12,31)),"REVIEW INPUTS",IF(COUNTIF('3_Study_Setup'!$E$6:$E$15,D151)&lt;&gt;1,"REVIEW INPUTS",IF(NOT(ISNUMBER(E151)),"REVIEW INPUTS",IF(OR(E151&lt;=0,E151&gt;1440),"REVIEW INPUTS",IF(AND(F151&lt;&gt;"Normal",F151&lt;&gt;"Waiting",F151&lt;&gt;"Travel",F151&lt;&gt;"Search",F151&lt;&gt;"Rework",F151&lt;&gt;"Interruption"),"REVIEW INPUTS",IF(AND(H151&lt;&gt;"Yes",H151&lt;&gt;"No"),"REVIEW INPUTS",IF(COUNTIFS($A$5:$A$304,A151,$B$5:$B$304,B151,$D$5:$D$304,D151)&gt;1,"DUPLICATE",IF(COUNTIFS($A$5:$A$304,A151,$B$5:$B$304,B151)&lt;&gt;'3_Study_Setup'!$B$15,"INCOMPLETE CYCLE","OK"))))))))))))))</f>
        <v/>
      </c>
    </row>
    <row r="152" spans="1:11" ht="12" customHeight="1">
      <c r="A152" s="5"/>
      <c r="B152" s="5"/>
      <c r="C152" s="6"/>
      <c r="D152" s="5"/>
      <c r="E152" s="7"/>
      <c r="F152" s="5"/>
      <c r="G152" s="5"/>
      <c r="H152" s="5"/>
      <c r="I152" s="5"/>
      <c r="J152" s="5"/>
      <c r="K152" s="2" t="str">
        <f>IF(COUNTA(A152:J152)=0,"",IF(OR(A152="",ISBLANK(B152),ISBLANK(C152),D152="",ISBLANK(E152),F152="",H152=""),"MISSING INFORMATION",IF(AND(A152&lt;&gt;"Before",A152&lt;&gt;"After"),"REVIEW INPUTS",IF(NOT(ISNUMBER(B152)),"REVIEW INPUTS",IF(OR(B152&lt;1,MOD(B152,1)&lt;&gt;0),"REVIEW INPUTS",IF(NOT(ISNUMBER(C152)),"REVIEW INPUTS",IF(OR(C152&lt;DATE(2000,1,1),C152&gt;DATE(2100,12,31)),"REVIEW INPUTS",IF(COUNTIF('3_Study_Setup'!$E$6:$E$15,D152)&lt;&gt;1,"REVIEW INPUTS",IF(NOT(ISNUMBER(E152)),"REVIEW INPUTS",IF(OR(E152&lt;=0,E152&gt;1440),"REVIEW INPUTS",IF(AND(F152&lt;&gt;"Normal",F152&lt;&gt;"Waiting",F152&lt;&gt;"Travel",F152&lt;&gt;"Search",F152&lt;&gt;"Rework",F152&lt;&gt;"Interruption"),"REVIEW INPUTS",IF(AND(H152&lt;&gt;"Yes",H152&lt;&gt;"No"),"REVIEW INPUTS",IF(COUNTIFS($A$5:$A$304,A152,$B$5:$B$304,B152,$D$5:$D$304,D152)&gt;1,"DUPLICATE",IF(COUNTIFS($A$5:$A$304,A152,$B$5:$B$304,B152)&lt;&gt;'3_Study_Setup'!$B$15,"INCOMPLETE CYCLE","OK"))))))))))))))</f>
        <v/>
      </c>
    </row>
    <row r="153" spans="1:11" ht="12" customHeight="1">
      <c r="A153" s="5"/>
      <c r="B153" s="5"/>
      <c r="C153" s="6"/>
      <c r="D153" s="5"/>
      <c r="E153" s="7"/>
      <c r="F153" s="5"/>
      <c r="G153" s="5"/>
      <c r="H153" s="5"/>
      <c r="I153" s="5"/>
      <c r="J153" s="5"/>
      <c r="K153" s="2" t="str">
        <f>IF(COUNTA(A153:J153)=0,"",IF(OR(A153="",ISBLANK(B153),ISBLANK(C153),D153="",ISBLANK(E153),F153="",H153=""),"MISSING INFORMATION",IF(AND(A153&lt;&gt;"Before",A153&lt;&gt;"After"),"REVIEW INPUTS",IF(NOT(ISNUMBER(B153)),"REVIEW INPUTS",IF(OR(B153&lt;1,MOD(B153,1)&lt;&gt;0),"REVIEW INPUTS",IF(NOT(ISNUMBER(C153)),"REVIEW INPUTS",IF(OR(C153&lt;DATE(2000,1,1),C153&gt;DATE(2100,12,31)),"REVIEW INPUTS",IF(COUNTIF('3_Study_Setup'!$E$6:$E$15,D153)&lt;&gt;1,"REVIEW INPUTS",IF(NOT(ISNUMBER(E153)),"REVIEW INPUTS",IF(OR(E153&lt;=0,E153&gt;1440),"REVIEW INPUTS",IF(AND(F153&lt;&gt;"Normal",F153&lt;&gt;"Waiting",F153&lt;&gt;"Travel",F153&lt;&gt;"Search",F153&lt;&gt;"Rework",F153&lt;&gt;"Interruption"),"REVIEW INPUTS",IF(AND(H153&lt;&gt;"Yes",H153&lt;&gt;"No"),"REVIEW INPUTS",IF(COUNTIFS($A$5:$A$304,A153,$B$5:$B$304,B153,$D$5:$D$304,D153)&gt;1,"DUPLICATE",IF(COUNTIFS($A$5:$A$304,A153,$B$5:$B$304,B153)&lt;&gt;'3_Study_Setup'!$B$15,"INCOMPLETE CYCLE","OK"))))))))))))))</f>
        <v/>
      </c>
    </row>
    <row r="154" spans="1:11" ht="12" customHeight="1">
      <c r="A154" s="5"/>
      <c r="B154" s="5"/>
      <c r="C154" s="6"/>
      <c r="D154" s="5"/>
      <c r="E154" s="7"/>
      <c r="F154" s="5"/>
      <c r="G154" s="5"/>
      <c r="H154" s="5"/>
      <c r="I154" s="5"/>
      <c r="J154" s="5"/>
      <c r="K154" s="2" t="str">
        <f>IF(COUNTA(A154:J154)=0,"",IF(OR(A154="",ISBLANK(B154),ISBLANK(C154),D154="",ISBLANK(E154),F154="",H154=""),"MISSING INFORMATION",IF(AND(A154&lt;&gt;"Before",A154&lt;&gt;"After"),"REVIEW INPUTS",IF(NOT(ISNUMBER(B154)),"REVIEW INPUTS",IF(OR(B154&lt;1,MOD(B154,1)&lt;&gt;0),"REVIEW INPUTS",IF(NOT(ISNUMBER(C154)),"REVIEW INPUTS",IF(OR(C154&lt;DATE(2000,1,1),C154&gt;DATE(2100,12,31)),"REVIEW INPUTS",IF(COUNTIF('3_Study_Setup'!$E$6:$E$15,D154)&lt;&gt;1,"REVIEW INPUTS",IF(NOT(ISNUMBER(E154)),"REVIEW INPUTS",IF(OR(E154&lt;=0,E154&gt;1440),"REVIEW INPUTS",IF(AND(F154&lt;&gt;"Normal",F154&lt;&gt;"Waiting",F154&lt;&gt;"Travel",F154&lt;&gt;"Search",F154&lt;&gt;"Rework",F154&lt;&gt;"Interruption"),"REVIEW INPUTS",IF(AND(H154&lt;&gt;"Yes",H154&lt;&gt;"No"),"REVIEW INPUTS",IF(COUNTIFS($A$5:$A$304,A154,$B$5:$B$304,B154,$D$5:$D$304,D154)&gt;1,"DUPLICATE",IF(COUNTIFS($A$5:$A$304,A154,$B$5:$B$304,B154)&lt;&gt;'3_Study_Setup'!$B$15,"INCOMPLETE CYCLE","OK"))))))))))))))</f>
        <v/>
      </c>
    </row>
    <row r="155" spans="1:11" ht="12" customHeight="1">
      <c r="A155" s="5"/>
      <c r="B155" s="5"/>
      <c r="C155" s="6"/>
      <c r="D155" s="5"/>
      <c r="E155" s="7"/>
      <c r="F155" s="5"/>
      <c r="G155" s="5"/>
      <c r="H155" s="5"/>
      <c r="I155" s="5"/>
      <c r="J155" s="5"/>
      <c r="K155" s="2" t="str">
        <f>IF(COUNTA(A155:J155)=0,"",IF(OR(A155="",ISBLANK(B155),ISBLANK(C155),D155="",ISBLANK(E155),F155="",H155=""),"MISSING INFORMATION",IF(AND(A155&lt;&gt;"Before",A155&lt;&gt;"After"),"REVIEW INPUTS",IF(NOT(ISNUMBER(B155)),"REVIEW INPUTS",IF(OR(B155&lt;1,MOD(B155,1)&lt;&gt;0),"REVIEW INPUTS",IF(NOT(ISNUMBER(C155)),"REVIEW INPUTS",IF(OR(C155&lt;DATE(2000,1,1),C155&gt;DATE(2100,12,31)),"REVIEW INPUTS",IF(COUNTIF('3_Study_Setup'!$E$6:$E$15,D155)&lt;&gt;1,"REVIEW INPUTS",IF(NOT(ISNUMBER(E155)),"REVIEW INPUTS",IF(OR(E155&lt;=0,E155&gt;1440),"REVIEW INPUTS",IF(AND(F155&lt;&gt;"Normal",F155&lt;&gt;"Waiting",F155&lt;&gt;"Travel",F155&lt;&gt;"Search",F155&lt;&gt;"Rework",F155&lt;&gt;"Interruption"),"REVIEW INPUTS",IF(AND(H155&lt;&gt;"Yes",H155&lt;&gt;"No"),"REVIEW INPUTS",IF(COUNTIFS($A$5:$A$304,A155,$B$5:$B$304,B155,$D$5:$D$304,D155)&gt;1,"DUPLICATE",IF(COUNTIFS($A$5:$A$304,A155,$B$5:$B$304,B155)&lt;&gt;'3_Study_Setup'!$B$15,"INCOMPLETE CYCLE","OK"))))))))))))))</f>
        <v/>
      </c>
    </row>
    <row r="156" spans="1:11" ht="12" customHeight="1">
      <c r="A156" s="5"/>
      <c r="B156" s="5"/>
      <c r="C156" s="6"/>
      <c r="D156" s="5"/>
      <c r="E156" s="7"/>
      <c r="F156" s="5"/>
      <c r="G156" s="5"/>
      <c r="H156" s="5"/>
      <c r="I156" s="5"/>
      <c r="J156" s="5"/>
      <c r="K156" s="2" t="str">
        <f>IF(COUNTA(A156:J156)=0,"",IF(OR(A156="",ISBLANK(B156),ISBLANK(C156),D156="",ISBLANK(E156),F156="",H156=""),"MISSING INFORMATION",IF(AND(A156&lt;&gt;"Before",A156&lt;&gt;"After"),"REVIEW INPUTS",IF(NOT(ISNUMBER(B156)),"REVIEW INPUTS",IF(OR(B156&lt;1,MOD(B156,1)&lt;&gt;0),"REVIEW INPUTS",IF(NOT(ISNUMBER(C156)),"REVIEW INPUTS",IF(OR(C156&lt;DATE(2000,1,1),C156&gt;DATE(2100,12,31)),"REVIEW INPUTS",IF(COUNTIF('3_Study_Setup'!$E$6:$E$15,D156)&lt;&gt;1,"REVIEW INPUTS",IF(NOT(ISNUMBER(E156)),"REVIEW INPUTS",IF(OR(E156&lt;=0,E156&gt;1440),"REVIEW INPUTS",IF(AND(F156&lt;&gt;"Normal",F156&lt;&gt;"Waiting",F156&lt;&gt;"Travel",F156&lt;&gt;"Search",F156&lt;&gt;"Rework",F156&lt;&gt;"Interruption"),"REVIEW INPUTS",IF(AND(H156&lt;&gt;"Yes",H156&lt;&gt;"No"),"REVIEW INPUTS",IF(COUNTIFS($A$5:$A$304,A156,$B$5:$B$304,B156,$D$5:$D$304,D156)&gt;1,"DUPLICATE",IF(COUNTIFS($A$5:$A$304,A156,$B$5:$B$304,B156)&lt;&gt;'3_Study_Setup'!$B$15,"INCOMPLETE CYCLE","OK"))))))))))))))</f>
        <v/>
      </c>
    </row>
    <row r="157" spans="1:11" ht="12" customHeight="1">
      <c r="A157" s="5"/>
      <c r="B157" s="5"/>
      <c r="C157" s="6"/>
      <c r="D157" s="5"/>
      <c r="E157" s="7"/>
      <c r="F157" s="5"/>
      <c r="G157" s="5"/>
      <c r="H157" s="5"/>
      <c r="I157" s="5"/>
      <c r="J157" s="5"/>
      <c r="K157" s="2" t="str">
        <f>IF(COUNTA(A157:J157)=0,"",IF(OR(A157="",ISBLANK(B157),ISBLANK(C157),D157="",ISBLANK(E157),F157="",H157=""),"MISSING INFORMATION",IF(AND(A157&lt;&gt;"Before",A157&lt;&gt;"After"),"REVIEW INPUTS",IF(NOT(ISNUMBER(B157)),"REVIEW INPUTS",IF(OR(B157&lt;1,MOD(B157,1)&lt;&gt;0),"REVIEW INPUTS",IF(NOT(ISNUMBER(C157)),"REVIEW INPUTS",IF(OR(C157&lt;DATE(2000,1,1),C157&gt;DATE(2100,12,31)),"REVIEW INPUTS",IF(COUNTIF('3_Study_Setup'!$E$6:$E$15,D157)&lt;&gt;1,"REVIEW INPUTS",IF(NOT(ISNUMBER(E157)),"REVIEW INPUTS",IF(OR(E157&lt;=0,E157&gt;1440),"REVIEW INPUTS",IF(AND(F157&lt;&gt;"Normal",F157&lt;&gt;"Waiting",F157&lt;&gt;"Travel",F157&lt;&gt;"Search",F157&lt;&gt;"Rework",F157&lt;&gt;"Interruption"),"REVIEW INPUTS",IF(AND(H157&lt;&gt;"Yes",H157&lt;&gt;"No"),"REVIEW INPUTS",IF(COUNTIFS($A$5:$A$304,A157,$B$5:$B$304,B157,$D$5:$D$304,D157)&gt;1,"DUPLICATE",IF(COUNTIFS($A$5:$A$304,A157,$B$5:$B$304,B157)&lt;&gt;'3_Study_Setup'!$B$15,"INCOMPLETE CYCLE","OK"))))))))))))))</f>
        <v/>
      </c>
    </row>
    <row r="158" spans="1:11" ht="12" customHeight="1">
      <c r="A158" s="5"/>
      <c r="B158" s="5"/>
      <c r="C158" s="6"/>
      <c r="D158" s="5"/>
      <c r="E158" s="7"/>
      <c r="F158" s="5"/>
      <c r="G158" s="5"/>
      <c r="H158" s="5"/>
      <c r="I158" s="5"/>
      <c r="J158" s="5"/>
      <c r="K158" s="2" t="str">
        <f>IF(COUNTA(A158:J158)=0,"",IF(OR(A158="",ISBLANK(B158),ISBLANK(C158),D158="",ISBLANK(E158),F158="",H158=""),"MISSING INFORMATION",IF(AND(A158&lt;&gt;"Before",A158&lt;&gt;"After"),"REVIEW INPUTS",IF(NOT(ISNUMBER(B158)),"REVIEW INPUTS",IF(OR(B158&lt;1,MOD(B158,1)&lt;&gt;0),"REVIEW INPUTS",IF(NOT(ISNUMBER(C158)),"REVIEW INPUTS",IF(OR(C158&lt;DATE(2000,1,1),C158&gt;DATE(2100,12,31)),"REVIEW INPUTS",IF(COUNTIF('3_Study_Setup'!$E$6:$E$15,D158)&lt;&gt;1,"REVIEW INPUTS",IF(NOT(ISNUMBER(E158)),"REVIEW INPUTS",IF(OR(E158&lt;=0,E158&gt;1440),"REVIEW INPUTS",IF(AND(F158&lt;&gt;"Normal",F158&lt;&gt;"Waiting",F158&lt;&gt;"Travel",F158&lt;&gt;"Search",F158&lt;&gt;"Rework",F158&lt;&gt;"Interruption"),"REVIEW INPUTS",IF(AND(H158&lt;&gt;"Yes",H158&lt;&gt;"No"),"REVIEW INPUTS",IF(COUNTIFS($A$5:$A$304,A158,$B$5:$B$304,B158,$D$5:$D$304,D158)&gt;1,"DUPLICATE",IF(COUNTIFS($A$5:$A$304,A158,$B$5:$B$304,B158)&lt;&gt;'3_Study_Setup'!$B$15,"INCOMPLETE CYCLE","OK"))))))))))))))</f>
        <v/>
      </c>
    </row>
    <row r="159" spans="1:11" ht="12" customHeight="1">
      <c r="A159" s="5"/>
      <c r="B159" s="5"/>
      <c r="C159" s="6"/>
      <c r="D159" s="5"/>
      <c r="E159" s="7"/>
      <c r="F159" s="5"/>
      <c r="G159" s="5"/>
      <c r="H159" s="5"/>
      <c r="I159" s="5"/>
      <c r="J159" s="5"/>
      <c r="K159" s="2" t="str">
        <f>IF(COUNTA(A159:J159)=0,"",IF(OR(A159="",ISBLANK(B159),ISBLANK(C159),D159="",ISBLANK(E159),F159="",H159=""),"MISSING INFORMATION",IF(AND(A159&lt;&gt;"Before",A159&lt;&gt;"After"),"REVIEW INPUTS",IF(NOT(ISNUMBER(B159)),"REVIEW INPUTS",IF(OR(B159&lt;1,MOD(B159,1)&lt;&gt;0),"REVIEW INPUTS",IF(NOT(ISNUMBER(C159)),"REVIEW INPUTS",IF(OR(C159&lt;DATE(2000,1,1),C159&gt;DATE(2100,12,31)),"REVIEW INPUTS",IF(COUNTIF('3_Study_Setup'!$E$6:$E$15,D159)&lt;&gt;1,"REVIEW INPUTS",IF(NOT(ISNUMBER(E159)),"REVIEW INPUTS",IF(OR(E159&lt;=0,E159&gt;1440),"REVIEW INPUTS",IF(AND(F159&lt;&gt;"Normal",F159&lt;&gt;"Waiting",F159&lt;&gt;"Travel",F159&lt;&gt;"Search",F159&lt;&gt;"Rework",F159&lt;&gt;"Interruption"),"REVIEW INPUTS",IF(AND(H159&lt;&gt;"Yes",H159&lt;&gt;"No"),"REVIEW INPUTS",IF(COUNTIFS($A$5:$A$304,A159,$B$5:$B$304,B159,$D$5:$D$304,D159)&gt;1,"DUPLICATE",IF(COUNTIFS($A$5:$A$304,A159,$B$5:$B$304,B159)&lt;&gt;'3_Study_Setup'!$B$15,"INCOMPLETE CYCLE","OK"))))))))))))))</f>
        <v/>
      </c>
    </row>
    <row r="160" spans="1:11" ht="12" customHeight="1">
      <c r="A160" s="5"/>
      <c r="B160" s="5"/>
      <c r="C160" s="6"/>
      <c r="D160" s="5"/>
      <c r="E160" s="7"/>
      <c r="F160" s="5"/>
      <c r="G160" s="5"/>
      <c r="H160" s="5"/>
      <c r="I160" s="5"/>
      <c r="J160" s="5"/>
      <c r="K160" s="2" t="str">
        <f>IF(COUNTA(A160:J160)=0,"",IF(OR(A160="",ISBLANK(B160),ISBLANK(C160),D160="",ISBLANK(E160),F160="",H160=""),"MISSING INFORMATION",IF(AND(A160&lt;&gt;"Before",A160&lt;&gt;"After"),"REVIEW INPUTS",IF(NOT(ISNUMBER(B160)),"REVIEW INPUTS",IF(OR(B160&lt;1,MOD(B160,1)&lt;&gt;0),"REVIEW INPUTS",IF(NOT(ISNUMBER(C160)),"REVIEW INPUTS",IF(OR(C160&lt;DATE(2000,1,1),C160&gt;DATE(2100,12,31)),"REVIEW INPUTS",IF(COUNTIF('3_Study_Setup'!$E$6:$E$15,D160)&lt;&gt;1,"REVIEW INPUTS",IF(NOT(ISNUMBER(E160)),"REVIEW INPUTS",IF(OR(E160&lt;=0,E160&gt;1440),"REVIEW INPUTS",IF(AND(F160&lt;&gt;"Normal",F160&lt;&gt;"Waiting",F160&lt;&gt;"Travel",F160&lt;&gt;"Search",F160&lt;&gt;"Rework",F160&lt;&gt;"Interruption"),"REVIEW INPUTS",IF(AND(H160&lt;&gt;"Yes",H160&lt;&gt;"No"),"REVIEW INPUTS",IF(COUNTIFS($A$5:$A$304,A160,$B$5:$B$304,B160,$D$5:$D$304,D160)&gt;1,"DUPLICATE",IF(COUNTIFS($A$5:$A$304,A160,$B$5:$B$304,B160)&lt;&gt;'3_Study_Setup'!$B$15,"INCOMPLETE CYCLE","OK"))))))))))))))</f>
        <v/>
      </c>
    </row>
    <row r="161" spans="1:11" ht="12" customHeight="1">
      <c r="A161" s="5"/>
      <c r="B161" s="5"/>
      <c r="C161" s="6"/>
      <c r="D161" s="5"/>
      <c r="E161" s="7"/>
      <c r="F161" s="5"/>
      <c r="G161" s="5"/>
      <c r="H161" s="5"/>
      <c r="I161" s="5"/>
      <c r="J161" s="5"/>
      <c r="K161" s="2" t="str">
        <f>IF(COUNTA(A161:J161)=0,"",IF(OR(A161="",ISBLANK(B161),ISBLANK(C161),D161="",ISBLANK(E161),F161="",H161=""),"MISSING INFORMATION",IF(AND(A161&lt;&gt;"Before",A161&lt;&gt;"After"),"REVIEW INPUTS",IF(NOT(ISNUMBER(B161)),"REVIEW INPUTS",IF(OR(B161&lt;1,MOD(B161,1)&lt;&gt;0),"REVIEW INPUTS",IF(NOT(ISNUMBER(C161)),"REVIEW INPUTS",IF(OR(C161&lt;DATE(2000,1,1),C161&gt;DATE(2100,12,31)),"REVIEW INPUTS",IF(COUNTIF('3_Study_Setup'!$E$6:$E$15,D161)&lt;&gt;1,"REVIEW INPUTS",IF(NOT(ISNUMBER(E161)),"REVIEW INPUTS",IF(OR(E161&lt;=0,E161&gt;1440),"REVIEW INPUTS",IF(AND(F161&lt;&gt;"Normal",F161&lt;&gt;"Waiting",F161&lt;&gt;"Travel",F161&lt;&gt;"Search",F161&lt;&gt;"Rework",F161&lt;&gt;"Interruption"),"REVIEW INPUTS",IF(AND(H161&lt;&gt;"Yes",H161&lt;&gt;"No"),"REVIEW INPUTS",IF(COUNTIFS($A$5:$A$304,A161,$B$5:$B$304,B161,$D$5:$D$304,D161)&gt;1,"DUPLICATE",IF(COUNTIFS($A$5:$A$304,A161,$B$5:$B$304,B161)&lt;&gt;'3_Study_Setup'!$B$15,"INCOMPLETE CYCLE","OK"))))))))))))))</f>
        <v/>
      </c>
    </row>
    <row r="162" spans="1:11" ht="12" customHeight="1">
      <c r="A162" s="5"/>
      <c r="B162" s="5"/>
      <c r="C162" s="6"/>
      <c r="D162" s="5"/>
      <c r="E162" s="7"/>
      <c r="F162" s="5"/>
      <c r="G162" s="5"/>
      <c r="H162" s="5"/>
      <c r="I162" s="5"/>
      <c r="J162" s="5"/>
      <c r="K162" s="2" t="str">
        <f>IF(COUNTA(A162:J162)=0,"",IF(OR(A162="",ISBLANK(B162),ISBLANK(C162),D162="",ISBLANK(E162),F162="",H162=""),"MISSING INFORMATION",IF(AND(A162&lt;&gt;"Before",A162&lt;&gt;"After"),"REVIEW INPUTS",IF(NOT(ISNUMBER(B162)),"REVIEW INPUTS",IF(OR(B162&lt;1,MOD(B162,1)&lt;&gt;0),"REVIEW INPUTS",IF(NOT(ISNUMBER(C162)),"REVIEW INPUTS",IF(OR(C162&lt;DATE(2000,1,1),C162&gt;DATE(2100,12,31)),"REVIEW INPUTS",IF(COUNTIF('3_Study_Setup'!$E$6:$E$15,D162)&lt;&gt;1,"REVIEW INPUTS",IF(NOT(ISNUMBER(E162)),"REVIEW INPUTS",IF(OR(E162&lt;=0,E162&gt;1440),"REVIEW INPUTS",IF(AND(F162&lt;&gt;"Normal",F162&lt;&gt;"Waiting",F162&lt;&gt;"Travel",F162&lt;&gt;"Search",F162&lt;&gt;"Rework",F162&lt;&gt;"Interruption"),"REVIEW INPUTS",IF(AND(H162&lt;&gt;"Yes",H162&lt;&gt;"No"),"REVIEW INPUTS",IF(COUNTIFS($A$5:$A$304,A162,$B$5:$B$304,B162,$D$5:$D$304,D162)&gt;1,"DUPLICATE",IF(COUNTIFS($A$5:$A$304,A162,$B$5:$B$304,B162)&lt;&gt;'3_Study_Setup'!$B$15,"INCOMPLETE CYCLE","OK"))))))))))))))</f>
        <v/>
      </c>
    </row>
    <row r="163" spans="1:11" ht="12" customHeight="1">
      <c r="A163" s="5"/>
      <c r="B163" s="5"/>
      <c r="C163" s="6"/>
      <c r="D163" s="5"/>
      <c r="E163" s="7"/>
      <c r="F163" s="5"/>
      <c r="G163" s="5"/>
      <c r="H163" s="5"/>
      <c r="I163" s="5"/>
      <c r="J163" s="5"/>
      <c r="K163" s="2" t="str">
        <f>IF(COUNTA(A163:J163)=0,"",IF(OR(A163="",ISBLANK(B163),ISBLANK(C163),D163="",ISBLANK(E163),F163="",H163=""),"MISSING INFORMATION",IF(AND(A163&lt;&gt;"Before",A163&lt;&gt;"After"),"REVIEW INPUTS",IF(NOT(ISNUMBER(B163)),"REVIEW INPUTS",IF(OR(B163&lt;1,MOD(B163,1)&lt;&gt;0),"REVIEW INPUTS",IF(NOT(ISNUMBER(C163)),"REVIEW INPUTS",IF(OR(C163&lt;DATE(2000,1,1),C163&gt;DATE(2100,12,31)),"REVIEW INPUTS",IF(COUNTIF('3_Study_Setup'!$E$6:$E$15,D163)&lt;&gt;1,"REVIEW INPUTS",IF(NOT(ISNUMBER(E163)),"REVIEW INPUTS",IF(OR(E163&lt;=0,E163&gt;1440),"REVIEW INPUTS",IF(AND(F163&lt;&gt;"Normal",F163&lt;&gt;"Waiting",F163&lt;&gt;"Travel",F163&lt;&gt;"Search",F163&lt;&gt;"Rework",F163&lt;&gt;"Interruption"),"REVIEW INPUTS",IF(AND(H163&lt;&gt;"Yes",H163&lt;&gt;"No"),"REVIEW INPUTS",IF(COUNTIFS($A$5:$A$304,A163,$B$5:$B$304,B163,$D$5:$D$304,D163)&gt;1,"DUPLICATE",IF(COUNTIFS($A$5:$A$304,A163,$B$5:$B$304,B163)&lt;&gt;'3_Study_Setup'!$B$15,"INCOMPLETE CYCLE","OK"))))))))))))))</f>
        <v/>
      </c>
    </row>
    <row r="164" spans="1:11" ht="12" customHeight="1">
      <c r="A164" s="5"/>
      <c r="B164" s="5"/>
      <c r="C164" s="6"/>
      <c r="D164" s="5"/>
      <c r="E164" s="7"/>
      <c r="F164" s="5"/>
      <c r="G164" s="5"/>
      <c r="H164" s="5"/>
      <c r="I164" s="5"/>
      <c r="J164" s="5"/>
      <c r="K164" s="2" t="str">
        <f>IF(COUNTA(A164:J164)=0,"",IF(OR(A164="",ISBLANK(B164),ISBLANK(C164),D164="",ISBLANK(E164),F164="",H164=""),"MISSING INFORMATION",IF(AND(A164&lt;&gt;"Before",A164&lt;&gt;"After"),"REVIEW INPUTS",IF(NOT(ISNUMBER(B164)),"REVIEW INPUTS",IF(OR(B164&lt;1,MOD(B164,1)&lt;&gt;0),"REVIEW INPUTS",IF(NOT(ISNUMBER(C164)),"REVIEW INPUTS",IF(OR(C164&lt;DATE(2000,1,1),C164&gt;DATE(2100,12,31)),"REVIEW INPUTS",IF(COUNTIF('3_Study_Setup'!$E$6:$E$15,D164)&lt;&gt;1,"REVIEW INPUTS",IF(NOT(ISNUMBER(E164)),"REVIEW INPUTS",IF(OR(E164&lt;=0,E164&gt;1440),"REVIEW INPUTS",IF(AND(F164&lt;&gt;"Normal",F164&lt;&gt;"Waiting",F164&lt;&gt;"Travel",F164&lt;&gt;"Search",F164&lt;&gt;"Rework",F164&lt;&gt;"Interruption"),"REVIEW INPUTS",IF(AND(H164&lt;&gt;"Yes",H164&lt;&gt;"No"),"REVIEW INPUTS",IF(COUNTIFS($A$5:$A$304,A164,$B$5:$B$304,B164,$D$5:$D$304,D164)&gt;1,"DUPLICATE",IF(COUNTIFS($A$5:$A$304,A164,$B$5:$B$304,B164)&lt;&gt;'3_Study_Setup'!$B$15,"INCOMPLETE CYCLE","OK"))))))))))))))</f>
        <v/>
      </c>
    </row>
    <row r="165" spans="1:11" ht="12" customHeight="1">
      <c r="A165" s="5"/>
      <c r="B165" s="5"/>
      <c r="C165" s="6"/>
      <c r="D165" s="5"/>
      <c r="E165" s="7"/>
      <c r="F165" s="5"/>
      <c r="G165" s="5"/>
      <c r="H165" s="5"/>
      <c r="I165" s="5"/>
      <c r="J165" s="5"/>
      <c r="K165" s="2" t="str">
        <f>IF(COUNTA(A165:J165)=0,"",IF(OR(A165="",ISBLANK(B165),ISBLANK(C165),D165="",ISBLANK(E165),F165="",H165=""),"MISSING INFORMATION",IF(AND(A165&lt;&gt;"Before",A165&lt;&gt;"After"),"REVIEW INPUTS",IF(NOT(ISNUMBER(B165)),"REVIEW INPUTS",IF(OR(B165&lt;1,MOD(B165,1)&lt;&gt;0),"REVIEW INPUTS",IF(NOT(ISNUMBER(C165)),"REVIEW INPUTS",IF(OR(C165&lt;DATE(2000,1,1),C165&gt;DATE(2100,12,31)),"REVIEW INPUTS",IF(COUNTIF('3_Study_Setup'!$E$6:$E$15,D165)&lt;&gt;1,"REVIEW INPUTS",IF(NOT(ISNUMBER(E165)),"REVIEW INPUTS",IF(OR(E165&lt;=0,E165&gt;1440),"REVIEW INPUTS",IF(AND(F165&lt;&gt;"Normal",F165&lt;&gt;"Waiting",F165&lt;&gt;"Travel",F165&lt;&gt;"Search",F165&lt;&gt;"Rework",F165&lt;&gt;"Interruption"),"REVIEW INPUTS",IF(AND(H165&lt;&gt;"Yes",H165&lt;&gt;"No"),"REVIEW INPUTS",IF(COUNTIFS($A$5:$A$304,A165,$B$5:$B$304,B165,$D$5:$D$304,D165)&gt;1,"DUPLICATE",IF(COUNTIFS($A$5:$A$304,A165,$B$5:$B$304,B165)&lt;&gt;'3_Study_Setup'!$B$15,"INCOMPLETE CYCLE","OK"))))))))))))))</f>
        <v/>
      </c>
    </row>
    <row r="166" spans="1:11" ht="12" customHeight="1">
      <c r="A166" s="5"/>
      <c r="B166" s="5"/>
      <c r="C166" s="6"/>
      <c r="D166" s="5"/>
      <c r="E166" s="7"/>
      <c r="F166" s="5"/>
      <c r="G166" s="5"/>
      <c r="H166" s="5"/>
      <c r="I166" s="5"/>
      <c r="J166" s="5"/>
      <c r="K166" s="2" t="str">
        <f>IF(COUNTA(A166:J166)=0,"",IF(OR(A166="",ISBLANK(B166),ISBLANK(C166),D166="",ISBLANK(E166),F166="",H166=""),"MISSING INFORMATION",IF(AND(A166&lt;&gt;"Before",A166&lt;&gt;"After"),"REVIEW INPUTS",IF(NOT(ISNUMBER(B166)),"REVIEW INPUTS",IF(OR(B166&lt;1,MOD(B166,1)&lt;&gt;0),"REVIEW INPUTS",IF(NOT(ISNUMBER(C166)),"REVIEW INPUTS",IF(OR(C166&lt;DATE(2000,1,1),C166&gt;DATE(2100,12,31)),"REVIEW INPUTS",IF(COUNTIF('3_Study_Setup'!$E$6:$E$15,D166)&lt;&gt;1,"REVIEW INPUTS",IF(NOT(ISNUMBER(E166)),"REVIEW INPUTS",IF(OR(E166&lt;=0,E166&gt;1440),"REVIEW INPUTS",IF(AND(F166&lt;&gt;"Normal",F166&lt;&gt;"Waiting",F166&lt;&gt;"Travel",F166&lt;&gt;"Search",F166&lt;&gt;"Rework",F166&lt;&gt;"Interruption"),"REVIEW INPUTS",IF(AND(H166&lt;&gt;"Yes",H166&lt;&gt;"No"),"REVIEW INPUTS",IF(COUNTIFS($A$5:$A$304,A166,$B$5:$B$304,B166,$D$5:$D$304,D166)&gt;1,"DUPLICATE",IF(COUNTIFS($A$5:$A$304,A166,$B$5:$B$304,B166)&lt;&gt;'3_Study_Setup'!$B$15,"INCOMPLETE CYCLE","OK"))))))))))))))</f>
        <v/>
      </c>
    </row>
    <row r="167" spans="1:11" ht="12" customHeight="1">
      <c r="A167" s="5"/>
      <c r="B167" s="5"/>
      <c r="C167" s="6"/>
      <c r="D167" s="5"/>
      <c r="E167" s="7"/>
      <c r="F167" s="5"/>
      <c r="G167" s="5"/>
      <c r="H167" s="5"/>
      <c r="I167" s="5"/>
      <c r="J167" s="5"/>
      <c r="K167" s="2" t="str">
        <f>IF(COUNTA(A167:J167)=0,"",IF(OR(A167="",ISBLANK(B167),ISBLANK(C167),D167="",ISBLANK(E167),F167="",H167=""),"MISSING INFORMATION",IF(AND(A167&lt;&gt;"Before",A167&lt;&gt;"After"),"REVIEW INPUTS",IF(NOT(ISNUMBER(B167)),"REVIEW INPUTS",IF(OR(B167&lt;1,MOD(B167,1)&lt;&gt;0),"REVIEW INPUTS",IF(NOT(ISNUMBER(C167)),"REVIEW INPUTS",IF(OR(C167&lt;DATE(2000,1,1),C167&gt;DATE(2100,12,31)),"REVIEW INPUTS",IF(COUNTIF('3_Study_Setup'!$E$6:$E$15,D167)&lt;&gt;1,"REVIEW INPUTS",IF(NOT(ISNUMBER(E167)),"REVIEW INPUTS",IF(OR(E167&lt;=0,E167&gt;1440),"REVIEW INPUTS",IF(AND(F167&lt;&gt;"Normal",F167&lt;&gt;"Waiting",F167&lt;&gt;"Travel",F167&lt;&gt;"Search",F167&lt;&gt;"Rework",F167&lt;&gt;"Interruption"),"REVIEW INPUTS",IF(AND(H167&lt;&gt;"Yes",H167&lt;&gt;"No"),"REVIEW INPUTS",IF(COUNTIFS($A$5:$A$304,A167,$B$5:$B$304,B167,$D$5:$D$304,D167)&gt;1,"DUPLICATE",IF(COUNTIFS($A$5:$A$304,A167,$B$5:$B$304,B167)&lt;&gt;'3_Study_Setup'!$B$15,"INCOMPLETE CYCLE","OK"))))))))))))))</f>
        <v/>
      </c>
    </row>
    <row r="168" spans="1:11" ht="12" customHeight="1">
      <c r="A168" s="5"/>
      <c r="B168" s="5"/>
      <c r="C168" s="6"/>
      <c r="D168" s="5"/>
      <c r="E168" s="7"/>
      <c r="F168" s="5"/>
      <c r="G168" s="5"/>
      <c r="H168" s="5"/>
      <c r="I168" s="5"/>
      <c r="J168" s="5"/>
      <c r="K168" s="2" t="str">
        <f>IF(COUNTA(A168:J168)=0,"",IF(OR(A168="",ISBLANK(B168),ISBLANK(C168),D168="",ISBLANK(E168),F168="",H168=""),"MISSING INFORMATION",IF(AND(A168&lt;&gt;"Before",A168&lt;&gt;"After"),"REVIEW INPUTS",IF(NOT(ISNUMBER(B168)),"REVIEW INPUTS",IF(OR(B168&lt;1,MOD(B168,1)&lt;&gt;0),"REVIEW INPUTS",IF(NOT(ISNUMBER(C168)),"REVIEW INPUTS",IF(OR(C168&lt;DATE(2000,1,1),C168&gt;DATE(2100,12,31)),"REVIEW INPUTS",IF(COUNTIF('3_Study_Setup'!$E$6:$E$15,D168)&lt;&gt;1,"REVIEW INPUTS",IF(NOT(ISNUMBER(E168)),"REVIEW INPUTS",IF(OR(E168&lt;=0,E168&gt;1440),"REVIEW INPUTS",IF(AND(F168&lt;&gt;"Normal",F168&lt;&gt;"Waiting",F168&lt;&gt;"Travel",F168&lt;&gt;"Search",F168&lt;&gt;"Rework",F168&lt;&gt;"Interruption"),"REVIEW INPUTS",IF(AND(H168&lt;&gt;"Yes",H168&lt;&gt;"No"),"REVIEW INPUTS",IF(COUNTIFS($A$5:$A$304,A168,$B$5:$B$304,B168,$D$5:$D$304,D168)&gt;1,"DUPLICATE",IF(COUNTIFS($A$5:$A$304,A168,$B$5:$B$304,B168)&lt;&gt;'3_Study_Setup'!$B$15,"INCOMPLETE CYCLE","OK"))))))))))))))</f>
        <v/>
      </c>
    </row>
    <row r="169" spans="1:11" ht="12" customHeight="1">
      <c r="A169" s="5"/>
      <c r="B169" s="5"/>
      <c r="C169" s="6"/>
      <c r="D169" s="5"/>
      <c r="E169" s="7"/>
      <c r="F169" s="5"/>
      <c r="G169" s="5"/>
      <c r="H169" s="5"/>
      <c r="I169" s="5"/>
      <c r="J169" s="5"/>
      <c r="K169" s="2" t="str">
        <f>IF(COUNTA(A169:J169)=0,"",IF(OR(A169="",ISBLANK(B169),ISBLANK(C169),D169="",ISBLANK(E169),F169="",H169=""),"MISSING INFORMATION",IF(AND(A169&lt;&gt;"Before",A169&lt;&gt;"After"),"REVIEW INPUTS",IF(NOT(ISNUMBER(B169)),"REVIEW INPUTS",IF(OR(B169&lt;1,MOD(B169,1)&lt;&gt;0),"REVIEW INPUTS",IF(NOT(ISNUMBER(C169)),"REVIEW INPUTS",IF(OR(C169&lt;DATE(2000,1,1),C169&gt;DATE(2100,12,31)),"REVIEW INPUTS",IF(COUNTIF('3_Study_Setup'!$E$6:$E$15,D169)&lt;&gt;1,"REVIEW INPUTS",IF(NOT(ISNUMBER(E169)),"REVIEW INPUTS",IF(OR(E169&lt;=0,E169&gt;1440),"REVIEW INPUTS",IF(AND(F169&lt;&gt;"Normal",F169&lt;&gt;"Waiting",F169&lt;&gt;"Travel",F169&lt;&gt;"Search",F169&lt;&gt;"Rework",F169&lt;&gt;"Interruption"),"REVIEW INPUTS",IF(AND(H169&lt;&gt;"Yes",H169&lt;&gt;"No"),"REVIEW INPUTS",IF(COUNTIFS($A$5:$A$304,A169,$B$5:$B$304,B169,$D$5:$D$304,D169)&gt;1,"DUPLICATE",IF(COUNTIFS($A$5:$A$304,A169,$B$5:$B$304,B169)&lt;&gt;'3_Study_Setup'!$B$15,"INCOMPLETE CYCLE","OK"))))))))))))))</f>
        <v/>
      </c>
    </row>
    <row r="170" spans="1:11" ht="12" customHeight="1">
      <c r="A170" s="5"/>
      <c r="B170" s="5"/>
      <c r="C170" s="6"/>
      <c r="D170" s="5"/>
      <c r="E170" s="7"/>
      <c r="F170" s="5"/>
      <c r="G170" s="5"/>
      <c r="H170" s="5"/>
      <c r="I170" s="5"/>
      <c r="J170" s="5"/>
      <c r="K170" s="2" t="str">
        <f>IF(COUNTA(A170:J170)=0,"",IF(OR(A170="",ISBLANK(B170),ISBLANK(C170),D170="",ISBLANK(E170),F170="",H170=""),"MISSING INFORMATION",IF(AND(A170&lt;&gt;"Before",A170&lt;&gt;"After"),"REVIEW INPUTS",IF(NOT(ISNUMBER(B170)),"REVIEW INPUTS",IF(OR(B170&lt;1,MOD(B170,1)&lt;&gt;0),"REVIEW INPUTS",IF(NOT(ISNUMBER(C170)),"REVIEW INPUTS",IF(OR(C170&lt;DATE(2000,1,1),C170&gt;DATE(2100,12,31)),"REVIEW INPUTS",IF(COUNTIF('3_Study_Setup'!$E$6:$E$15,D170)&lt;&gt;1,"REVIEW INPUTS",IF(NOT(ISNUMBER(E170)),"REVIEW INPUTS",IF(OR(E170&lt;=0,E170&gt;1440),"REVIEW INPUTS",IF(AND(F170&lt;&gt;"Normal",F170&lt;&gt;"Waiting",F170&lt;&gt;"Travel",F170&lt;&gt;"Search",F170&lt;&gt;"Rework",F170&lt;&gt;"Interruption"),"REVIEW INPUTS",IF(AND(H170&lt;&gt;"Yes",H170&lt;&gt;"No"),"REVIEW INPUTS",IF(COUNTIFS($A$5:$A$304,A170,$B$5:$B$304,B170,$D$5:$D$304,D170)&gt;1,"DUPLICATE",IF(COUNTIFS($A$5:$A$304,A170,$B$5:$B$304,B170)&lt;&gt;'3_Study_Setup'!$B$15,"INCOMPLETE CYCLE","OK"))))))))))))))</f>
        <v/>
      </c>
    </row>
    <row r="171" spans="1:11" ht="12" customHeight="1">
      <c r="A171" s="5"/>
      <c r="B171" s="5"/>
      <c r="C171" s="6"/>
      <c r="D171" s="5"/>
      <c r="E171" s="7"/>
      <c r="F171" s="5"/>
      <c r="G171" s="5"/>
      <c r="H171" s="5"/>
      <c r="I171" s="5"/>
      <c r="J171" s="5"/>
      <c r="K171" s="2" t="str">
        <f>IF(COUNTA(A171:J171)=0,"",IF(OR(A171="",ISBLANK(B171),ISBLANK(C171),D171="",ISBLANK(E171),F171="",H171=""),"MISSING INFORMATION",IF(AND(A171&lt;&gt;"Before",A171&lt;&gt;"After"),"REVIEW INPUTS",IF(NOT(ISNUMBER(B171)),"REVIEW INPUTS",IF(OR(B171&lt;1,MOD(B171,1)&lt;&gt;0),"REVIEW INPUTS",IF(NOT(ISNUMBER(C171)),"REVIEW INPUTS",IF(OR(C171&lt;DATE(2000,1,1),C171&gt;DATE(2100,12,31)),"REVIEW INPUTS",IF(COUNTIF('3_Study_Setup'!$E$6:$E$15,D171)&lt;&gt;1,"REVIEW INPUTS",IF(NOT(ISNUMBER(E171)),"REVIEW INPUTS",IF(OR(E171&lt;=0,E171&gt;1440),"REVIEW INPUTS",IF(AND(F171&lt;&gt;"Normal",F171&lt;&gt;"Waiting",F171&lt;&gt;"Travel",F171&lt;&gt;"Search",F171&lt;&gt;"Rework",F171&lt;&gt;"Interruption"),"REVIEW INPUTS",IF(AND(H171&lt;&gt;"Yes",H171&lt;&gt;"No"),"REVIEW INPUTS",IF(COUNTIFS($A$5:$A$304,A171,$B$5:$B$304,B171,$D$5:$D$304,D171)&gt;1,"DUPLICATE",IF(COUNTIFS($A$5:$A$304,A171,$B$5:$B$304,B171)&lt;&gt;'3_Study_Setup'!$B$15,"INCOMPLETE CYCLE","OK"))))))))))))))</f>
        <v/>
      </c>
    </row>
    <row r="172" spans="1:11" ht="12" customHeight="1">
      <c r="A172" s="5"/>
      <c r="B172" s="5"/>
      <c r="C172" s="6"/>
      <c r="D172" s="5"/>
      <c r="E172" s="7"/>
      <c r="F172" s="5"/>
      <c r="G172" s="5"/>
      <c r="H172" s="5"/>
      <c r="I172" s="5"/>
      <c r="J172" s="5"/>
      <c r="K172" s="2" t="str">
        <f>IF(COUNTA(A172:J172)=0,"",IF(OR(A172="",ISBLANK(B172),ISBLANK(C172),D172="",ISBLANK(E172),F172="",H172=""),"MISSING INFORMATION",IF(AND(A172&lt;&gt;"Before",A172&lt;&gt;"After"),"REVIEW INPUTS",IF(NOT(ISNUMBER(B172)),"REVIEW INPUTS",IF(OR(B172&lt;1,MOD(B172,1)&lt;&gt;0),"REVIEW INPUTS",IF(NOT(ISNUMBER(C172)),"REVIEW INPUTS",IF(OR(C172&lt;DATE(2000,1,1),C172&gt;DATE(2100,12,31)),"REVIEW INPUTS",IF(COUNTIF('3_Study_Setup'!$E$6:$E$15,D172)&lt;&gt;1,"REVIEW INPUTS",IF(NOT(ISNUMBER(E172)),"REVIEW INPUTS",IF(OR(E172&lt;=0,E172&gt;1440),"REVIEW INPUTS",IF(AND(F172&lt;&gt;"Normal",F172&lt;&gt;"Waiting",F172&lt;&gt;"Travel",F172&lt;&gt;"Search",F172&lt;&gt;"Rework",F172&lt;&gt;"Interruption"),"REVIEW INPUTS",IF(AND(H172&lt;&gt;"Yes",H172&lt;&gt;"No"),"REVIEW INPUTS",IF(COUNTIFS($A$5:$A$304,A172,$B$5:$B$304,B172,$D$5:$D$304,D172)&gt;1,"DUPLICATE",IF(COUNTIFS($A$5:$A$304,A172,$B$5:$B$304,B172)&lt;&gt;'3_Study_Setup'!$B$15,"INCOMPLETE CYCLE","OK"))))))))))))))</f>
        <v/>
      </c>
    </row>
    <row r="173" spans="1:11" ht="12" customHeight="1">
      <c r="A173" s="5"/>
      <c r="B173" s="5"/>
      <c r="C173" s="6"/>
      <c r="D173" s="5"/>
      <c r="E173" s="7"/>
      <c r="F173" s="5"/>
      <c r="G173" s="5"/>
      <c r="H173" s="5"/>
      <c r="I173" s="5"/>
      <c r="J173" s="5"/>
      <c r="K173" s="2" t="str">
        <f>IF(COUNTA(A173:J173)=0,"",IF(OR(A173="",ISBLANK(B173),ISBLANK(C173),D173="",ISBLANK(E173),F173="",H173=""),"MISSING INFORMATION",IF(AND(A173&lt;&gt;"Before",A173&lt;&gt;"After"),"REVIEW INPUTS",IF(NOT(ISNUMBER(B173)),"REVIEW INPUTS",IF(OR(B173&lt;1,MOD(B173,1)&lt;&gt;0),"REVIEW INPUTS",IF(NOT(ISNUMBER(C173)),"REVIEW INPUTS",IF(OR(C173&lt;DATE(2000,1,1),C173&gt;DATE(2100,12,31)),"REVIEW INPUTS",IF(COUNTIF('3_Study_Setup'!$E$6:$E$15,D173)&lt;&gt;1,"REVIEW INPUTS",IF(NOT(ISNUMBER(E173)),"REVIEW INPUTS",IF(OR(E173&lt;=0,E173&gt;1440),"REVIEW INPUTS",IF(AND(F173&lt;&gt;"Normal",F173&lt;&gt;"Waiting",F173&lt;&gt;"Travel",F173&lt;&gt;"Search",F173&lt;&gt;"Rework",F173&lt;&gt;"Interruption"),"REVIEW INPUTS",IF(AND(H173&lt;&gt;"Yes",H173&lt;&gt;"No"),"REVIEW INPUTS",IF(COUNTIFS($A$5:$A$304,A173,$B$5:$B$304,B173,$D$5:$D$304,D173)&gt;1,"DUPLICATE",IF(COUNTIFS($A$5:$A$304,A173,$B$5:$B$304,B173)&lt;&gt;'3_Study_Setup'!$B$15,"INCOMPLETE CYCLE","OK"))))))))))))))</f>
        <v/>
      </c>
    </row>
    <row r="174" spans="1:11" ht="12" customHeight="1">
      <c r="A174" s="5"/>
      <c r="B174" s="5"/>
      <c r="C174" s="6"/>
      <c r="D174" s="5"/>
      <c r="E174" s="7"/>
      <c r="F174" s="5"/>
      <c r="G174" s="5"/>
      <c r="H174" s="5"/>
      <c r="I174" s="5"/>
      <c r="J174" s="5"/>
      <c r="K174" s="2" t="str">
        <f>IF(COUNTA(A174:J174)=0,"",IF(OR(A174="",ISBLANK(B174),ISBLANK(C174),D174="",ISBLANK(E174),F174="",H174=""),"MISSING INFORMATION",IF(AND(A174&lt;&gt;"Before",A174&lt;&gt;"After"),"REVIEW INPUTS",IF(NOT(ISNUMBER(B174)),"REVIEW INPUTS",IF(OR(B174&lt;1,MOD(B174,1)&lt;&gt;0),"REVIEW INPUTS",IF(NOT(ISNUMBER(C174)),"REVIEW INPUTS",IF(OR(C174&lt;DATE(2000,1,1),C174&gt;DATE(2100,12,31)),"REVIEW INPUTS",IF(COUNTIF('3_Study_Setup'!$E$6:$E$15,D174)&lt;&gt;1,"REVIEW INPUTS",IF(NOT(ISNUMBER(E174)),"REVIEW INPUTS",IF(OR(E174&lt;=0,E174&gt;1440),"REVIEW INPUTS",IF(AND(F174&lt;&gt;"Normal",F174&lt;&gt;"Waiting",F174&lt;&gt;"Travel",F174&lt;&gt;"Search",F174&lt;&gt;"Rework",F174&lt;&gt;"Interruption"),"REVIEW INPUTS",IF(AND(H174&lt;&gt;"Yes",H174&lt;&gt;"No"),"REVIEW INPUTS",IF(COUNTIFS($A$5:$A$304,A174,$B$5:$B$304,B174,$D$5:$D$304,D174)&gt;1,"DUPLICATE",IF(COUNTIFS($A$5:$A$304,A174,$B$5:$B$304,B174)&lt;&gt;'3_Study_Setup'!$B$15,"INCOMPLETE CYCLE","OK"))))))))))))))</f>
        <v/>
      </c>
    </row>
    <row r="175" spans="1:11" ht="12" customHeight="1">
      <c r="A175" s="5"/>
      <c r="B175" s="5"/>
      <c r="C175" s="6"/>
      <c r="D175" s="5"/>
      <c r="E175" s="7"/>
      <c r="F175" s="5"/>
      <c r="G175" s="5"/>
      <c r="H175" s="5"/>
      <c r="I175" s="5"/>
      <c r="J175" s="5"/>
      <c r="K175" s="2" t="str">
        <f>IF(COUNTA(A175:J175)=0,"",IF(OR(A175="",ISBLANK(B175),ISBLANK(C175),D175="",ISBLANK(E175),F175="",H175=""),"MISSING INFORMATION",IF(AND(A175&lt;&gt;"Before",A175&lt;&gt;"After"),"REVIEW INPUTS",IF(NOT(ISNUMBER(B175)),"REVIEW INPUTS",IF(OR(B175&lt;1,MOD(B175,1)&lt;&gt;0),"REVIEW INPUTS",IF(NOT(ISNUMBER(C175)),"REVIEW INPUTS",IF(OR(C175&lt;DATE(2000,1,1),C175&gt;DATE(2100,12,31)),"REVIEW INPUTS",IF(COUNTIF('3_Study_Setup'!$E$6:$E$15,D175)&lt;&gt;1,"REVIEW INPUTS",IF(NOT(ISNUMBER(E175)),"REVIEW INPUTS",IF(OR(E175&lt;=0,E175&gt;1440),"REVIEW INPUTS",IF(AND(F175&lt;&gt;"Normal",F175&lt;&gt;"Waiting",F175&lt;&gt;"Travel",F175&lt;&gt;"Search",F175&lt;&gt;"Rework",F175&lt;&gt;"Interruption"),"REVIEW INPUTS",IF(AND(H175&lt;&gt;"Yes",H175&lt;&gt;"No"),"REVIEW INPUTS",IF(COUNTIFS($A$5:$A$304,A175,$B$5:$B$304,B175,$D$5:$D$304,D175)&gt;1,"DUPLICATE",IF(COUNTIFS($A$5:$A$304,A175,$B$5:$B$304,B175)&lt;&gt;'3_Study_Setup'!$B$15,"INCOMPLETE CYCLE","OK"))))))))))))))</f>
        <v/>
      </c>
    </row>
    <row r="176" spans="1:11" ht="12" customHeight="1">
      <c r="A176" s="5"/>
      <c r="B176" s="5"/>
      <c r="C176" s="6"/>
      <c r="D176" s="5"/>
      <c r="E176" s="7"/>
      <c r="F176" s="5"/>
      <c r="G176" s="5"/>
      <c r="H176" s="5"/>
      <c r="I176" s="5"/>
      <c r="J176" s="5"/>
      <c r="K176" s="2" t="str">
        <f>IF(COUNTA(A176:J176)=0,"",IF(OR(A176="",ISBLANK(B176),ISBLANK(C176),D176="",ISBLANK(E176),F176="",H176=""),"MISSING INFORMATION",IF(AND(A176&lt;&gt;"Before",A176&lt;&gt;"After"),"REVIEW INPUTS",IF(NOT(ISNUMBER(B176)),"REVIEW INPUTS",IF(OR(B176&lt;1,MOD(B176,1)&lt;&gt;0),"REVIEW INPUTS",IF(NOT(ISNUMBER(C176)),"REVIEW INPUTS",IF(OR(C176&lt;DATE(2000,1,1),C176&gt;DATE(2100,12,31)),"REVIEW INPUTS",IF(COUNTIF('3_Study_Setup'!$E$6:$E$15,D176)&lt;&gt;1,"REVIEW INPUTS",IF(NOT(ISNUMBER(E176)),"REVIEW INPUTS",IF(OR(E176&lt;=0,E176&gt;1440),"REVIEW INPUTS",IF(AND(F176&lt;&gt;"Normal",F176&lt;&gt;"Waiting",F176&lt;&gt;"Travel",F176&lt;&gt;"Search",F176&lt;&gt;"Rework",F176&lt;&gt;"Interruption"),"REVIEW INPUTS",IF(AND(H176&lt;&gt;"Yes",H176&lt;&gt;"No"),"REVIEW INPUTS",IF(COUNTIFS($A$5:$A$304,A176,$B$5:$B$304,B176,$D$5:$D$304,D176)&gt;1,"DUPLICATE",IF(COUNTIFS($A$5:$A$304,A176,$B$5:$B$304,B176)&lt;&gt;'3_Study_Setup'!$B$15,"INCOMPLETE CYCLE","OK"))))))))))))))</f>
        <v/>
      </c>
    </row>
    <row r="177" spans="1:11" ht="12" customHeight="1">
      <c r="A177" s="5"/>
      <c r="B177" s="5"/>
      <c r="C177" s="6"/>
      <c r="D177" s="5"/>
      <c r="E177" s="7"/>
      <c r="F177" s="5"/>
      <c r="G177" s="5"/>
      <c r="H177" s="5"/>
      <c r="I177" s="5"/>
      <c r="J177" s="5"/>
      <c r="K177" s="2" t="str">
        <f>IF(COUNTA(A177:J177)=0,"",IF(OR(A177="",ISBLANK(B177),ISBLANK(C177),D177="",ISBLANK(E177),F177="",H177=""),"MISSING INFORMATION",IF(AND(A177&lt;&gt;"Before",A177&lt;&gt;"After"),"REVIEW INPUTS",IF(NOT(ISNUMBER(B177)),"REVIEW INPUTS",IF(OR(B177&lt;1,MOD(B177,1)&lt;&gt;0),"REVIEW INPUTS",IF(NOT(ISNUMBER(C177)),"REVIEW INPUTS",IF(OR(C177&lt;DATE(2000,1,1),C177&gt;DATE(2100,12,31)),"REVIEW INPUTS",IF(COUNTIF('3_Study_Setup'!$E$6:$E$15,D177)&lt;&gt;1,"REVIEW INPUTS",IF(NOT(ISNUMBER(E177)),"REVIEW INPUTS",IF(OR(E177&lt;=0,E177&gt;1440),"REVIEW INPUTS",IF(AND(F177&lt;&gt;"Normal",F177&lt;&gt;"Waiting",F177&lt;&gt;"Travel",F177&lt;&gt;"Search",F177&lt;&gt;"Rework",F177&lt;&gt;"Interruption"),"REVIEW INPUTS",IF(AND(H177&lt;&gt;"Yes",H177&lt;&gt;"No"),"REVIEW INPUTS",IF(COUNTIFS($A$5:$A$304,A177,$B$5:$B$304,B177,$D$5:$D$304,D177)&gt;1,"DUPLICATE",IF(COUNTIFS($A$5:$A$304,A177,$B$5:$B$304,B177)&lt;&gt;'3_Study_Setup'!$B$15,"INCOMPLETE CYCLE","OK"))))))))))))))</f>
        <v/>
      </c>
    </row>
    <row r="178" spans="1:11" ht="12" customHeight="1">
      <c r="A178" s="5"/>
      <c r="B178" s="5"/>
      <c r="C178" s="6"/>
      <c r="D178" s="5"/>
      <c r="E178" s="7"/>
      <c r="F178" s="5"/>
      <c r="G178" s="5"/>
      <c r="H178" s="5"/>
      <c r="I178" s="5"/>
      <c r="J178" s="5"/>
      <c r="K178" s="2" t="str">
        <f>IF(COUNTA(A178:J178)=0,"",IF(OR(A178="",ISBLANK(B178),ISBLANK(C178),D178="",ISBLANK(E178),F178="",H178=""),"MISSING INFORMATION",IF(AND(A178&lt;&gt;"Before",A178&lt;&gt;"After"),"REVIEW INPUTS",IF(NOT(ISNUMBER(B178)),"REVIEW INPUTS",IF(OR(B178&lt;1,MOD(B178,1)&lt;&gt;0),"REVIEW INPUTS",IF(NOT(ISNUMBER(C178)),"REVIEW INPUTS",IF(OR(C178&lt;DATE(2000,1,1),C178&gt;DATE(2100,12,31)),"REVIEW INPUTS",IF(COUNTIF('3_Study_Setup'!$E$6:$E$15,D178)&lt;&gt;1,"REVIEW INPUTS",IF(NOT(ISNUMBER(E178)),"REVIEW INPUTS",IF(OR(E178&lt;=0,E178&gt;1440),"REVIEW INPUTS",IF(AND(F178&lt;&gt;"Normal",F178&lt;&gt;"Waiting",F178&lt;&gt;"Travel",F178&lt;&gt;"Search",F178&lt;&gt;"Rework",F178&lt;&gt;"Interruption"),"REVIEW INPUTS",IF(AND(H178&lt;&gt;"Yes",H178&lt;&gt;"No"),"REVIEW INPUTS",IF(COUNTIFS($A$5:$A$304,A178,$B$5:$B$304,B178,$D$5:$D$304,D178)&gt;1,"DUPLICATE",IF(COUNTIFS($A$5:$A$304,A178,$B$5:$B$304,B178)&lt;&gt;'3_Study_Setup'!$B$15,"INCOMPLETE CYCLE","OK"))))))))))))))</f>
        <v/>
      </c>
    </row>
    <row r="179" spans="1:11" ht="12" customHeight="1">
      <c r="A179" s="5"/>
      <c r="B179" s="5"/>
      <c r="C179" s="6"/>
      <c r="D179" s="5"/>
      <c r="E179" s="7"/>
      <c r="F179" s="5"/>
      <c r="G179" s="5"/>
      <c r="H179" s="5"/>
      <c r="I179" s="5"/>
      <c r="J179" s="5"/>
      <c r="K179" s="2" t="str">
        <f>IF(COUNTA(A179:J179)=0,"",IF(OR(A179="",ISBLANK(B179),ISBLANK(C179),D179="",ISBLANK(E179),F179="",H179=""),"MISSING INFORMATION",IF(AND(A179&lt;&gt;"Before",A179&lt;&gt;"After"),"REVIEW INPUTS",IF(NOT(ISNUMBER(B179)),"REVIEW INPUTS",IF(OR(B179&lt;1,MOD(B179,1)&lt;&gt;0),"REVIEW INPUTS",IF(NOT(ISNUMBER(C179)),"REVIEW INPUTS",IF(OR(C179&lt;DATE(2000,1,1),C179&gt;DATE(2100,12,31)),"REVIEW INPUTS",IF(COUNTIF('3_Study_Setup'!$E$6:$E$15,D179)&lt;&gt;1,"REVIEW INPUTS",IF(NOT(ISNUMBER(E179)),"REVIEW INPUTS",IF(OR(E179&lt;=0,E179&gt;1440),"REVIEW INPUTS",IF(AND(F179&lt;&gt;"Normal",F179&lt;&gt;"Waiting",F179&lt;&gt;"Travel",F179&lt;&gt;"Search",F179&lt;&gt;"Rework",F179&lt;&gt;"Interruption"),"REVIEW INPUTS",IF(AND(H179&lt;&gt;"Yes",H179&lt;&gt;"No"),"REVIEW INPUTS",IF(COUNTIFS($A$5:$A$304,A179,$B$5:$B$304,B179,$D$5:$D$304,D179)&gt;1,"DUPLICATE",IF(COUNTIFS($A$5:$A$304,A179,$B$5:$B$304,B179)&lt;&gt;'3_Study_Setup'!$B$15,"INCOMPLETE CYCLE","OK"))))))))))))))</f>
        <v/>
      </c>
    </row>
    <row r="180" spans="1:11" ht="12" customHeight="1">
      <c r="A180" s="5"/>
      <c r="B180" s="5"/>
      <c r="C180" s="6"/>
      <c r="D180" s="5"/>
      <c r="E180" s="7"/>
      <c r="F180" s="5"/>
      <c r="G180" s="5"/>
      <c r="H180" s="5"/>
      <c r="I180" s="5"/>
      <c r="J180" s="5"/>
      <c r="K180" s="2" t="str">
        <f>IF(COUNTA(A180:J180)=0,"",IF(OR(A180="",ISBLANK(B180),ISBLANK(C180),D180="",ISBLANK(E180),F180="",H180=""),"MISSING INFORMATION",IF(AND(A180&lt;&gt;"Before",A180&lt;&gt;"After"),"REVIEW INPUTS",IF(NOT(ISNUMBER(B180)),"REVIEW INPUTS",IF(OR(B180&lt;1,MOD(B180,1)&lt;&gt;0),"REVIEW INPUTS",IF(NOT(ISNUMBER(C180)),"REVIEW INPUTS",IF(OR(C180&lt;DATE(2000,1,1),C180&gt;DATE(2100,12,31)),"REVIEW INPUTS",IF(COUNTIF('3_Study_Setup'!$E$6:$E$15,D180)&lt;&gt;1,"REVIEW INPUTS",IF(NOT(ISNUMBER(E180)),"REVIEW INPUTS",IF(OR(E180&lt;=0,E180&gt;1440),"REVIEW INPUTS",IF(AND(F180&lt;&gt;"Normal",F180&lt;&gt;"Waiting",F180&lt;&gt;"Travel",F180&lt;&gt;"Search",F180&lt;&gt;"Rework",F180&lt;&gt;"Interruption"),"REVIEW INPUTS",IF(AND(H180&lt;&gt;"Yes",H180&lt;&gt;"No"),"REVIEW INPUTS",IF(COUNTIFS($A$5:$A$304,A180,$B$5:$B$304,B180,$D$5:$D$304,D180)&gt;1,"DUPLICATE",IF(COUNTIFS($A$5:$A$304,A180,$B$5:$B$304,B180)&lt;&gt;'3_Study_Setup'!$B$15,"INCOMPLETE CYCLE","OK"))))))))))))))</f>
        <v/>
      </c>
    </row>
    <row r="181" spans="1:11" ht="12" customHeight="1">
      <c r="A181" s="5"/>
      <c r="B181" s="5"/>
      <c r="C181" s="6"/>
      <c r="D181" s="5"/>
      <c r="E181" s="7"/>
      <c r="F181" s="5"/>
      <c r="G181" s="5"/>
      <c r="H181" s="5"/>
      <c r="I181" s="5"/>
      <c r="J181" s="5"/>
      <c r="K181" s="2" t="str">
        <f>IF(COUNTA(A181:J181)=0,"",IF(OR(A181="",ISBLANK(B181),ISBLANK(C181),D181="",ISBLANK(E181),F181="",H181=""),"MISSING INFORMATION",IF(AND(A181&lt;&gt;"Before",A181&lt;&gt;"After"),"REVIEW INPUTS",IF(NOT(ISNUMBER(B181)),"REVIEW INPUTS",IF(OR(B181&lt;1,MOD(B181,1)&lt;&gt;0),"REVIEW INPUTS",IF(NOT(ISNUMBER(C181)),"REVIEW INPUTS",IF(OR(C181&lt;DATE(2000,1,1),C181&gt;DATE(2100,12,31)),"REVIEW INPUTS",IF(COUNTIF('3_Study_Setup'!$E$6:$E$15,D181)&lt;&gt;1,"REVIEW INPUTS",IF(NOT(ISNUMBER(E181)),"REVIEW INPUTS",IF(OR(E181&lt;=0,E181&gt;1440),"REVIEW INPUTS",IF(AND(F181&lt;&gt;"Normal",F181&lt;&gt;"Waiting",F181&lt;&gt;"Travel",F181&lt;&gt;"Search",F181&lt;&gt;"Rework",F181&lt;&gt;"Interruption"),"REVIEW INPUTS",IF(AND(H181&lt;&gt;"Yes",H181&lt;&gt;"No"),"REVIEW INPUTS",IF(COUNTIFS($A$5:$A$304,A181,$B$5:$B$304,B181,$D$5:$D$304,D181)&gt;1,"DUPLICATE",IF(COUNTIFS($A$5:$A$304,A181,$B$5:$B$304,B181)&lt;&gt;'3_Study_Setup'!$B$15,"INCOMPLETE CYCLE","OK"))))))))))))))</f>
        <v/>
      </c>
    </row>
    <row r="182" spans="1:11" ht="12" customHeight="1">
      <c r="A182" s="5"/>
      <c r="B182" s="5"/>
      <c r="C182" s="6"/>
      <c r="D182" s="5"/>
      <c r="E182" s="7"/>
      <c r="F182" s="5"/>
      <c r="G182" s="5"/>
      <c r="H182" s="5"/>
      <c r="I182" s="5"/>
      <c r="J182" s="5"/>
      <c r="K182" s="2" t="str">
        <f>IF(COUNTA(A182:J182)=0,"",IF(OR(A182="",ISBLANK(B182),ISBLANK(C182),D182="",ISBLANK(E182),F182="",H182=""),"MISSING INFORMATION",IF(AND(A182&lt;&gt;"Before",A182&lt;&gt;"After"),"REVIEW INPUTS",IF(NOT(ISNUMBER(B182)),"REVIEW INPUTS",IF(OR(B182&lt;1,MOD(B182,1)&lt;&gt;0),"REVIEW INPUTS",IF(NOT(ISNUMBER(C182)),"REVIEW INPUTS",IF(OR(C182&lt;DATE(2000,1,1),C182&gt;DATE(2100,12,31)),"REVIEW INPUTS",IF(COUNTIF('3_Study_Setup'!$E$6:$E$15,D182)&lt;&gt;1,"REVIEW INPUTS",IF(NOT(ISNUMBER(E182)),"REVIEW INPUTS",IF(OR(E182&lt;=0,E182&gt;1440),"REVIEW INPUTS",IF(AND(F182&lt;&gt;"Normal",F182&lt;&gt;"Waiting",F182&lt;&gt;"Travel",F182&lt;&gt;"Search",F182&lt;&gt;"Rework",F182&lt;&gt;"Interruption"),"REVIEW INPUTS",IF(AND(H182&lt;&gt;"Yes",H182&lt;&gt;"No"),"REVIEW INPUTS",IF(COUNTIFS($A$5:$A$304,A182,$B$5:$B$304,B182,$D$5:$D$304,D182)&gt;1,"DUPLICATE",IF(COUNTIFS($A$5:$A$304,A182,$B$5:$B$304,B182)&lt;&gt;'3_Study_Setup'!$B$15,"INCOMPLETE CYCLE","OK"))))))))))))))</f>
        <v/>
      </c>
    </row>
    <row r="183" spans="1:11" ht="12" customHeight="1">
      <c r="A183" s="5"/>
      <c r="B183" s="5"/>
      <c r="C183" s="6"/>
      <c r="D183" s="5"/>
      <c r="E183" s="7"/>
      <c r="F183" s="5"/>
      <c r="G183" s="5"/>
      <c r="H183" s="5"/>
      <c r="I183" s="5"/>
      <c r="J183" s="5"/>
      <c r="K183" s="2" t="str">
        <f>IF(COUNTA(A183:J183)=0,"",IF(OR(A183="",ISBLANK(B183),ISBLANK(C183),D183="",ISBLANK(E183),F183="",H183=""),"MISSING INFORMATION",IF(AND(A183&lt;&gt;"Before",A183&lt;&gt;"After"),"REVIEW INPUTS",IF(NOT(ISNUMBER(B183)),"REVIEW INPUTS",IF(OR(B183&lt;1,MOD(B183,1)&lt;&gt;0),"REVIEW INPUTS",IF(NOT(ISNUMBER(C183)),"REVIEW INPUTS",IF(OR(C183&lt;DATE(2000,1,1),C183&gt;DATE(2100,12,31)),"REVIEW INPUTS",IF(COUNTIF('3_Study_Setup'!$E$6:$E$15,D183)&lt;&gt;1,"REVIEW INPUTS",IF(NOT(ISNUMBER(E183)),"REVIEW INPUTS",IF(OR(E183&lt;=0,E183&gt;1440),"REVIEW INPUTS",IF(AND(F183&lt;&gt;"Normal",F183&lt;&gt;"Waiting",F183&lt;&gt;"Travel",F183&lt;&gt;"Search",F183&lt;&gt;"Rework",F183&lt;&gt;"Interruption"),"REVIEW INPUTS",IF(AND(H183&lt;&gt;"Yes",H183&lt;&gt;"No"),"REVIEW INPUTS",IF(COUNTIFS($A$5:$A$304,A183,$B$5:$B$304,B183,$D$5:$D$304,D183)&gt;1,"DUPLICATE",IF(COUNTIFS($A$5:$A$304,A183,$B$5:$B$304,B183)&lt;&gt;'3_Study_Setup'!$B$15,"INCOMPLETE CYCLE","OK"))))))))))))))</f>
        <v/>
      </c>
    </row>
    <row r="184" spans="1:11" ht="12" customHeight="1">
      <c r="A184" s="5"/>
      <c r="B184" s="5"/>
      <c r="C184" s="6"/>
      <c r="D184" s="5"/>
      <c r="E184" s="7"/>
      <c r="F184" s="5"/>
      <c r="G184" s="5"/>
      <c r="H184" s="5"/>
      <c r="I184" s="5"/>
      <c r="J184" s="5"/>
      <c r="K184" s="2" t="str">
        <f>IF(COUNTA(A184:J184)=0,"",IF(OR(A184="",ISBLANK(B184),ISBLANK(C184),D184="",ISBLANK(E184),F184="",H184=""),"MISSING INFORMATION",IF(AND(A184&lt;&gt;"Before",A184&lt;&gt;"After"),"REVIEW INPUTS",IF(NOT(ISNUMBER(B184)),"REVIEW INPUTS",IF(OR(B184&lt;1,MOD(B184,1)&lt;&gt;0),"REVIEW INPUTS",IF(NOT(ISNUMBER(C184)),"REVIEW INPUTS",IF(OR(C184&lt;DATE(2000,1,1),C184&gt;DATE(2100,12,31)),"REVIEW INPUTS",IF(COUNTIF('3_Study_Setup'!$E$6:$E$15,D184)&lt;&gt;1,"REVIEW INPUTS",IF(NOT(ISNUMBER(E184)),"REVIEW INPUTS",IF(OR(E184&lt;=0,E184&gt;1440),"REVIEW INPUTS",IF(AND(F184&lt;&gt;"Normal",F184&lt;&gt;"Waiting",F184&lt;&gt;"Travel",F184&lt;&gt;"Search",F184&lt;&gt;"Rework",F184&lt;&gt;"Interruption"),"REVIEW INPUTS",IF(AND(H184&lt;&gt;"Yes",H184&lt;&gt;"No"),"REVIEW INPUTS",IF(COUNTIFS($A$5:$A$304,A184,$B$5:$B$304,B184,$D$5:$D$304,D184)&gt;1,"DUPLICATE",IF(COUNTIFS($A$5:$A$304,A184,$B$5:$B$304,B184)&lt;&gt;'3_Study_Setup'!$B$15,"INCOMPLETE CYCLE","OK"))))))))))))))</f>
        <v/>
      </c>
    </row>
    <row r="185" spans="1:11" ht="12" customHeight="1">
      <c r="A185" s="5"/>
      <c r="B185" s="5"/>
      <c r="C185" s="6"/>
      <c r="D185" s="5"/>
      <c r="E185" s="7"/>
      <c r="F185" s="5"/>
      <c r="G185" s="5"/>
      <c r="H185" s="5"/>
      <c r="I185" s="5"/>
      <c r="J185" s="5"/>
      <c r="K185" s="2" t="str">
        <f>IF(COUNTA(A185:J185)=0,"",IF(OR(A185="",ISBLANK(B185),ISBLANK(C185),D185="",ISBLANK(E185),F185="",H185=""),"MISSING INFORMATION",IF(AND(A185&lt;&gt;"Before",A185&lt;&gt;"After"),"REVIEW INPUTS",IF(NOT(ISNUMBER(B185)),"REVIEW INPUTS",IF(OR(B185&lt;1,MOD(B185,1)&lt;&gt;0),"REVIEW INPUTS",IF(NOT(ISNUMBER(C185)),"REVIEW INPUTS",IF(OR(C185&lt;DATE(2000,1,1),C185&gt;DATE(2100,12,31)),"REVIEW INPUTS",IF(COUNTIF('3_Study_Setup'!$E$6:$E$15,D185)&lt;&gt;1,"REVIEW INPUTS",IF(NOT(ISNUMBER(E185)),"REVIEW INPUTS",IF(OR(E185&lt;=0,E185&gt;1440),"REVIEW INPUTS",IF(AND(F185&lt;&gt;"Normal",F185&lt;&gt;"Waiting",F185&lt;&gt;"Travel",F185&lt;&gt;"Search",F185&lt;&gt;"Rework",F185&lt;&gt;"Interruption"),"REVIEW INPUTS",IF(AND(H185&lt;&gt;"Yes",H185&lt;&gt;"No"),"REVIEW INPUTS",IF(COUNTIFS($A$5:$A$304,A185,$B$5:$B$304,B185,$D$5:$D$304,D185)&gt;1,"DUPLICATE",IF(COUNTIFS($A$5:$A$304,A185,$B$5:$B$304,B185)&lt;&gt;'3_Study_Setup'!$B$15,"INCOMPLETE CYCLE","OK"))))))))))))))</f>
        <v/>
      </c>
    </row>
    <row r="186" spans="1:11" ht="12" customHeight="1">
      <c r="A186" s="5"/>
      <c r="B186" s="5"/>
      <c r="C186" s="6"/>
      <c r="D186" s="5"/>
      <c r="E186" s="7"/>
      <c r="F186" s="5"/>
      <c r="G186" s="5"/>
      <c r="H186" s="5"/>
      <c r="I186" s="5"/>
      <c r="J186" s="5"/>
      <c r="K186" s="2" t="str">
        <f>IF(COUNTA(A186:J186)=0,"",IF(OR(A186="",ISBLANK(B186),ISBLANK(C186),D186="",ISBLANK(E186),F186="",H186=""),"MISSING INFORMATION",IF(AND(A186&lt;&gt;"Before",A186&lt;&gt;"After"),"REVIEW INPUTS",IF(NOT(ISNUMBER(B186)),"REVIEW INPUTS",IF(OR(B186&lt;1,MOD(B186,1)&lt;&gt;0),"REVIEW INPUTS",IF(NOT(ISNUMBER(C186)),"REVIEW INPUTS",IF(OR(C186&lt;DATE(2000,1,1),C186&gt;DATE(2100,12,31)),"REVIEW INPUTS",IF(COUNTIF('3_Study_Setup'!$E$6:$E$15,D186)&lt;&gt;1,"REVIEW INPUTS",IF(NOT(ISNUMBER(E186)),"REVIEW INPUTS",IF(OR(E186&lt;=0,E186&gt;1440),"REVIEW INPUTS",IF(AND(F186&lt;&gt;"Normal",F186&lt;&gt;"Waiting",F186&lt;&gt;"Travel",F186&lt;&gt;"Search",F186&lt;&gt;"Rework",F186&lt;&gt;"Interruption"),"REVIEW INPUTS",IF(AND(H186&lt;&gt;"Yes",H186&lt;&gt;"No"),"REVIEW INPUTS",IF(COUNTIFS($A$5:$A$304,A186,$B$5:$B$304,B186,$D$5:$D$304,D186)&gt;1,"DUPLICATE",IF(COUNTIFS($A$5:$A$304,A186,$B$5:$B$304,B186)&lt;&gt;'3_Study_Setup'!$B$15,"INCOMPLETE CYCLE","OK"))))))))))))))</f>
        <v/>
      </c>
    </row>
    <row r="187" spans="1:11" ht="12" customHeight="1">
      <c r="A187" s="5"/>
      <c r="B187" s="5"/>
      <c r="C187" s="6"/>
      <c r="D187" s="5"/>
      <c r="E187" s="7"/>
      <c r="F187" s="5"/>
      <c r="G187" s="5"/>
      <c r="H187" s="5"/>
      <c r="I187" s="5"/>
      <c r="J187" s="5"/>
      <c r="K187" s="2" t="str">
        <f>IF(COUNTA(A187:J187)=0,"",IF(OR(A187="",ISBLANK(B187),ISBLANK(C187),D187="",ISBLANK(E187),F187="",H187=""),"MISSING INFORMATION",IF(AND(A187&lt;&gt;"Before",A187&lt;&gt;"After"),"REVIEW INPUTS",IF(NOT(ISNUMBER(B187)),"REVIEW INPUTS",IF(OR(B187&lt;1,MOD(B187,1)&lt;&gt;0),"REVIEW INPUTS",IF(NOT(ISNUMBER(C187)),"REVIEW INPUTS",IF(OR(C187&lt;DATE(2000,1,1),C187&gt;DATE(2100,12,31)),"REVIEW INPUTS",IF(COUNTIF('3_Study_Setup'!$E$6:$E$15,D187)&lt;&gt;1,"REVIEW INPUTS",IF(NOT(ISNUMBER(E187)),"REVIEW INPUTS",IF(OR(E187&lt;=0,E187&gt;1440),"REVIEW INPUTS",IF(AND(F187&lt;&gt;"Normal",F187&lt;&gt;"Waiting",F187&lt;&gt;"Travel",F187&lt;&gt;"Search",F187&lt;&gt;"Rework",F187&lt;&gt;"Interruption"),"REVIEW INPUTS",IF(AND(H187&lt;&gt;"Yes",H187&lt;&gt;"No"),"REVIEW INPUTS",IF(COUNTIFS($A$5:$A$304,A187,$B$5:$B$304,B187,$D$5:$D$304,D187)&gt;1,"DUPLICATE",IF(COUNTIFS($A$5:$A$304,A187,$B$5:$B$304,B187)&lt;&gt;'3_Study_Setup'!$B$15,"INCOMPLETE CYCLE","OK"))))))))))))))</f>
        <v/>
      </c>
    </row>
    <row r="188" spans="1:11" ht="12" customHeight="1">
      <c r="A188" s="5"/>
      <c r="B188" s="5"/>
      <c r="C188" s="6"/>
      <c r="D188" s="5"/>
      <c r="E188" s="7"/>
      <c r="F188" s="5"/>
      <c r="G188" s="5"/>
      <c r="H188" s="5"/>
      <c r="I188" s="5"/>
      <c r="J188" s="5"/>
      <c r="K188" s="2" t="str">
        <f>IF(COUNTA(A188:J188)=0,"",IF(OR(A188="",ISBLANK(B188),ISBLANK(C188),D188="",ISBLANK(E188),F188="",H188=""),"MISSING INFORMATION",IF(AND(A188&lt;&gt;"Before",A188&lt;&gt;"After"),"REVIEW INPUTS",IF(NOT(ISNUMBER(B188)),"REVIEW INPUTS",IF(OR(B188&lt;1,MOD(B188,1)&lt;&gt;0),"REVIEW INPUTS",IF(NOT(ISNUMBER(C188)),"REVIEW INPUTS",IF(OR(C188&lt;DATE(2000,1,1),C188&gt;DATE(2100,12,31)),"REVIEW INPUTS",IF(COUNTIF('3_Study_Setup'!$E$6:$E$15,D188)&lt;&gt;1,"REVIEW INPUTS",IF(NOT(ISNUMBER(E188)),"REVIEW INPUTS",IF(OR(E188&lt;=0,E188&gt;1440),"REVIEW INPUTS",IF(AND(F188&lt;&gt;"Normal",F188&lt;&gt;"Waiting",F188&lt;&gt;"Travel",F188&lt;&gt;"Search",F188&lt;&gt;"Rework",F188&lt;&gt;"Interruption"),"REVIEW INPUTS",IF(AND(H188&lt;&gt;"Yes",H188&lt;&gt;"No"),"REVIEW INPUTS",IF(COUNTIFS($A$5:$A$304,A188,$B$5:$B$304,B188,$D$5:$D$304,D188)&gt;1,"DUPLICATE",IF(COUNTIFS($A$5:$A$304,A188,$B$5:$B$304,B188)&lt;&gt;'3_Study_Setup'!$B$15,"INCOMPLETE CYCLE","OK"))))))))))))))</f>
        <v/>
      </c>
    </row>
    <row r="189" spans="1:11" ht="12" customHeight="1">
      <c r="A189" s="5"/>
      <c r="B189" s="5"/>
      <c r="C189" s="6"/>
      <c r="D189" s="5"/>
      <c r="E189" s="7"/>
      <c r="F189" s="5"/>
      <c r="G189" s="5"/>
      <c r="H189" s="5"/>
      <c r="I189" s="5"/>
      <c r="J189" s="5"/>
      <c r="K189" s="2" t="str">
        <f>IF(COUNTA(A189:J189)=0,"",IF(OR(A189="",ISBLANK(B189),ISBLANK(C189),D189="",ISBLANK(E189),F189="",H189=""),"MISSING INFORMATION",IF(AND(A189&lt;&gt;"Before",A189&lt;&gt;"After"),"REVIEW INPUTS",IF(NOT(ISNUMBER(B189)),"REVIEW INPUTS",IF(OR(B189&lt;1,MOD(B189,1)&lt;&gt;0),"REVIEW INPUTS",IF(NOT(ISNUMBER(C189)),"REVIEW INPUTS",IF(OR(C189&lt;DATE(2000,1,1),C189&gt;DATE(2100,12,31)),"REVIEW INPUTS",IF(COUNTIF('3_Study_Setup'!$E$6:$E$15,D189)&lt;&gt;1,"REVIEW INPUTS",IF(NOT(ISNUMBER(E189)),"REVIEW INPUTS",IF(OR(E189&lt;=0,E189&gt;1440),"REVIEW INPUTS",IF(AND(F189&lt;&gt;"Normal",F189&lt;&gt;"Waiting",F189&lt;&gt;"Travel",F189&lt;&gt;"Search",F189&lt;&gt;"Rework",F189&lt;&gt;"Interruption"),"REVIEW INPUTS",IF(AND(H189&lt;&gt;"Yes",H189&lt;&gt;"No"),"REVIEW INPUTS",IF(COUNTIFS($A$5:$A$304,A189,$B$5:$B$304,B189,$D$5:$D$304,D189)&gt;1,"DUPLICATE",IF(COUNTIFS($A$5:$A$304,A189,$B$5:$B$304,B189)&lt;&gt;'3_Study_Setup'!$B$15,"INCOMPLETE CYCLE","OK"))))))))))))))</f>
        <v/>
      </c>
    </row>
    <row r="190" spans="1:11" ht="12" customHeight="1">
      <c r="A190" s="5"/>
      <c r="B190" s="5"/>
      <c r="C190" s="6"/>
      <c r="D190" s="5"/>
      <c r="E190" s="7"/>
      <c r="F190" s="5"/>
      <c r="G190" s="5"/>
      <c r="H190" s="5"/>
      <c r="I190" s="5"/>
      <c r="J190" s="5"/>
      <c r="K190" s="2" t="str">
        <f>IF(COUNTA(A190:J190)=0,"",IF(OR(A190="",ISBLANK(B190),ISBLANK(C190),D190="",ISBLANK(E190),F190="",H190=""),"MISSING INFORMATION",IF(AND(A190&lt;&gt;"Before",A190&lt;&gt;"After"),"REVIEW INPUTS",IF(NOT(ISNUMBER(B190)),"REVIEW INPUTS",IF(OR(B190&lt;1,MOD(B190,1)&lt;&gt;0),"REVIEW INPUTS",IF(NOT(ISNUMBER(C190)),"REVIEW INPUTS",IF(OR(C190&lt;DATE(2000,1,1),C190&gt;DATE(2100,12,31)),"REVIEW INPUTS",IF(COUNTIF('3_Study_Setup'!$E$6:$E$15,D190)&lt;&gt;1,"REVIEW INPUTS",IF(NOT(ISNUMBER(E190)),"REVIEW INPUTS",IF(OR(E190&lt;=0,E190&gt;1440),"REVIEW INPUTS",IF(AND(F190&lt;&gt;"Normal",F190&lt;&gt;"Waiting",F190&lt;&gt;"Travel",F190&lt;&gt;"Search",F190&lt;&gt;"Rework",F190&lt;&gt;"Interruption"),"REVIEW INPUTS",IF(AND(H190&lt;&gt;"Yes",H190&lt;&gt;"No"),"REVIEW INPUTS",IF(COUNTIFS($A$5:$A$304,A190,$B$5:$B$304,B190,$D$5:$D$304,D190)&gt;1,"DUPLICATE",IF(COUNTIFS($A$5:$A$304,A190,$B$5:$B$304,B190)&lt;&gt;'3_Study_Setup'!$B$15,"INCOMPLETE CYCLE","OK"))))))))))))))</f>
        <v/>
      </c>
    </row>
    <row r="191" spans="1:11" ht="12" customHeight="1">
      <c r="A191" s="5"/>
      <c r="B191" s="5"/>
      <c r="C191" s="6"/>
      <c r="D191" s="5"/>
      <c r="E191" s="7"/>
      <c r="F191" s="5"/>
      <c r="G191" s="5"/>
      <c r="H191" s="5"/>
      <c r="I191" s="5"/>
      <c r="J191" s="5"/>
      <c r="K191" s="2" t="str">
        <f>IF(COUNTA(A191:J191)=0,"",IF(OR(A191="",ISBLANK(B191),ISBLANK(C191),D191="",ISBLANK(E191),F191="",H191=""),"MISSING INFORMATION",IF(AND(A191&lt;&gt;"Before",A191&lt;&gt;"After"),"REVIEW INPUTS",IF(NOT(ISNUMBER(B191)),"REVIEW INPUTS",IF(OR(B191&lt;1,MOD(B191,1)&lt;&gt;0),"REVIEW INPUTS",IF(NOT(ISNUMBER(C191)),"REVIEW INPUTS",IF(OR(C191&lt;DATE(2000,1,1),C191&gt;DATE(2100,12,31)),"REVIEW INPUTS",IF(COUNTIF('3_Study_Setup'!$E$6:$E$15,D191)&lt;&gt;1,"REVIEW INPUTS",IF(NOT(ISNUMBER(E191)),"REVIEW INPUTS",IF(OR(E191&lt;=0,E191&gt;1440),"REVIEW INPUTS",IF(AND(F191&lt;&gt;"Normal",F191&lt;&gt;"Waiting",F191&lt;&gt;"Travel",F191&lt;&gt;"Search",F191&lt;&gt;"Rework",F191&lt;&gt;"Interruption"),"REVIEW INPUTS",IF(AND(H191&lt;&gt;"Yes",H191&lt;&gt;"No"),"REVIEW INPUTS",IF(COUNTIFS($A$5:$A$304,A191,$B$5:$B$304,B191,$D$5:$D$304,D191)&gt;1,"DUPLICATE",IF(COUNTIFS($A$5:$A$304,A191,$B$5:$B$304,B191)&lt;&gt;'3_Study_Setup'!$B$15,"INCOMPLETE CYCLE","OK"))))))))))))))</f>
        <v/>
      </c>
    </row>
    <row r="192" spans="1:11" ht="12" customHeight="1">
      <c r="A192" s="5"/>
      <c r="B192" s="5"/>
      <c r="C192" s="6"/>
      <c r="D192" s="5"/>
      <c r="E192" s="7"/>
      <c r="F192" s="5"/>
      <c r="G192" s="5"/>
      <c r="H192" s="5"/>
      <c r="I192" s="5"/>
      <c r="J192" s="5"/>
      <c r="K192" s="2" t="str">
        <f>IF(COUNTA(A192:J192)=0,"",IF(OR(A192="",ISBLANK(B192),ISBLANK(C192),D192="",ISBLANK(E192),F192="",H192=""),"MISSING INFORMATION",IF(AND(A192&lt;&gt;"Before",A192&lt;&gt;"After"),"REVIEW INPUTS",IF(NOT(ISNUMBER(B192)),"REVIEW INPUTS",IF(OR(B192&lt;1,MOD(B192,1)&lt;&gt;0),"REVIEW INPUTS",IF(NOT(ISNUMBER(C192)),"REVIEW INPUTS",IF(OR(C192&lt;DATE(2000,1,1),C192&gt;DATE(2100,12,31)),"REVIEW INPUTS",IF(COUNTIF('3_Study_Setup'!$E$6:$E$15,D192)&lt;&gt;1,"REVIEW INPUTS",IF(NOT(ISNUMBER(E192)),"REVIEW INPUTS",IF(OR(E192&lt;=0,E192&gt;1440),"REVIEW INPUTS",IF(AND(F192&lt;&gt;"Normal",F192&lt;&gt;"Waiting",F192&lt;&gt;"Travel",F192&lt;&gt;"Search",F192&lt;&gt;"Rework",F192&lt;&gt;"Interruption"),"REVIEW INPUTS",IF(AND(H192&lt;&gt;"Yes",H192&lt;&gt;"No"),"REVIEW INPUTS",IF(COUNTIFS($A$5:$A$304,A192,$B$5:$B$304,B192,$D$5:$D$304,D192)&gt;1,"DUPLICATE",IF(COUNTIFS($A$5:$A$304,A192,$B$5:$B$304,B192)&lt;&gt;'3_Study_Setup'!$B$15,"INCOMPLETE CYCLE","OK"))))))))))))))</f>
        <v/>
      </c>
    </row>
    <row r="193" spans="1:11" ht="12" customHeight="1">
      <c r="A193" s="5"/>
      <c r="B193" s="5"/>
      <c r="C193" s="6"/>
      <c r="D193" s="5"/>
      <c r="E193" s="7"/>
      <c r="F193" s="5"/>
      <c r="G193" s="5"/>
      <c r="H193" s="5"/>
      <c r="I193" s="5"/>
      <c r="J193" s="5"/>
      <c r="K193" s="2" t="str">
        <f>IF(COUNTA(A193:J193)=0,"",IF(OR(A193="",ISBLANK(B193),ISBLANK(C193),D193="",ISBLANK(E193),F193="",H193=""),"MISSING INFORMATION",IF(AND(A193&lt;&gt;"Before",A193&lt;&gt;"After"),"REVIEW INPUTS",IF(NOT(ISNUMBER(B193)),"REVIEW INPUTS",IF(OR(B193&lt;1,MOD(B193,1)&lt;&gt;0),"REVIEW INPUTS",IF(NOT(ISNUMBER(C193)),"REVIEW INPUTS",IF(OR(C193&lt;DATE(2000,1,1),C193&gt;DATE(2100,12,31)),"REVIEW INPUTS",IF(COUNTIF('3_Study_Setup'!$E$6:$E$15,D193)&lt;&gt;1,"REVIEW INPUTS",IF(NOT(ISNUMBER(E193)),"REVIEW INPUTS",IF(OR(E193&lt;=0,E193&gt;1440),"REVIEW INPUTS",IF(AND(F193&lt;&gt;"Normal",F193&lt;&gt;"Waiting",F193&lt;&gt;"Travel",F193&lt;&gt;"Search",F193&lt;&gt;"Rework",F193&lt;&gt;"Interruption"),"REVIEW INPUTS",IF(AND(H193&lt;&gt;"Yes",H193&lt;&gt;"No"),"REVIEW INPUTS",IF(COUNTIFS($A$5:$A$304,A193,$B$5:$B$304,B193,$D$5:$D$304,D193)&gt;1,"DUPLICATE",IF(COUNTIFS($A$5:$A$304,A193,$B$5:$B$304,B193)&lt;&gt;'3_Study_Setup'!$B$15,"INCOMPLETE CYCLE","OK"))))))))))))))</f>
        <v/>
      </c>
    </row>
    <row r="194" spans="1:11" ht="12" customHeight="1">
      <c r="A194" s="5"/>
      <c r="B194" s="5"/>
      <c r="C194" s="6"/>
      <c r="D194" s="5"/>
      <c r="E194" s="7"/>
      <c r="F194" s="5"/>
      <c r="G194" s="5"/>
      <c r="H194" s="5"/>
      <c r="I194" s="5"/>
      <c r="J194" s="5"/>
      <c r="K194" s="2" t="str">
        <f>IF(COUNTA(A194:J194)=0,"",IF(OR(A194="",ISBLANK(B194),ISBLANK(C194),D194="",ISBLANK(E194),F194="",H194=""),"MISSING INFORMATION",IF(AND(A194&lt;&gt;"Before",A194&lt;&gt;"After"),"REVIEW INPUTS",IF(NOT(ISNUMBER(B194)),"REVIEW INPUTS",IF(OR(B194&lt;1,MOD(B194,1)&lt;&gt;0),"REVIEW INPUTS",IF(NOT(ISNUMBER(C194)),"REVIEW INPUTS",IF(OR(C194&lt;DATE(2000,1,1),C194&gt;DATE(2100,12,31)),"REVIEW INPUTS",IF(COUNTIF('3_Study_Setup'!$E$6:$E$15,D194)&lt;&gt;1,"REVIEW INPUTS",IF(NOT(ISNUMBER(E194)),"REVIEW INPUTS",IF(OR(E194&lt;=0,E194&gt;1440),"REVIEW INPUTS",IF(AND(F194&lt;&gt;"Normal",F194&lt;&gt;"Waiting",F194&lt;&gt;"Travel",F194&lt;&gt;"Search",F194&lt;&gt;"Rework",F194&lt;&gt;"Interruption"),"REVIEW INPUTS",IF(AND(H194&lt;&gt;"Yes",H194&lt;&gt;"No"),"REVIEW INPUTS",IF(COUNTIFS($A$5:$A$304,A194,$B$5:$B$304,B194,$D$5:$D$304,D194)&gt;1,"DUPLICATE",IF(COUNTIFS($A$5:$A$304,A194,$B$5:$B$304,B194)&lt;&gt;'3_Study_Setup'!$B$15,"INCOMPLETE CYCLE","OK"))))))))))))))</f>
        <v/>
      </c>
    </row>
    <row r="195" spans="1:11" ht="12" customHeight="1">
      <c r="A195" s="5"/>
      <c r="B195" s="5"/>
      <c r="C195" s="6"/>
      <c r="D195" s="5"/>
      <c r="E195" s="7"/>
      <c r="F195" s="5"/>
      <c r="G195" s="5"/>
      <c r="H195" s="5"/>
      <c r="I195" s="5"/>
      <c r="J195" s="5"/>
      <c r="K195" s="2" t="str">
        <f>IF(COUNTA(A195:J195)=0,"",IF(OR(A195="",ISBLANK(B195),ISBLANK(C195),D195="",ISBLANK(E195),F195="",H195=""),"MISSING INFORMATION",IF(AND(A195&lt;&gt;"Before",A195&lt;&gt;"After"),"REVIEW INPUTS",IF(NOT(ISNUMBER(B195)),"REVIEW INPUTS",IF(OR(B195&lt;1,MOD(B195,1)&lt;&gt;0),"REVIEW INPUTS",IF(NOT(ISNUMBER(C195)),"REVIEW INPUTS",IF(OR(C195&lt;DATE(2000,1,1),C195&gt;DATE(2100,12,31)),"REVIEW INPUTS",IF(COUNTIF('3_Study_Setup'!$E$6:$E$15,D195)&lt;&gt;1,"REVIEW INPUTS",IF(NOT(ISNUMBER(E195)),"REVIEW INPUTS",IF(OR(E195&lt;=0,E195&gt;1440),"REVIEW INPUTS",IF(AND(F195&lt;&gt;"Normal",F195&lt;&gt;"Waiting",F195&lt;&gt;"Travel",F195&lt;&gt;"Search",F195&lt;&gt;"Rework",F195&lt;&gt;"Interruption"),"REVIEW INPUTS",IF(AND(H195&lt;&gt;"Yes",H195&lt;&gt;"No"),"REVIEW INPUTS",IF(COUNTIFS($A$5:$A$304,A195,$B$5:$B$304,B195,$D$5:$D$304,D195)&gt;1,"DUPLICATE",IF(COUNTIFS($A$5:$A$304,A195,$B$5:$B$304,B195)&lt;&gt;'3_Study_Setup'!$B$15,"INCOMPLETE CYCLE","OK"))))))))))))))</f>
        <v/>
      </c>
    </row>
    <row r="196" spans="1:11" ht="12" customHeight="1">
      <c r="A196" s="5"/>
      <c r="B196" s="5"/>
      <c r="C196" s="6"/>
      <c r="D196" s="5"/>
      <c r="E196" s="7"/>
      <c r="F196" s="5"/>
      <c r="G196" s="5"/>
      <c r="H196" s="5"/>
      <c r="I196" s="5"/>
      <c r="J196" s="5"/>
      <c r="K196" s="2" t="str">
        <f>IF(COUNTA(A196:J196)=0,"",IF(OR(A196="",ISBLANK(B196),ISBLANK(C196),D196="",ISBLANK(E196),F196="",H196=""),"MISSING INFORMATION",IF(AND(A196&lt;&gt;"Before",A196&lt;&gt;"After"),"REVIEW INPUTS",IF(NOT(ISNUMBER(B196)),"REVIEW INPUTS",IF(OR(B196&lt;1,MOD(B196,1)&lt;&gt;0),"REVIEW INPUTS",IF(NOT(ISNUMBER(C196)),"REVIEW INPUTS",IF(OR(C196&lt;DATE(2000,1,1),C196&gt;DATE(2100,12,31)),"REVIEW INPUTS",IF(COUNTIF('3_Study_Setup'!$E$6:$E$15,D196)&lt;&gt;1,"REVIEW INPUTS",IF(NOT(ISNUMBER(E196)),"REVIEW INPUTS",IF(OR(E196&lt;=0,E196&gt;1440),"REVIEW INPUTS",IF(AND(F196&lt;&gt;"Normal",F196&lt;&gt;"Waiting",F196&lt;&gt;"Travel",F196&lt;&gt;"Search",F196&lt;&gt;"Rework",F196&lt;&gt;"Interruption"),"REVIEW INPUTS",IF(AND(H196&lt;&gt;"Yes",H196&lt;&gt;"No"),"REVIEW INPUTS",IF(COUNTIFS($A$5:$A$304,A196,$B$5:$B$304,B196,$D$5:$D$304,D196)&gt;1,"DUPLICATE",IF(COUNTIFS($A$5:$A$304,A196,$B$5:$B$304,B196)&lt;&gt;'3_Study_Setup'!$B$15,"INCOMPLETE CYCLE","OK"))))))))))))))</f>
        <v/>
      </c>
    </row>
    <row r="197" spans="1:11" ht="12" customHeight="1">
      <c r="A197" s="5"/>
      <c r="B197" s="5"/>
      <c r="C197" s="6"/>
      <c r="D197" s="5"/>
      <c r="E197" s="7"/>
      <c r="F197" s="5"/>
      <c r="G197" s="5"/>
      <c r="H197" s="5"/>
      <c r="I197" s="5"/>
      <c r="J197" s="5"/>
      <c r="K197" s="2" t="str">
        <f>IF(COUNTA(A197:J197)=0,"",IF(OR(A197="",ISBLANK(B197),ISBLANK(C197),D197="",ISBLANK(E197),F197="",H197=""),"MISSING INFORMATION",IF(AND(A197&lt;&gt;"Before",A197&lt;&gt;"After"),"REVIEW INPUTS",IF(NOT(ISNUMBER(B197)),"REVIEW INPUTS",IF(OR(B197&lt;1,MOD(B197,1)&lt;&gt;0),"REVIEW INPUTS",IF(NOT(ISNUMBER(C197)),"REVIEW INPUTS",IF(OR(C197&lt;DATE(2000,1,1),C197&gt;DATE(2100,12,31)),"REVIEW INPUTS",IF(COUNTIF('3_Study_Setup'!$E$6:$E$15,D197)&lt;&gt;1,"REVIEW INPUTS",IF(NOT(ISNUMBER(E197)),"REVIEW INPUTS",IF(OR(E197&lt;=0,E197&gt;1440),"REVIEW INPUTS",IF(AND(F197&lt;&gt;"Normal",F197&lt;&gt;"Waiting",F197&lt;&gt;"Travel",F197&lt;&gt;"Search",F197&lt;&gt;"Rework",F197&lt;&gt;"Interruption"),"REVIEW INPUTS",IF(AND(H197&lt;&gt;"Yes",H197&lt;&gt;"No"),"REVIEW INPUTS",IF(COUNTIFS($A$5:$A$304,A197,$B$5:$B$304,B197,$D$5:$D$304,D197)&gt;1,"DUPLICATE",IF(COUNTIFS($A$5:$A$304,A197,$B$5:$B$304,B197)&lt;&gt;'3_Study_Setup'!$B$15,"INCOMPLETE CYCLE","OK"))))))))))))))</f>
        <v/>
      </c>
    </row>
    <row r="198" spans="1:11" ht="12" customHeight="1">
      <c r="A198" s="5"/>
      <c r="B198" s="5"/>
      <c r="C198" s="6"/>
      <c r="D198" s="5"/>
      <c r="E198" s="7"/>
      <c r="F198" s="5"/>
      <c r="G198" s="5"/>
      <c r="H198" s="5"/>
      <c r="I198" s="5"/>
      <c r="J198" s="5"/>
      <c r="K198" s="2" t="str">
        <f>IF(COUNTA(A198:J198)=0,"",IF(OR(A198="",ISBLANK(B198),ISBLANK(C198),D198="",ISBLANK(E198),F198="",H198=""),"MISSING INFORMATION",IF(AND(A198&lt;&gt;"Before",A198&lt;&gt;"After"),"REVIEW INPUTS",IF(NOT(ISNUMBER(B198)),"REVIEW INPUTS",IF(OR(B198&lt;1,MOD(B198,1)&lt;&gt;0),"REVIEW INPUTS",IF(NOT(ISNUMBER(C198)),"REVIEW INPUTS",IF(OR(C198&lt;DATE(2000,1,1),C198&gt;DATE(2100,12,31)),"REVIEW INPUTS",IF(COUNTIF('3_Study_Setup'!$E$6:$E$15,D198)&lt;&gt;1,"REVIEW INPUTS",IF(NOT(ISNUMBER(E198)),"REVIEW INPUTS",IF(OR(E198&lt;=0,E198&gt;1440),"REVIEW INPUTS",IF(AND(F198&lt;&gt;"Normal",F198&lt;&gt;"Waiting",F198&lt;&gt;"Travel",F198&lt;&gt;"Search",F198&lt;&gt;"Rework",F198&lt;&gt;"Interruption"),"REVIEW INPUTS",IF(AND(H198&lt;&gt;"Yes",H198&lt;&gt;"No"),"REVIEW INPUTS",IF(COUNTIFS($A$5:$A$304,A198,$B$5:$B$304,B198,$D$5:$D$304,D198)&gt;1,"DUPLICATE",IF(COUNTIFS($A$5:$A$304,A198,$B$5:$B$304,B198)&lt;&gt;'3_Study_Setup'!$B$15,"INCOMPLETE CYCLE","OK"))))))))))))))</f>
        <v/>
      </c>
    </row>
    <row r="199" spans="1:11" ht="12" customHeight="1">
      <c r="A199" s="5"/>
      <c r="B199" s="5"/>
      <c r="C199" s="6"/>
      <c r="D199" s="5"/>
      <c r="E199" s="7"/>
      <c r="F199" s="5"/>
      <c r="G199" s="5"/>
      <c r="H199" s="5"/>
      <c r="I199" s="5"/>
      <c r="J199" s="5"/>
      <c r="K199" s="2" t="str">
        <f>IF(COUNTA(A199:J199)=0,"",IF(OR(A199="",ISBLANK(B199),ISBLANK(C199),D199="",ISBLANK(E199),F199="",H199=""),"MISSING INFORMATION",IF(AND(A199&lt;&gt;"Before",A199&lt;&gt;"After"),"REVIEW INPUTS",IF(NOT(ISNUMBER(B199)),"REVIEW INPUTS",IF(OR(B199&lt;1,MOD(B199,1)&lt;&gt;0),"REVIEW INPUTS",IF(NOT(ISNUMBER(C199)),"REVIEW INPUTS",IF(OR(C199&lt;DATE(2000,1,1),C199&gt;DATE(2100,12,31)),"REVIEW INPUTS",IF(COUNTIF('3_Study_Setup'!$E$6:$E$15,D199)&lt;&gt;1,"REVIEW INPUTS",IF(NOT(ISNUMBER(E199)),"REVIEW INPUTS",IF(OR(E199&lt;=0,E199&gt;1440),"REVIEW INPUTS",IF(AND(F199&lt;&gt;"Normal",F199&lt;&gt;"Waiting",F199&lt;&gt;"Travel",F199&lt;&gt;"Search",F199&lt;&gt;"Rework",F199&lt;&gt;"Interruption"),"REVIEW INPUTS",IF(AND(H199&lt;&gt;"Yes",H199&lt;&gt;"No"),"REVIEW INPUTS",IF(COUNTIFS($A$5:$A$304,A199,$B$5:$B$304,B199,$D$5:$D$304,D199)&gt;1,"DUPLICATE",IF(COUNTIFS($A$5:$A$304,A199,$B$5:$B$304,B199)&lt;&gt;'3_Study_Setup'!$B$15,"INCOMPLETE CYCLE","OK"))))))))))))))</f>
        <v/>
      </c>
    </row>
    <row r="200" spans="1:11" ht="12" customHeight="1">
      <c r="A200" s="5"/>
      <c r="B200" s="5"/>
      <c r="C200" s="6"/>
      <c r="D200" s="5"/>
      <c r="E200" s="7"/>
      <c r="F200" s="5"/>
      <c r="G200" s="5"/>
      <c r="H200" s="5"/>
      <c r="I200" s="5"/>
      <c r="J200" s="5"/>
      <c r="K200" s="2" t="str">
        <f>IF(COUNTA(A200:J200)=0,"",IF(OR(A200="",ISBLANK(B200),ISBLANK(C200),D200="",ISBLANK(E200),F200="",H200=""),"MISSING INFORMATION",IF(AND(A200&lt;&gt;"Before",A200&lt;&gt;"After"),"REVIEW INPUTS",IF(NOT(ISNUMBER(B200)),"REVIEW INPUTS",IF(OR(B200&lt;1,MOD(B200,1)&lt;&gt;0),"REVIEW INPUTS",IF(NOT(ISNUMBER(C200)),"REVIEW INPUTS",IF(OR(C200&lt;DATE(2000,1,1),C200&gt;DATE(2100,12,31)),"REVIEW INPUTS",IF(COUNTIF('3_Study_Setup'!$E$6:$E$15,D200)&lt;&gt;1,"REVIEW INPUTS",IF(NOT(ISNUMBER(E200)),"REVIEW INPUTS",IF(OR(E200&lt;=0,E200&gt;1440),"REVIEW INPUTS",IF(AND(F200&lt;&gt;"Normal",F200&lt;&gt;"Waiting",F200&lt;&gt;"Travel",F200&lt;&gt;"Search",F200&lt;&gt;"Rework",F200&lt;&gt;"Interruption"),"REVIEW INPUTS",IF(AND(H200&lt;&gt;"Yes",H200&lt;&gt;"No"),"REVIEW INPUTS",IF(COUNTIFS($A$5:$A$304,A200,$B$5:$B$304,B200,$D$5:$D$304,D200)&gt;1,"DUPLICATE",IF(COUNTIFS($A$5:$A$304,A200,$B$5:$B$304,B200)&lt;&gt;'3_Study_Setup'!$B$15,"INCOMPLETE CYCLE","OK"))))))))))))))</f>
        <v/>
      </c>
    </row>
    <row r="201" spans="1:11" ht="12" customHeight="1">
      <c r="A201" s="5"/>
      <c r="B201" s="5"/>
      <c r="C201" s="6"/>
      <c r="D201" s="5"/>
      <c r="E201" s="7"/>
      <c r="F201" s="5"/>
      <c r="G201" s="5"/>
      <c r="H201" s="5"/>
      <c r="I201" s="5"/>
      <c r="J201" s="5"/>
      <c r="K201" s="2" t="str">
        <f>IF(COUNTA(A201:J201)=0,"",IF(OR(A201="",ISBLANK(B201),ISBLANK(C201),D201="",ISBLANK(E201),F201="",H201=""),"MISSING INFORMATION",IF(AND(A201&lt;&gt;"Before",A201&lt;&gt;"After"),"REVIEW INPUTS",IF(NOT(ISNUMBER(B201)),"REVIEW INPUTS",IF(OR(B201&lt;1,MOD(B201,1)&lt;&gt;0),"REVIEW INPUTS",IF(NOT(ISNUMBER(C201)),"REVIEW INPUTS",IF(OR(C201&lt;DATE(2000,1,1),C201&gt;DATE(2100,12,31)),"REVIEW INPUTS",IF(COUNTIF('3_Study_Setup'!$E$6:$E$15,D201)&lt;&gt;1,"REVIEW INPUTS",IF(NOT(ISNUMBER(E201)),"REVIEW INPUTS",IF(OR(E201&lt;=0,E201&gt;1440),"REVIEW INPUTS",IF(AND(F201&lt;&gt;"Normal",F201&lt;&gt;"Waiting",F201&lt;&gt;"Travel",F201&lt;&gt;"Search",F201&lt;&gt;"Rework",F201&lt;&gt;"Interruption"),"REVIEW INPUTS",IF(AND(H201&lt;&gt;"Yes",H201&lt;&gt;"No"),"REVIEW INPUTS",IF(COUNTIFS($A$5:$A$304,A201,$B$5:$B$304,B201,$D$5:$D$304,D201)&gt;1,"DUPLICATE",IF(COUNTIFS($A$5:$A$304,A201,$B$5:$B$304,B201)&lt;&gt;'3_Study_Setup'!$B$15,"INCOMPLETE CYCLE","OK"))))))))))))))</f>
        <v/>
      </c>
    </row>
    <row r="202" spans="1:11" ht="12" customHeight="1">
      <c r="A202" s="5"/>
      <c r="B202" s="5"/>
      <c r="C202" s="6"/>
      <c r="D202" s="5"/>
      <c r="E202" s="7"/>
      <c r="F202" s="5"/>
      <c r="G202" s="5"/>
      <c r="H202" s="5"/>
      <c r="I202" s="5"/>
      <c r="J202" s="5"/>
      <c r="K202" s="2" t="str">
        <f>IF(COUNTA(A202:J202)=0,"",IF(OR(A202="",ISBLANK(B202),ISBLANK(C202),D202="",ISBLANK(E202),F202="",H202=""),"MISSING INFORMATION",IF(AND(A202&lt;&gt;"Before",A202&lt;&gt;"After"),"REVIEW INPUTS",IF(NOT(ISNUMBER(B202)),"REVIEW INPUTS",IF(OR(B202&lt;1,MOD(B202,1)&lt;&gt;0),"REVIEW INPUTS",IF(NOT(ISNUMBER(C202)),"REVIEW INPUTS",IF(OR(C202&lt;DATE(2000,1,1),C202&gt;DATE(2100,12,31)),"REVIEW INPUTS",IF(COUNTIF('3_Study_Setup'!$E$6:$E$15,D202)&lt;&gt;1,"REVIEW INPUTS",IF(NOT(ISNUMBER(E202)),"REVIEW INPUTS",IF(OR(E202&lt;=0,E202&gt;1440),"REVIEW INPUTS",IF(AND(F202&lt;&gt;"Normal",F202&lt;&gt;"Waiting",F202&lt;&gt;"Travel",F202&lt;&gt;"Search",F202&lt;&gt;"Rework",F202&lt;&gt;"Interruption"),"REVIEW INPUTS",IF(AND(H202&lt;&gt;"Yes",H202&lt;&gt;"No"),"REVIEW INPUTS",IF(COUNTIFS($A$5:$A$304,A202,$B$5:$B$304,B202,$D$5:$D$304,D202)&gt;1,"DUPLICATE",IF(COUNTIFS($A$5:$A$304,A202,$B$5:$B$304,B202)&lt;&gt;'3_Study_Setup'!$B$15,"INCOMPLETE CYCLE","OK"))))))))))))))</f>
        <v/>
      </c>
    </row>
    <row r="203" spans="1:11" ht="12" customHeight="1">
      <c r="A203" s="5"/>
      <c r="B203" s="5"/>
      <c r="C203" s="6"/>
      <c r="D203" s="5"/>
      <c r="E203" s="7"/>
      <c r="F203" s="5"/>
      <c r="G203" s="5"/>
      <c r="H203" s="5"/>
      <c r="I203" s="5"/>
      <c r="J203" s="5"/>
      <c r="K203" s="2" t="str">
        <f>IF(COUNTA(A203:J203)=0,"",IF(OR(A203="",ISBLANK(B203),ISBLANK(C203),D203="",ISBLANK(E203),F203="",H203=""),"MISSING INFORMATION",IF(AND(A203&lt;&gt;"Before",A203&lt;&gt;"After"),"REVIEW INPUTS",IF(NOT(ISNUMBER(B203)),"REVIEW INPUTS",IF(OR(B203&lt;1,MOD(B203,1)&lt;&gt;0),"REVIEW INPUTS",IF(NOT(ISNUMBER(C203)),"REVIEW INPUTS",IF(OR(C203&lt;DATE(2000,1,1),C203&gt;DATE(2100,12,31)),"REVIEW INPUTS",IF(COUNTIF('3_Study_Setup'!$E$6:$E$15,D203)&lt;&gt;1,"REVIEW INPUTS",IF(NOT(ISNUMBER(E203)),"REVIEW INPUTS",IF(OR(E203&lt;=0,E203&gt;1440),"REVIEW INPUTS",IF(AND(F203&lt;&gt;"Normal",F203&lt;&gt;"Waiting",F203&lt;&gt;"Travel",F203&lt;&gt;"Search",F203&lt;&gt;"Rework",F203&lt;&gt;"Interruption"),"REVIEW INPUTS",IF(AND(H203&lt;&gt;"Yes",H203&lt;&gt;"No"),"REVIEW INPUTS",IF(COUNTIFS($A$5:$A$304,A203,$B$5:$B$304,B203,$D$5:$D$304,D203)&gt;1,"DUPLICATE",IF(COUNTIFS($A$5:$A$304,A203,$B$5:$B$304,B203)&lt;&gt;'3_Study_Setup'!$B$15,"INCOMPLETE CYCLE","OK"))))))))))))))</f>
        <v/>
      </c>
    </row>
    <row r="204" spans="1:11" ht="12" customHeight="1">
      <c r="A204" s="5"/>
      <c r="B204" s="5"/>
      <c r="C204" s="6"/>
      <c r="D204" s="5"/>
      <c r="E204" s="7"/>
      <c r="F204" s="5"/>
      <c r="G204" s="5"/>
      <c r="H204" s="5"/>
      <c r="I204" s="5"/>
      <c r="J204" s="5"/>
      <c r="K204" s="2" t="str">
        <f>IF(COUNTA(A204:J204)=0,"",IF(OR(A204="",ISBLANK(B204),ISBLANK(C204),D204="",ISBLANK(E204),F204="",H204=""),"MISSING INFORMATION",IF(AND(A204&lt;&gt;"Before",A204&lt;&gt;"After"),"REVIEW INPUTS",IF(NOT(ISNUMBER(B204)),"REVIEW INPUTS",IF(OR(B204&lt;1,MOD(B204,1)&lt;&gt;0),"REVIEW INPUTS",IF(NOT(ISNUMBER(C204)),"REVIEW INPUTS",IF(OR(C204&lt;DATE(2000,1,1),C204&gt;DATE(2100,12,31)),"REVIEW INPUTS",IF(COUNTIF('3_Study_Setup'!$E$6:$E$15,D204)&lt;&gt;1,"REVIEW INPUTS",IF(NOT(ISNUMBER(E204)),"REVIEW INPUTS",IF(OR(E204&lt;=0,E204&gt;1440),"REVIEW INPUTS",IF(AND(F204&lt;&gt;"Normal",F204&lt;&gt;"Waiting",F204&lt;&gt;"Travel",F204&lt;&gt;"Search",F204&lt;&gt;"Rework",F204&lt;&gt;"Interruption"),"REVIEW INPUTS",IF(AND(H204&lt;&gt;"Yes",H204&lt;&gt;"No"),"REVIEW INPUTS",IF(COUNTIFS($A$5:$A$304,A204,$B$5:$B$304,B204,$D$5:$D$304,D204)&gt;1,"DUPLICATE",IF(COUNTIFS($A$5:$A$304,A204,$B$5:$B$304,B204)&lt;&gt;'3_Study_Setup'!$B$15,"INCOMPLETE CYCLE","OK"))))))))))))))</f>
        <v/>
      </c>
    </row>
    <row r="205" spans="1:11" ht="12" customHeight="1">
      <c r="A205" s="5"/>
      <c r="B205" s="5"/>
      <c r="C205" s="6"/>
      <c r="D205" s="5"/>
      <c r="E205" s="7"/>
      <c r="F205" s="5"/>
      <c r="G205" s="5"/>
      <c r="H205" s="5"/>
      <c r="I205" s="5"/>
      <c r="J205" s="5"/>
      <c r="K205" s="2" t="str">
        <f>IF(COUNTA(A205:J205)=0,"",IF(OR(A205="",ISBLANK(B205),ISBLANK(C205),D205="",ISBLANK(E205),F205="",H205=""),"MISSING INFORMATION",IF(AND(A205&lt;&gt;"Before",A205&lt;&gt;"After"),"REVIEW INPUTS",IF(NOT(ISNUMBER(B205)),"REVIEW INPUTS",IF(OR(B205&lt;1,MOD(B205,1)&lt;&gt;0),"REVIEW INPUTS",IF(NOT(ISNUMBER(C205)),"REVIEW INPUTS",IF(OR(C205&lt;DATE(2000,1,1),C205&gt;DATE(2100,12,31)),"REVIEW INPUTS",IF(COUNTIF('3_Study_Setup'!$E$6:$E$15,D205)&lt;&gt;1,"REVIEW INPUTS",IF(NOT(ISNUMBER(E205)),"REVIEW INPUTS",IF(OR(E205&lt;=0,E205&gt;1440),"REVIEW INPUTS",IF(AND(F205&lt;&gt;"Normal",F205&lt;&gt;"Waiting",F205&lt;&gt;"Travel",F205&lt;&gt;"Search",F205&lt;&gt;"Rework",F205&lt;&gt;"Interruption"),"REVIEW INPUTS",IF(AND(H205&lt;&gt;"Yes",H205&lt;&gt;"No"),"REVIEW INPUTS",IF(COUNTIFS($A$5:$A$304,A205,$B$5:$B$304,B205,$D$5:$D$304,D205)&gt;1,"DUPLICATE",IF(COUNTIFS($A$5:$A$304,A205,$B$5:$B$304,B205)&lt;&gt;'3_Study_Setup'!$B$15,"INCOMPLETE CYCLE","OK"))))))))))))))</f>
        <v/>
      </c>
    </row>
    <row r="206" spans="1:11" ht="12" customHeight="1">
      <c r="A206" s="5"/>
      <c r="B206" s="5"/>
      <c r="C206" s="6"/>
      <c r="D206" s="5"/>
      <c r="E206" s="7"/>
      <c r="F206" s="5"/>
      <c r="G206" s="5"/>
      <c r="H206" s="5"/>
      <c r="I206" s="5"/>
      <c r="J206" s="5"/>
      <c r="K206" s="2" t="str">
        <f>IF(COUNTA(A206:J206)=0,"",IF(OR(A206="",ISBLANK(B206),ISBLANK(C206),D206="",ISBLANK(E206),F206="",H206=""),"MISSING INFORMATION",IF(AND(A206&lt;&gt;"Before",A206&lt;&gt;"After"),"REVIEW INPUTS",IF(NOT(ISNUMBER(B206)),"REVIEW INPUTS",IF(OR(B206&lt;1,MOD(B206,1)&lt;&gt;0),"REVIEW INPUTS",IF(NOT(ISNUMBER(C206)),"REVIEW INPUTS",IF(OR(C206&lt;DATE(2000,1,1),C206&gt;DATE(2100,12,31)),"REVIEW INPUTS",IF(COUNTIF('3_Study_Setup'!$E$6:$E$15,D206)&lt;&gt;1,"REVIEW INPUTS",IF(NOT(ISNUMBER(E206)),"REVIEW INPUTS",IF(OR(E206&lt;=0,E206&gt;1440),"REVIEW INPUTS",IF(AND(F206&lt;&gt;"Normal",F206&lt;&gt;"Waiting",F206&lt;&gt;"Travel",F206&lt;&gt;"Search",F206&lt;&gt;"Rework",F206&lt;&gt;"Interruption"),"REVIEW INPUTS",IF(AND(H206&lt;&gt;"Yes",H206&lt;&gt;"No"),"REVIEW INPUTS",IF(COUNTIFS($A$5:$A$304,A206,$B$5:$B$304,B206,$D$5:$D$304,D206)&gt;1,"DUPLICATE",IF(COUNTIFS($A$5:$A$304,A206,$B$5:$B$304,B206)&lt;&gt;'3_Study_Setup'!$B$15,"INCOMPLETE CYCLE","OK"))))))))))))))</f>
        <v/>
      </c>
    </row>
    <row r="207" spans="1:11" ht="12" customHeight="1">
      <c r="A207" s="5"/>
      <c r="B207" s="5"/>
      <c r="C207" s="6"/>
      <c r="D207" s="5"/>
      <c r="E207" s="7"/>
      <c r="F207" s="5"/>
      <c r="G207" s="5"/>
      <c r="H207" s="5"/>
      <c r="I207" s="5"/>
      <c r="J207" s="5"/>
      <c r="K207" s="2" t="str">
        <f>IF(COUNTA(A207:J207)=0,"",IF(OR(A207="",ISBLANK(B207),ISBLANK(C207),D207="",ISBLANK(E207),F207="",H207=""),"MISSING INFORMATION",IF(AND(A207&lt;&gt;"Before",A207&lt;&gt;"After"),"REVIEW INPUTS",IF(NOT(ISNUMBER(B207)),"REVIEW INPUTS",IF(OR(B207&lt;1,MOD(B207,1)&lt;&gt;0),"REVIEW INPUTS",IF(NOT(ISNUMBER(C207)),"REVIEW INPUTS",IF(OR(C207&lt;DATE(2000,1,1),C207&gt;DATE(2100,12,31)),"REVIEW INPUTS",IF(COUNTIF('3_Study_Setup'!$E$6:$E$15,D207)&lt;&gt;1,"REVIEW INPUTS",IF(NOT(ISNUMBER(E207)),"REVIEW INPUTS",IF(OR(E207&lt;=0,E207&gt;1440),"REVIEW INPUTS",IF(AND(F207&lt;&gt;"Normal",F207&lt;&gt;"Waiting",F207&lt;&gt;"Travel",F207&lt;&gt;"Search",F207&lt;&gt;"Rework",F207&lt;&gt;"Interruption"),"REVIEW INPUTS",IF(AND(H207&lt;&gt;"Yes",H207&lt;&gt;"No"),"REVIEW INPUTS",IF(COUNTIFS($A$5:$A$304,A207,$B$5:$B$304,B207,$D$5:$D$304,D207)&gt;1,"DUPLICATE",IF(COUNTIFS($A$5:$A$304,A207,$B$5:$B$304,B207)&lt;&gt;'3_Study_Setup'!$B$15,"INCOMPLETE CYCLE","OK"))))))))))))))</f>
        <v/>
      </c>
    </row>
    <row r="208" spans="1:11" ht="12" customHeight="1">
      <c r="A208" s="5"/>
      <c r="B208" s="5"/>
      <c r="C208" s="6"/>
      <c r="D208" s="5"/>
      <c r="E208" s="7"/>
      <c r="F208" s="5"/>
      <c r="G208" s="5"/>
      <c r="H208" s="5"/>
      <c r="I208" s="5"/>
      <c r="J208" s="5"/>
      <c r="K208" s="2" t="str">
        <f>IF(COUNTA(A208:J208)=0,"",IF(OR(A208="",ISBLANK(B208),ISBLANK(C208),D208="",ISBLANK(E208),F208="",H208=""),"MISSING INFORMATION",IF(AND(A208&lt;&gt;"Before",A208&lt;&gt;"After"),"REVIEW INPUTS",IF(NOT(ISNUMBER(B208)),"REVIEW INPUTS",IF(OR(B208&lt;1,MOD(B208,1)&lt;&gt;0),"REVIEW INPUTS",IF(NOT(ISNUMBER(C208)),"REVIEW INPUTS",IF(OR(C208&lt;DATE(2000,1,1),C208&gt;DATE(2100,12,31)),"REVIEW INPUTS",IF(COUNTIF('3_Study_Setup'!$E$6:$E$15,D208)&lt;&gt;1,"REVIEW INPUTS",IF(NOT(ISNUMBER(E208)),"REVIEW INPUTS",IF(OR(E208&lt;=0,E208&gt;1440),"REVIEW INPUTS",IF(AND(F208&lt;&gt;"Normal",F208&lt;&gt;"Waiting",F208&lt;&gt;"Travel",F208&lt;&gt;"Search",F208&lt;&gt;"Rework",F208&lt;&gt;"Interruption"),"REVIEW INPUTS",IF(AND(H208&lt;&gt;"Yes",H208&lt;&gt;"No"),"REVIEW INPUTS",IF(COUNTIFS($A$5:$A$304,A208,$B$5:$B$304,B208,$D$5:$D$304,D208)&gt;1,"DUPLICATE",IF(COUNTIFS($A$5:$A$304,A208,$B$5:$B$304,B208)&lt;&gt;'3_Study_Setup'!$B$15,"INCOMPLETE CYCLE","OK"))))))))))))))</f>
        <v/>
      </c>
    </row>
    <row r="209" spans="1:11" ht="12" customHeight="1">
      <c r="A209" s="5"/>
      <c r="B209" s="5"/>
      <c r="C209" s="6"/>
      <c r="D209" s="5"/>
      <c r="E209" s="7"/>
      <c r="F209" s="5"/>
      <c r="G209" s="5"/>
      <c r="H209" s="5"/>
      <c r="I209" s="5"/>
      <c r="J209" s="5"/>
      <c r="K209" s="2" t="str">
        <f>IF(COUNTA(A209:J209)=0,"",IF(OR(A209="",ISBLANK(B209),ISBLANK(C209),D209="",ISBLANK(E209),F209="",H209=""),"MISSING INFORMATION",IF(AND(A209&lt;&gt;"Before",A209&lt;&gt;"After"),"REVIEW INPUTS",IF(NOT(ISNUMBER(B209)),"REVIEW INPUTS",IF(OR(B209&lt;1,MOD(B209,1)&lt;&gt;0),"REVIEW INPUTS",IF(NOT(ISNUMBER(C209)),"REVIEW INPUTS",IF(OR(C209&lt;DATE(2000,1,1),C209&gt;DATE(2100,12,31)),"REVIEW INPUTS",IF(COUNTIF('3_Study_Setup'!$E$6:$E$15,D209)&lt;&gt;1,"REVIEW INPUTS",IF(NOT(ISNUMBER(E209)),"REVIEW INPUTS",IF(OR(E209&lt;=0,E209&gt;1440),"REVIEW INPUTS",IF(AND(F209&lt;&gt;"Normal",F209&lt;&gt;"Waiting",F209&lt;&gt;"Travel",F209&lt;&gt;"Search",F209&lt;&gt;"Rework",F209&lt;&gt;"Interruption"),"REVIEW INPUTS",IF(AND(H209&lt;&gt;"Yes",H209&lt;&gt;"No"),"REVIEW INPUTS",IF(COUNTIFS($A$5:$A$304,A209,$B$5:$B$304,B209,$D$5:$D$304,D209)&gt;1,"DUPLICATE",IF(COUNTIFS($A$5:$A$304,A209,$B$5:$B$304,B209)&lt;&gt;'3_Study_Setup'!$B$15,"INCOMPLETE CYCLE","OK"))))))))))))))</f>
        <v/>
      </c>
    </row>
    <row r="210" spans="1:11" ht="12" customHeight="1">
      <c r="A210" s="5"/>
      <c r="B210" s="5"/>
      <c r="C210" s="6"/>
      <c r="D210" s="5"/>
      <c r="E210" s="7"/>
      <c r="F210" s="5"/>
      <c r="G210" s="5"/>
      <c r="H210" s="5"/>
      <c r="I210" s="5"/>
      <c r="J210" s="5"/>
      <c r="K210" s="2" t="str">
        <f>IF(COUNTA(A210:J210)=0,"",IF(OR(A210="",ISBLANK(B210),ISBLANK(C210),D210="",ISBLANK(E210),F210="",H210=""),"MISSING INFORMATION",IF(AND(A210&lt;&gt;"Before",A210&lt;&gt;"After"),"REVIEW INPUTS",IF(NOT(ISNUMBER(B210)),"REVIEW INPUTS",IF(OR(B210&lt;1,MOD(B210,1)&lt;&gt;0),"REVIEW INPUTS",IF(NOT(ISNUMBER(C210)),"REVIEW INPUTS",IF(OR(C210&lt;DATE(2000,1,1),C210&gt;DATE(2100,12,31)),"REVIEW INPUTS",IF(COUNTIF('3_Study_Setup'!$E$6:$E$15,D210)&lt;&gt;1,"REVIEW INPUTS",IF(NOT(ISNUMBER(E210)),"REVIEW INPUTS",IF(OR(E210&lt;=0,E210&gt;1440),"REVIEW INPUTS",IF(AND(F210&lt;&gt;"Normal",F210&lt;&gt;"Waiting",F210&lt;&gt;"Travel",F210&lt;&gt;"Search",F210&lt;&gt;"Rework",F210&lt;&gt;"Interruption"),"REVIEW INPUTS",IF(AND(H210&lt;&gt;"Yes",H210&lt;&gt;"No"),"REVIEW INPUTS",IF(COUNTIFS($A$5:$A$304,A210,$B$5:$B$304,B210,$D$5:$D$304,D210)&gt;1,"DUPLICATE",IF(COUNTIFS($A$5:$A$304,A210,$B$5:$B$304,B210)&lt;&gt;'3_Study_Setup'!$B$15,"INCOMPLETE CYCLE","OK"))))))))))))))</f>
        <v/>
      </c>
    </row>
    <row r="211" spans="1:11" ht="12" customHeight="1">
      <c r="A211" s="5"/>
      <c r="B211" s="5"/>
      <c r="C211" s="6"/>
      <c r="D211" s="5"/>
      <c r="E211" s="7"/>
      <c r="F211" s="5"/>
      <c r="G211" s="5"/>
      <c r="H211" s="5"/>
      <c r="I211" s="5"/>
      <c r="J211" s="5"/>
      <c r="K211" s="2" t="str">
        <f>IF(COUNTA(A211:J211)=0,"",IF(OR(A211="",ISBLANK(B211),ISBLANK(C211),D211="",ISBLANK(E211),F211="",H211=""),"MISSING INFORMATION",IF(AND(A211&lt;&gt;"Before",A211&lt;&gt;"After"),"REVIEW INPUTS",IF(NOT(ISNUMBER(B211)),"REVIEW INPUTS",IF(OR(B211&lt;1,MOD(B211,1)&lt;&gt;0),"REVIEW INPUTS",IF(NOT(ISNUMBER(C211)),"REVIEW INPUTS",IF(OR(C211&lt;DATE(2000,1,1),C211&gt;DATE(2100,12,31)),"REVIEW INPUTS",IF(COUNTIF('3_Study_Setup'!$E$6:$E$15,D211)&lt;&gt;1,"REVIEW INPUTS",IF(NOT(ISNUMBER(E211)),"REVIEW INPUTS",IF(OR(E211&lt;=0,E211&gt;1440),"REVIEW INPUTS",IF(AND(F211&lt;&gt;"Normal",F211&lt;&gt;"Waiting",F211&lt;&gt;"Travel",F211&lt;&gt;"Search",F211&lt;&gt;"Rework",F211&lt;&gt;"Interruption"),"REVIEW INPUTS",IF(AND(H211&lt;&gt;"Yes",H211&lt;&gt;"No"),"REVIEW INPUTS",IF(COUNTIFS($A$5:$A$304,A211,$B$5:$B$304,B211,$D$5:$D$304,D211)&gt;1,"DUPLICATE",IF(COUNTIFS($A$5:$A$304,A211,$B$5:$B$304,B211)&lt;&gt;'3_Study_Setup'!$B$15,"INCOMPLETE CYCLE","OK"))))))))))))))</f>
        <v/>
      </c>
    </row>
    <row r="212" spans="1:11" ht="12" customHeight="1">
      <c r="A212" s="5"/>
      <c r="B212" s="5"/>
      <c r="C212" s="6"/>
      <c r="D212" s="5"/>
      <c r="E212" s="7"/>
      <c r="F212" s="5"/>
      <c r="G212" s="5"/>
      <c r="H212" s="5"/>
      <c r="I212" s="5"/>
      <c r="J212" s="5"/>
      <c r="K212" s="2" t="str">
        <f>IF(COUNTA(A212:J212)=0,"",IF(OR(A212="",ISBLANK(B212),ISBLANK(C212),D212="",ISBLANK(E212),F212="",H212=""),"MISSING INFORMATION",IF(AND(A212&lt;&gt;"Before",A212&lt;&gt;"After"),"REVIEW INPUTS",IF(NOT(ISNUMBER(B212)),"REVIEW INPUTS",IF(OR(B212&lt;1,MOD(B212,1)&lt;&gt;0),"REVIEW INPUTS",IF(NOT(ISNUMBER(C212)),"REVIEW INPUTS",IF(OR(C212&lt;DATE(2000,1,1),C212&gt;DATE(2100,12,31)),"REVIEW INPUTS",IF(COUNTIF('3_Study_Setup'!$E$6:$E$15,D212)&lt;&gt;1,"REVIEW INPUTS",IF(NOT(ISNUMBER(E212)),"REVIEW INPUTS",IF(OR(E212&lt;=0,E212&gt;1440),"REVIEW INPUTS",IF(AND(F212&lt;&gt;"Normal",F212&lt;&gt;"Waiting",F212&lt;&gt;"Travel",F212&lt;&gt;"Search",F212&lt;&gt;"Rework",F212&lt;&gt;"Interruption"),"REVIEW INPUTS",IF(AND(H212&lt;&gt;"Yes",H212&lt;&gt;"No"),"REVIEW INPUTS",IF(COUNTIFS($A$5:$A$304,A212,$B$5:$B$304,B212,$D$5:$D$304,D212)&gt;1,"DUPLICATE",IF(COUNTIFS($A$5:$A$304,A212,$B$5:$B$304,B212)&lt;&gt;'3_Study_Setup'!$B$15,"INCOMPLETE CYCLE","OK"))))))))))))))</f>
        <v/>
      </c>
    </row>
    <row r="213" spans="1:11" ht="12" customHeight="1">
      <c r="A213" s="5"/>
      <c r="B213" s="5"/>
      <c r="C213" s="6"/>
      <c r="D213" s="5"/>
      <c r="E213" s="7"/>
      <c r="F213" s="5"/>
      <c r="G213" s="5"/>
      <c r="H213" s="5"/>
      <c r="I213" s="5"/>
      <c r="J213" s="5"/>
      <c r="K213" s="2" t="str">
        <f>IF(COUNTA(A213:J213)=0,"",IF(OR(A213="",ISBLANK(B213),ISBLANK(C213),D213="",ISBLANK(E213),F213="",H213=""),"MISSING INFORMATION",IF(AND(A213&lt;&gt;"Before",A213&lt;&gt;"After"),"REVIEW INPUTS",IF(NOT(ISNUMBER(B213)),"REVIEW INPUTS",IF(OR(B213&lt;1,MOD(B213,1)&lt;&gt;0),"REVIEW INPUTS",IF(NOT(ISNUMBER(C213)),"REVIEW INPUTS",IF(OR(C213&lt;DATE(2000,1,1),C213&gt;DATE(2100,12,31)),"REVIEW INPUTS",IF(COUNTIF('3_Study_Setup'!$E$6:$E$15,D213)&lt;&gt;1,"REVIEW INPUTS",IF(NOT(ISNUMBER(E213)),"REVIEW INPUTS",IF(OR(E213&lt;=0,E213&gt;1440),"REVIEW INPUTS",IF(AND(F213&lt;&gt;"Normal",F213&lt;&gt;"Waiting",F213&lt;&gt;"Travel",F213&lt;&gt;"Search",F213&lt;&gt;"Rework",F213&lt;&gt;"Interruption"),"REVIEW INPUTS",IF(AND(H213&lt;&gt;"Yes",H213&lt;&gt;"No"),"REVIEW INPUTS",IF(COUNTIFS($A$5:$A$304,A213,$B$5:$B$304,B213,$D$5:$D$304,D213)&gt;1,"DUPLICATE",IF(COUNTIFS($A$5:$A$304,A213,$B$5:$B$304,B213)&lt;&gt;'3_Study_Setup'!$B$15,"INCOMPLETE CYCLE","OK"))))))))))))))</f>
        <v/>
      </c>
    </row>
    <row r="214" spans="1:11" ht="12" customHeight="1">
      <c r="A214" s="5"/>
      <c r="B214" s="5"/>
      <c r="C214" s="6"/>
      <c r="D214" s="5"/>
      <c r="E214" s="7"/>
      <c r="F214" s="5"/>
      <c r="G214" s="5"/>
      <c r="H214" s="5"/>
      <c r="I214" s="5"/>
      <c r="J214" s="5"/>
      <c r="K214" s="2" t="str">
        <f>IF(COUNTA(A214:J214)=0,"",IF(OR(A214="",ISBLANK(B214),ISBLANK(C214),D214="",ISBLANK(E214),F214="",H214=""),"MISSING INFORMATION",IF(AND(A214&lt;&gt;"Before",A214&lt;&gt;"After"),"REVIEW INPUTS",IF(NOT(ISNUMBER(B214)),"REVIEW INPUTS",IF(OR(B214&lt;1,MOD(B214,1)&lt;&gt;0),"REVIEW INPUTS",IF(NOT(ISNUMBER(C214)),"REVIEW INPUTS",IF(OR(C214&lt;DATE(2000,1,1),C214&gt;DATE(2100,12,31)),"REVIEW INPUTS",IF(COUNTIF('3_Study_Setup'!$E$6:$E$15,D214)&lt;&gt;1,"REVIEW INPUTS",IF(NOT(ISNUMBER(E214)),"REVIEW INPUTS",IF(OR(E214&lt;=0,E214&gt;1440),"REVIEW INPUTS",IF(AND(F214&lt;&gt;"Normal",F214&lt;&gt;"Waiting",F214&lt;&gt;"Travel",F214&lt;&gt;"Search",F214&lt;&gt;"Rework",F214&lt;&gt;"Interruption"),"REVIEW INPUTS",IF(AND(H214&lt;&gt;"Yes",H214&lt;&gt;"No"),"REVIEW INPUTS",IF(COUNTIFS($A$5:$A$304,A214,$B$5:$B$304,B214,$D$5:$D$304,D214)&gt;1,"DUPLICATE",IF(COUNTIFS($A$5:$A$304,A214,$B$5:$B$304,B214)&lt;&gt;'3_Study_Setup'!$B$15,"INCOMPLETE CYCLE","OK"))))))))))))))</f>
        <v/>
      </c>
    </row>
    <row r="215" spans="1:11" ht="12" customHeight="1">
      <c r="A215" s="5"/>
      <c r="B215" s="5"/>
      <c r="C215" s="6"/>
      <c r="D215" s="5"/>
      <c r="E215" s="7"/>
      <c r="F215" s="5"/>
      <c r="G215" s="5"/>
      <c r="H215" s="5"/>
      <c r="I215" s="5"/>
      <c r="J215" s="5"/>
      <c r="K215" s="2" t="str">
        <f>IF(COUNTA(A215:J215)=0,"",IF(OR(A215="",ISBLANK(B215),ISBLANK(C215),D215="",ISBLANK(E215),F215="",H215=""),"MISSING INFORMATION",IF(AND(A215&lt;&gt;"Before",A215&lt;&gt;"After"),"REVIEW INPUTS",IF(NOT(ISNUMBER(B215)),"REVIEW INPUTS",IF(OR(B215&lt;1,MOD(B215,1)&lt;&gt;0),"REVIEW INPUTS",IF(NOT(ISNUMBER(C215)),"REVIEW INPUTS",IF(OR(C215&lt;DATE(2000,1,1),C215&gt;DATE(2100,12,31)),"REVIEW INPUTS",IF(COUNTIF('3_Study_Setup'!$E$6:$E$15,D215)&lt;&gt;1,"REVIEW INPUTS",IF(NOT(ISNUMBER(E215)),"REVIEW INPUTS",IF(OR(E215&lt;=0,E215&gt;1440),"REVIEW INPUTS",IF(AND(F215&lt;&gt;"Normal",F215&lt;&gt;"Waiting",F215&lt;&gt;"Travel",F215&lt;&gt;"Search",F215&lt;&gt;"Rework",F215&lt;&gt;"Interruption"),"REVIEW INPUTS",IF(AND(H215&lt;&gt;"Yes",H215&lt;&gt;"No"),"REVIEW INPUTS",IF(COUNTIFS($A$5:$A$304,A215,$B$5:$B$304,B215,$D$5:$D$304,D215)&gt;1,"DUPLICATE",IF(COUNTIFS($A$5:$A$304,A215,$B$5:$B$304,B215)&lt;&gt;'3_Study_Setup'!$B$15,"INCOMPLETE CYCLE","OK"))))))))))))))</f>
        <v/>
      </c>
    </row>
    <row r="216" spans="1:11" ht="12" customHeight="1">
      <c r="A216" s="5"/>
      <c r="B216" s="5"/>
      <c r="C216" s="6"/>
      <c r="D216" s="5"/>
      <c r="E216" s="7"/>
      <c r="F216" s="5"/>
      <c r="G216" s="5"/>
      <c r="H216" s="5"/>
      <c r="I216" s="5"/>
      <c r="J216" s="5"/>
      <c r="K216" s="2" t="str">
        <f>IF(COUNTA(A216:J216)=0,"",IF(OR(A216="",ISBLANK(B216),ISBLANK(C216),D216="",ISBLANK(E216),F216="",H216=""),"MISSING INFORMATION",IF(AND(A216&lt;&gt;"Before",A216&lt;&gt;"After"),"REVIEW INPUTS",IF(NOT(ISNUMBER(B216)),"REVIEW INPUTS",IF(OR(B216&lt;1,MOD(B216,1)&lt;&gt;0),"REVIEW INPUTS",IF(NOT(ISNUMBER(C216)),"REVIEW INPUTS",IF(OR(C216&lt;DATE(2000,1,1),C216&gt;DATE(2100,12,31)),"REVIEW INPUTS",IF(COUNTIF('3_Study_Setup'!$E$6:$E$15,D216)&lt;&gt;1,"REVIEW INPUTS",IF(NOT(ISNUMBER(E216)),"REVIEW INPUTS",IF(OR(E216&lt;=0,E216&gt;1440),"REVIEW INPUTS",IF(AND(F216&lt;&gt;"Normal",F216&lt;&gt;"Waiting",F216&lt;&gt;"Travel",F216&lt;&gt;"Search",F216&lt;&gt;"Rework",F216&lt;&gt;"Interruption"),"REVIEW INPUTS",IF(AND(H216&lt;&gt;"Yes",H216&lt;&gt;"No"),"REVIEW INPUTS",IF(COUNTIFS($A$5:$A$304,A216,$B$5:$B$304,B216,$D$5:$D$304,D216)&gt;1,"DUPLICATE",IF(COUNTIFS($A$5:$A$304,A216,$B$5:$B$304,B216)&lt;&gt;'3_Study_Setup'!$B$15,"INCOMPLETE CYCLE","OK"))))))))))))))</f>
        <v/>
      </c>
    </row>
    <row r="217" spans="1:11" ht="12" customHeight="1">
      <c r="A217" s="5"/>
      <c r="B217" s="5"/>
      <c r="C217" s="6"/>
      <c r="D217" s="5"/>
      <c r="E217" s="7"/>
      <c r="F217" s="5"/>
      <c r="G217" s="5"/>
      <c r="H217" s="5"/>
      <c r="I217" s="5"/>
      <c r="J217" s="5"/>
      <c r="K217" s="2" t="str">
        <f>IF(COUNTA(A217:J217)=0,"",IF(OR(A217="",ISBLANK(B217),ISBLANK(C217),D217="",ISBLANK(E217),F217="",H217=""),"MISSING INFORMATION",IF(AND(A217&lt;&gt;"Before",A217&lt;&gt;"After"),"REVIEW INPUTS",IF(NOT(ISNUMBER(B217)),"REVIEW INPUTS",IF(OR(B217&lt;1,MOD(B217,1)&lt;&gt;0),"REVIEW INPUTS",IF(NOT(ISNUMBER(C217)),"REVIEW INPUTS",IF(OR(C217&lt;DATE(2000,1,1),C217&gt;DATE(2100,12,31)),"REVIEW INPUTS",IF(COUNTIF('3_Study_Setup'!$E$6:$E$15,D217)&lt;&gt;1,"REVIEW INPUTS",IF(NOT(ISNUMBER(E217)),"REVIEW INPUTS",IF(OR(E217&lt;=0,E217&gt;1440),"REVIEW INPUTS",IF(AND(F217&lt;&gt;"Normal",F217&lt;&gt;"Waiting",F217&lt;&gt;"Travel",F217&lt;&gt;"Search",F217&lt;&gt;"Rework",F217&lt;&gt;"Interruption"),"REVIEW INPUTS",IF(AND(H217&lt;&gt;"Yes",H217&lt;&gt;"No"),"REVIEW INPUTS",IF(COUNTIFS($A$5:$A$304,A217,$B$5:$B$304,B217,$D$5:$D$304,D217)&gt;1,"DUPLICATE",IF(COUNTIFS($A$5:$A$304,A217,$B$5:$B$304,B217)&lt;&gt;'3_Study_Setup'!$B$15,"INCOMPLETE CYCLE","OK"))))))))))))))</f>
        <v/>
      </c>
    </row>
    <row r="218" spans="1:11" ht="12" customHeight="1">
      <c r="A218" s="5"/>
      <c r="B218" s="5"/>
      <c r="C218" s="6"/>
      <c r="D218" s="5"/>
      <c r="E218" s="7"/>
      <c r="F218" s="5"/>
      <c r="G218" s="5"/>
      <c r="H218" s="5"/>
      <c r="I218" s="5"/>
      <c r="J218" s="5"/>
      <c r="K218" s="2" t="str">
        <f>IF(COUNTA(A218:J218)=0,"",IF(OR(A218="",ISBLANK(B218),ISBLANK(C218),D218="",ISBLANK(E218),F218="",H218=""),"MISSING INFORMATION",IF(AND(A218&lt;&gt;"Before",A218&lt;&gt;"After"),"REVIEW INPUTS",IF(NOT(ISNUMBER(B218)),"REVIEW INPUTS",IF(OR(B218&lt;1,MOD(B218,1)&lt;&gt;0),"REVIEW INPUTS",IF(NOT(ISNUMBER(C218)),"REVIEW INPUTS",IF(OR(C218&lt;DATE(2000,1,1),C218&gt;DATE(2100,12,31)),"REVIEW INPUTS",IF(COUNTIF('3_Study_Setup'!$E$6:$E$15,D218)&lt;&gt;1,"REVIEW INPUTS",IF(NOT(ISNUMBER(E218)),"REVIEW INPUTS",IF(OR(E218&lt;=0,E218&gt;1440),"REVIEW INPUTS",IF(AND(F218&lt;&gt;"Normal",F218&lt;&gt;"Waiting",F218&lt;&gt;"Travel",F218&lt;&gt;"Search",F218&lt;&gt;"Rework",F218&lt;&gt;"Interruption"),"REVIEW INPUTS",IF(AND(H218&lt;&gt;"Yes",H218&lt;&gt;"No"),"REVIEW INPUTS",IF(COUNTIFS($A$5:$A$304,A218,$B$5:$B$304,B218,$D$5:$D$304,D218)&gt;1,"DUPLICATE",IF(COUNTIFS($A$5:$A$304,A218,$B$5:$B$304,B218)&lt;&gt;'3_Study_Setup'!$B$15,"INCOMPLETE CYCLE","OK"))))))))))))))</f>
        <v/>
      </c>
    </row>
    <row r="219" spans="1:11" ht="12" customHeight="1">
      <c r="A219" s="5"/>
      <c r="B219" s="5"/>
      <c r="C219" s="6"/>
      <c r="D219" s="5"/>
      <c r="E219" s="7"/>
      <c r="F219" s="5"/>
      <c r="G219" s="5"/>
      <c r="H219" s="5"/>
      <c r="I219" s="5"/>
      <c r="J219" s="5"/>
      <c r="K219" s="2" t="str">
        <f>IF(COUNTA(A219:J219)=0,"",IF(OR(A219="",ISBLANK(B219),ISBLANK(C219),D219="",ISBLANK(E219),F219="",H219=""),"MISSING INFORMATION",IF(AND(A219&lt;&gt;"Before",A219&lt;&gt;"After"),"REVIEW INPUTS",IF(NOT(ISNUMBER(B219)),"REVIEW INPUTS",IF(OR(B219&lt;1,MOD(B219,1)&lt;&gt;0),"REVIEW INPUTS",IF(NOT(ISNUMBER(C219)),"REVIEW INPUTS",IF(OR(C219&lt;DATE(2000,1,1),C219&gt;DATE(2100,12,31)),"REVIEW INPUTS",IF(COUNTIF('3_Study_Setup'!$E$6:$E$15,D219)&lt;&gt;1,"REVIEW INPUTS",IF(NOT(ISNUMBER(E219)),"REVIEW INPUTS",IF(OR(E219&lt;=0,E219&gt;1440),"REVIEW INPUTS",IF(AND(F219&lt;&gt;"Normal",F219&lt;&gt;"Waiting",F219&lt;&gt;"Travel",F219&lt;&gt;"Search",F219&lt;&gt;"Rework",F219&lt;&gt;"Interruption"),"REVIEW INPUTS",IF(AND(H219&lt;&gt;"Yes",H219&lt;&gt;"No"),"REVIEW INPUTS",IF(COUNTIFS($A$5:$A$304,A219,$B$5:$B$304,B219,$D$5:$D$304,D219)&gt;1,"DUPLICATE",IF(COUNTIFS($A$5:$A$304,A219,$B$5:$B$304,B219)&lt;&gt;'3_Study_Setup'!$B$15,"INCOMPLETE CYCLE","OK"))))))))))))))</f>
        <v/>
      </c>
    </row>
    <row r="220" spans="1:11" ht="12" customHeight="1">
      <c r="A220" s="5"/>
      <c r="B220" s="5"/>
      <c r="C220" s="6"/>
      <c r="D220" s="5"/>
      <c r="E220" s="7"/>
      <c r="F220" s="5"/>
      <c r="G220" s="5"/>
      <c r="H220" s="5"/>
      <c r="I220" s="5"/>
      <c r="J220" s="5"/>
      <c r="K220" s="2" t="str">
        <f>IF(COUNTA(A220:J220)=0,"",IF(OR(A220="",ISBLANK(B220),ISBLANK(C220),D220="",ISBLANK(E220),F220="",H220=""),"MISSING INFORMATION",IF(AND(A220&lt;&gt;"Before",A220&lt;&gt;"After"),"REVIEW INPUTS",IF(NOT(ISNUMBER(B220)),"REVIEW INPUTS",IF(OR(B220&lt;1,MOD(B220,1)&lt;&gt;0),"REVIEW INPUTS",IF(NOT(ISNUMBER(C220)),"REVIEW INPUTS",IF(OR(C220&lt;DATE(2000,1,1),C220&gt;DATE(2100,12,31)),"REVIEW INPUTS",IF(COUNTIF('3_Study_Setup'!$E$6:$E$15,D220)&lt;&gt;1,"REVIEW INPUTS",IF(NOT(ISNUMBER(E220)),"REVIEW INPUTS",IF(OR(E220&lt;=0,E220&gt;1440),"REVIEW INPUTS",IF(AND(F220&lt;&gt;"Normal",F220&lt;&gt;"Waiting",F220&lt;&gt;"Travel",F220&lt;&gt;"Search",F220&lt;&gt;"Rework",F220&lt;&gt;"Interruption"),"REVIEW INPUTS",IF(AND(H220&lt;&gt;"Yes",H220&lt;&gt;"No"),"REVIEW INPUTS",IF(COUNTIFS($A$5:$A$304,A220,$B$5:$B$304,B220,$D$5:$D$304,D220)&gt;1,"DUPLICATE",IF(COUNTIFS($A$5:$A$304,A220,$B$5:$B$304,B220)&lt;&gt;'3_Study_Setup'!$B$15,"INCOMPLETE CYCLE","OK"))))))))))))))</f>
        <v/>
      </c>
    </row>
    <row r="221" spans="1:11" ht="12" customHeight="1">
      <c r="A221" s="5"/>
      <c r="B221" s="5"/>
      <c r="C221" s="6"/>
      <c r="D221" s="5"/>
      <c r="E221" s="7"/>
      <c r="F221" s="5"/>
      <c r="G221" s="5"/>
      <c r="H221" s="5"/>
      <c r="I221" s="5"/>
      <c r="J221" s="5"/>
      <c r="K221" s="2" t="str">
        <f>IF(COUNTA(A221:J221)=0,"",IF(OR(A221="",ISBLANK(B221),ISBLANK(C221),D221="",ISBLANK(E221),F221="",H221=""),"MISSING INFORMATION",IF(AND(A221&lt;&gt;"Before",A221&lt;&gt;"After"),"REVIEW INPUTS",IF(NOT(ISNUMBER(B221)),"REVIEW INPUTS",IF(OR(B221&lt;1,MOD(B221,1)&lt;&gt;0),"REVIEW INPUTS",IF(NOT(ISNUMBER(C221)),"REVIEW INPUTS",IF(OR(C221&lt;DATE(2000,1,1),C221&gt;DATE(2100,12,31)),"REVIEW INPUTS",IF(COUNTIF('3_Study_Setup'!$E$6:$E$15,D221)&lt;&gt;1,"REVIEW INPUTS",IF(NOT(ISNUMBER(E221)),"REVIEW INPUTS",IF(OR(E221&lt;=0,E221&gt;1440),"REVIEW INPUTS",IF(AND(F221&lt;&gt;"Normal",F221&lt;&gt;"Waiting",F221&lt;&gt;"Travel",F221&lt;&gt;"Search",F221&lt;&gt;"Rework",F221&lt;&gt;"Interruption"),"REVIEW INPUTS",IF(AND(H221&lt;&gt;"Yes",H221&lt;&gt;"No"),"REVIEW INPUTS",IF(COUNTIFS($A$5:$A$304,A221,$B$5:$B$304,B221,$D$5:$D$304,D221)&gt;1,"DUPLICATE",IF(COUNTIFS($A$5:$A$304,A221,$B$5:$B$304,B221)&lt;&gt;'3_Study_Setup'!$B$15,"INCOMPLETE CYCLE","OK"))))))))))))))</f>
        <v/>
      </c>
    </row>
    <row r="222" spans="1:11" ht="12" customHeight="1">
      <c r="A222" s="5"/>
      <c r="B222" s="5"/>
      <c r="C222" s="6"/>
      <c r="D222" s="5"/>
      <c r="E222" s="7"/>
      <c r="F222" s="5"/>
      <c r="G222" s="5"/>
      <c r="H222" s="5"/>
      <c r="I222" s="5"/>
      <c r="J222" s="5"/>
      <c r="K222" s="2" t="str">
        <f>IF(COUNTA(A222:J222)=0,"",IF(OR(A222="",ISBLANK(B222),ISBLANK(C222),D222="",ISBLANK(E222),F222="",H222=""),"MISSING INFORMATION",IF(AND(A222&lt;&gt;"Before",A222&lt;&gt;"After"),"REVIEW INPUTS",IF(NOT(ISNUMBER(B222)),"REVIEW INPUTS",IF(OR(B222&lt;1,MOD(B222,1)&lt;&gt;0),"REVIEW INPUTS",IF(NOT(ISNUMBER(C222)),"REVIEW INPUTS",IF(OR(C222&lt;DATE(2000,1,1),C222&gt;DATE(2100,12,31)),"REVIEW INPUTS",IF(COUNTIF('3_Study_Setup'!$E$6:$E$15,D222)&lt;&gt;1,"REVIEW INPUTS",IF(NOT(ISNUMBER(E222)),"REVIEW INPUTS",IF(OR(E222&lt;=0,E222&gt;1440),"REVIEW INPUTS",IF(AND(F222&lt;&gt;"Normal",F222&lt;&gt;"Waiting",F222&lt;&gt;"Travel",F222&lt;&gt;"Search",F222&lt;&gt;"Rework",F222&lt;&gt;"Interruption"),"REVIEW INPUTS",IF(AND(H222&lt;&gt;"Yes",H222&lt;&gt;"No"),"REVIEW INPUTS",IF(COUNTIFS($A$5:$A$304,A222,$B$5:$B$304,B222,$D$5:$D$304,D222)&gt;1,"DUPLICATE",IF(COUNTIFS($A$5:$A$304,A222,$B$5:$B$304,B222)&lt;&gt;'3_Study_Setup'!$B$15,"INCOMPLETE CYCLE","OK"))))))))))))))</f>
        <v/>
      </c>
    </row>
    <row r="223" spans="1:11" ht="12" customHeight="1">
      <c r="A223" s="5"/>
      <c r="B223" s="5"/>
      <c r="C223" s="6"/>
      <c r="D223" s="5"/>
      <c r="E223" s="7"/>
      <c r="F223" s="5"/>
      <c r="G223" s="5"/>
      <c r="H223" s="5"/>
      <c r="I223" s="5"/>
      <c r="J223" s="5"/>
      <c r="K223" s="2" t="str">
        <f>IF(COUNTA(A223:J223)=0,"",IF(OR(A223="",ISBLANK(B223),ISBLANK(C223),D223="",ISBLANK(E223),F223="",H223=""),"MISSING INFORMATION",IF(AND(A223&lt;&gt;"Before",A223&lt;&gt;"After"),"REVIEW INPUTS",IF(NOT(ISNUMBER(B223)),"REVIEW INPUTS",IF(OR(B223&lt;1,MOD(B223,1)&lt;&gt;0),"REVIEW INPUTS",IF(NOT(ISNUMBER(C223)),"REVIEW INPUTS",IF(OR(C223&lt;DATE(2000,1,1),C223&gt;DATE(2100,12,31)),"REVIEW INPUTS",IF(COUNTIF('3_Study_Setup'!$E$6:$E$15,D223)&lt;&gt;1,"REVIEW INPUTS",IF(NOT(ISNUMBER(E223)),"REVIEW INPUTS",IF(OR(E223&lt;=0,E223&gt;1440),"REVIEW INPUTS",IF(AND(F223&lt;&gt;"Normal",F223&lt;&gt;"Waiting",F223&lt;&gt;"Travel",F223&lt;&gt;"Search",F223&lt;&gt;"Rework",F223&lt;&gt;"Interruption"),"REVIEW INPUTS",IF(AND(H223&lt;&gt;"Yes",H223&lt;&gt;"No"),"REVIEW INPUTS",IF(COUNTIFS($A$5:$A$304,A223,$B$5:$B$304,B223,$D$5:$D$304,D223)&gt;1,"DUPLICATE",IF(COUNTIFS($A$5:$A$304,A223,$B$5:$B$304,B223)&lt;&gt;'3_Study_Setup'!$B$15,"INCOMPLETE CYCLE","OK"))))))))))))))</f>
        <v/>
      </c>
    </row>
    <row r="224" spans="1:11" ht="12" customHeight="1">
      <c r="A224" s="5"/>
      <c r="B224" s="5"/>
      <c r="C224" s="6"/>
      <c r="D224" s="5"/>
      <c r="E224" s="7"/>
      <c r="F224" s="5"/>
      <c r="G224" s="5"/>
      <c r="H224" s="5"/>
      <c r="I224" s="5"/>
      <c r="J224" s="5"/>
      <c r="K224" s="2" t="str">
        <f>IF(COUNTA(A224:J224)=0,"",IF(OR(A224="",ISBLANK(B224),ISBLANK(C224),D224="",ISBLANK(E224),F224="",H224=""),"MISSING INFORMATION",IF(AND(A224&lt;&gt;"Before",A224&lt;&gt;"After"),"REVIEW INPUTS",IF(NOT(ISNUMBER(B224)),"REVIEW INPUTS",IF(OR(B224&lt;1,MOD(B224,1)&lt;&gt;0),"REVIEW INPUTS",IF(NOT(ISNUMBER(C224)),"REVIEW INPUTS",IF(OR(C224&lt;DATE(2000,1,1),C224&gt;DATE(2100,12,31)),"REVIEW INPUTS",IF(COUNTIF('3_Study_Setup'!$E$6:$E$15,D224)&lt;&gt;1,"REVIEW INPUTS",IF(NOT(ISNUMBER(E224)),"REVIEW INPUTS",IF(OR(E224&lt;=0,E224&gt;1440),"REVIEW INPUTS",IF(AND(F224&lt;&gt;"Normal",F224&lt;&gt;"Waiting",F224&lt;&gt;"Travel",F224&lt;&gt;"Search",F224&lt;&gt;"Rework",F224&lt;&gt;"Interruption"),"REVIEW INPUTS",IF(AND(H224&lt;&gt;"Yes",H224&lt;&gt;"No"),"REVIEW INPUTS",IF(COUNTIFS($A$5:$A$304,A224,$B$5:$B$304,B224,$D$5:$D$304,D224)&gt;1,"DUPLICATE",IF(COUNTIFS($A$5:$A$304,A224,$B$5:$B$304,B224)&lt;&gt;'3_Study_Setup'!$B$15,"INCOMPLETE CYCLE","OK"))))))))))))))</f>
        <v/>
      </c>
    </row>
    <row r="225" spans="1:11" ht="12" customHeight="1">
      <c r="A225" s="5"/>
      <c r="B225" s="5"/>
      <c r="C225" s="6"/>
      <c r="D225" s="5"/>
      <c r="E225" s="7"/>
      <c r="F225" s="5"/>
      <c r="G225" s="5"/>
      <c r="H225" s="5"/>
      <c r="I225" s="5"/>
      <c r="J225" s="5"/>
      <c r="K225" s="2" t="str">
        <f>IF(COUNTA(A225:J225)=0,"",IF(OR(A225="",ISBLANK(B225),ISBLANK(C225),D225="",ISBLANK(E225),F225="",H225=""),"MISSING INFORMATION",IF(AND(A225&lt;&gt;"Before",A225&lt;&gt;"After"),"REVIEW INPUTS",IF(NOT(ISNUMBER(B225)),"REVIEW INPUTS",IF(OR(B225&lt;1,MOD(B225,1)&lt;&gt;0),"REVIEW INPUTS",IF(NOT(ISNUMBER(C225)),"REVIEW INPUTS",IF(OR(C225&lt;DATE(2000,1,1),C225&gt;DATE(2100,12,31)),"REVIEW INPUTS",IF(COUNTIF('3_Study_Setup'!$E$6:$E$15,D225)&lt;&gt;1,"REVIEW INPUTS",IF(NOT(ISNUMBER(E225)),"REVIEW INPUTS",IF(OR(E225&lt;=0,E225&gt;1440),"REVIEW INPUTS",IF(AND(F225&lt;&gt;"Normal",F225&lt;&gt;"Waiting",F225&lt;&gt;"Travel",F225&lt;&gt;"Search",F225&lt;&gt;"Rework",F225&lt;&gt;"Interruption"),"REVIEW INPUTS",IF(AND(H225&lt;&gt;"Yes",H225&lt;&gt;"No"),"REVIEW INPUTS",IF(COUNTIFS($A$5:$A$304,A225,$B$5:$B$304,B225,$D$5:$D$304,D225)&gt;1,"DUPLICATE",IF(COUNTIFS($A$5:$A$304,A225,$B$5:$B$304,B225)&lt;&gt;'3_Study_Setup'!$B$15,"INCOMPLETE CYCLE","OK"))))))))))))))</f>
        <v/>
      </c>
    </row>
    <row r="226" spans="1:11" ht="12" customHeight="1">
      <c r="A226" s="5"/>
      <c r="B226" s="5"/>
      <c r="C226" s="6"/>
      <c r="D226" s="5"/>
      <c r="E226" s="7"/>
      <c r="F226" s="5"/>
      <c r="G226" s="5"/>
      <c r="H226" s="5"/>
      <c r="I226" s="5"/>
      <c r="J226" s="5"/>
      <c r="K226" s="2" t="str">
        <f>IF(COUNTA(A226:J226)=0,"",IF(OR(A226="",ISBLANK(B226),ISBLANK(C226),D226="",ISBLANK(E226),F226="",H226=""),"MISSING INFORMATION",IF(AND(A226&lt;&gt;"Before",A226&lt;&gt;"After"),"REVIEW INPUTS",IF(NOT(ISNUMBER(B226)),"REVIEW INPUTS",IF(OR(B226&lt;1,MOD(B226,1)&lt;&gt;0),"REVIEW INPUTS",IF(NOT(ISNUMBER(C226)),"REVIEW INPUTS",IF(OR(C226&lt;DATE(2000,1,1),C226&gt;DATE(2100,12,31)),"REVIEW INPUTS",IF(COUNTIF('3_Study_Setup'!$E$6:$E$15,D226)&lt;&gt;1,"REVIEW INPUTS",IF(NOT(ISNUMBER(E226)),"REVIEW INPUTS",IF(OR(E226&lt;=0,E226&gt;1440),"REVIEW INPUTS",IF(AND(F226&lt;&gt;"Normal",F226&lt;&gt;"Waiting",F226&lt;&gt;"Travel",F226&lt;&gt;"Search",F226&lt;&gt;"Rework",F226&lt;&gt;"Interruption"),"REVIEW INPUTS",IF(AND(H226&lt;&gt;"Yes",H226&lt;&gt;"No"),"REVIEW INPUTS",IF(COUNTIFS($A$5:$A$304,A226,$B$5:$B$304,B226,$D$5:$D$304,D226)&gt;1,"DUPLICATE",IF(COUNTIFS($A$5:$A$304,A226,$B$5:$B$304,B226)&lt;&gt;'3_Study_Setup'!$B$15,"INCOMPLETE CYCLE","OK"))))))))))))))</f>
        <v/>
      </c>
    </row>
    <row r="227" spans="1:11" ht="12" customHeight="1">
      <c r="A227" s="5"/>
      <c r="B227" s="5"/>
      <c r="C227" s="6"/>
      <c r="D227" s="5"/>
      <c r="E227" s="7"/>
      <c r="F227" s="5"/>
      <c r="G227" s="5"/>
      <c r="H227" s="5"/>
      <c r="I227" s="5"/>
      <c r="J227" s="5"/>
      <c r="K227" s="2" t="str">
        <f>IF(COUNTA(A227:J227)=0,"",IF(OR(A227="",ISBLANK(B227),ISBLANK(C227),D227="",ISBLANK(E227),F227="",H227=""),"MISSING INFORMATION",IF(AND(A227&lt;&gt;"Before",A227&lt;&gt;"After"),"REVIEW INPUTS",IF(NOT(ISNUMBER(B227)),"REVIEW INPUTS",IF(OR(B227&lt;1,MOD(B227,1)&lt;&gt;0),"REVIEW INPUTS",IF(NOT(ISNUMBER(C227)),"REVIEW INPUTS",IF(OR(C227&lt;DATE(2000,1,1),C227&gt;DATE(2100,12,31)),"REVIEW INPUTS",IF(COUNTIF('3_Study_Setup'!$E$6:$E$15,D227)&lt;&gt;1,"REVIEW INPUTS",IF(NOT(ISNUMBER(E227)),"REVIEW INPUTS",IF(OR(E227&lt;=0,E227&gt;1440),"REVIEW INPUTS",IF(AND(F227&lt;&gt;"Normal",F227&lt;&gt;"Waiting",F227&lt;&gt;"Travel",F227&lt;&gt;"Search",F227&lt;&gt;"Rework",F227&lt;&gt;"Interruption"),"REVIEW INPUTS",IF(AND(H227&lt;&gt;"Yes",H227&lt;&gt;"No"),"REVIEW INPUTS",IF(COUNTIFS($A$5:$A$304,A227,$B$5:$B$304,B227,$D$5:$D$304,D227)&gt;1,"DUPLICATE",IF(COUNTIFS($A$5:$A$304,A227,$B$5:$B$304,B227)&lt;&gt;'3_Study_Setup'!$B$15,"INCOMPLETE CYCLE","OK"))))))))))))))</f>
        <v/>
      </c>
    </row>
    <row r="228" spans="1:11" ht="12" customHeight="1">
      <c r="A228" s="5"/>
      <c r="B228" s="5"/>
      <c r="C228" s="6"/>
      <c r="D228" s="5"/>
      <c r="E228" s="7"/>
      <c r="F228" s="5"/>
      <c r="G228" s="5"/>
      <c r="H228" s="5"/>
      <c r="I228" s="5"/>
      <c r="J228" s="5"/>
      <c r="K228" s="2" t="str">
        <f>IF(COUNTA(A228:J228)=0,"",IF(OR(A228="",ISBLANK(B228),ISBLANK(C228),D228="",ISBLANK(E228),F228="",H228=""),"MISSING INFORMATION",IF(AND(A228&lt;&gt;"Before",A228&lt;&gt;"After"),"REVIEW INPUTS",IF(NOT(ISNUMBER(B228)),"REVIEW INPUTS",IF(OR(B228&lt;1,MOD(B228,1)&lt;&gt;0),"REVIEW INPUTS",IF(NOT(ISNUMBER(C228)),"REVIEW INPUTS",IF(OR(C228&lt;DATE(2000,1,1),C228&gt;DATE(2100,12,31)),"REVIEW INPUTS",IF(COUNTIF('3_Study_Setup'!$E$6:$E$15,D228)&lt;&gt;1,"REVIEW INPUTS",IF(NOT(ISNUMBER(E228)),"REVIEW INPUTS",IF(OR(E228&lt;=0,E228&gt;1440),"REVIEW INPUTS",IF(AND(F228&lt;&gt;"Normal",F228&lt;&gt;"Waiting",F228&lt;&gt;"Travel",F228&lt;&gt;"Search",F228&lt;&gt;"Rework",F228&lt;&gt;"Interruption"),"REVIEW INPUTS",IF(AND(H228&lt;&gt;"Yes",H228&lt;&gt;"No"),"REVIEW INPUTS",IF(COUNTIFS($A$5:$A$304,A228,$B$5:$B$304,B228,$D$5:$D$304,D228)&gt;1,"DUPLICATE",IF(COUNTIFS($A$5:$A$304,A228,$B$5:$B$304,B228)&lt;&gt;'3_Study_Setup'!$B$15,"INCOMPLETE CYCLE","OK"))))))))))))))</f>
        <v/>
      </c>
    </row>
    <row r="229" spans="1:11" ht="12" customHeight="1">
      <c r="A229" s="5"/>
      <c r="B229" s="5"/>
      <c r="C229" s="6"/>
      <c r="D229" s="5"/>
      <c r="E229" s="7"/>
      <c r="F229" s="5"/>
      <c r="G229" s="5"/>
      <c r="H229" s="5"/>
      <c r="I229" s="5"/>
      <c r="J229" s="5"/>
      <c r="K229" s="2" t="str">
        <f>IF(COUNTA(A229:J229)=0,"",IF(OR(A229="",ISBLANK(B229),ISBLANK(C229),D229="",ISBLANK(E229),F229="",H229=""),"MISSING INFORMATION",IF(AND(A229&lt;&gt;"Before",A229&lt;&gt;"After"),"REVIEW INPUTS",IF(NOT(ISNUMBER(B229)),"REVIEW INPUTS",IF(OR(B229&lt;1,MOD(B229,1)&lt;&gt;0),"REVIEW INPUTS",IF(NOT(ISNUMBER(C229)),"REVIEW INPUTS",IF(OR(C229&lt;DATE(2000,1,1),C229&gt;DATE(2100,12,31)),"REVIEW INPUTS",IF(COUNTIF('3_Study_Setup'!$E$6:$E$15,D229)&lt;&gt;1,"REVIEW INPUTS",IF(NOT(ISNUMBER(E229)),"REVIEW INPUTS",IF(OR(E229&lt;=0,E229&gt;1440),"REVIEW INPUTS",IF(AND(F229&lt;&gt;"Normal",F229&lt;&gt;"Waiting",F229&lt;&gt;"Travel",F229&lt;&gt;"Search",F229&lt;&gt;"Rework",F229&lt;&gt;"Interruption"),"REVIEW INPUTS",IF(AND(H229&lt;&gt;"Yes",H229&lt;&gt;"No"),"REVIEW INPUTS",IF(COUNTIFS($A$5:$A$304,A229,$B$5:$B$304,B229,$D$5:$D$304,D229)&gt;1,"DUPLICATE",IF(COUNTIFS($A$5:$A$304,A229,$B$5:$B$304,B229)&lt;&gt;'3_Study_Setup'!$B$15,"INCOMPLETE CYCLE","OK"))))))))))))))</f>
        <v/>
      </c>
    </row>
    <row r="230" spans="1:11" ht="12" customHeight="1">
      <c r="A230" s="5"/>
      <c r="B230" s="5"/>
      <c r="C230" s="6"/>
      <c r="D230" s="5"/>
      <c r="E230" s="7"/>
      <c r="F230" s="5"/>
      <c r="G230" s="5"/>
      <c r="H230" s="5"/>
      <c r="I230" s="5"/>
      <c r="J230" s="5"/>
      <c r="K230" s="2" t="str">
        <f>IF(COUNTA(A230:J230)=0,"",IF(OR(A230="",ISBLANK(B230),ISBLANK(C230),D230="",ISBLANK(E230),F230="",H230=""),"MISSING INFORMATION",IF(AND(A230&lt;&gt;"Before",A230&lt;&gt;"After"),"REVIEW INPUTS",IF(NOT(ISNUMBER(B230)),"REVIEW INPUTS",IF(OR(B230&lt;1,MOD(B230,1)&lt;&gt;0),"REVIEW INPUTS",IF(NOT(ISNUMBER(C230)),"REVIEW INPUTS",IF(OR(C230&lt;DATE(2000,1,1),C230&gt;DATE(2100,12,31)),"REVIEW INPUTS",IF(COUNTIF('3_Study_Setup'!$E$6:$E$15,D230)&lt;&gt;1,"REVIEW INPUTS",IF(NOT(ISNUMBER(E230)),"REVIEW INPUTS",IF(OR(E230&lt;=0,E230&gt;1440),"REVIEW INPUTS",IF(AND(F230&lt;&gt;"Normal",F230&lt;&gt;"Waiting",F230&lt;&gt;"Travel",F230&lt;&gt;"Search",F230&lt;&gt;"Rework",F230&lt;&gt;"Interruption"),"REVIEW INPUTS",IF(AND(H230&lt;&gt;"Yes",H230&lt;&gt;"No"),"REVIEW INPUTS",IF(COUNTIFS($A$5:$A$304,A230,$B$5:$B$304,B230,$D$5:$D$304,D230)&gt;1,"DUPLICATE",IF(COUNTIFS($A$5:$A$304,A230,$B$5:$B$304,B230)&lt;&gt;'3_Study_Setup'!$B$15,"INCOMPLETE CYCLE","OK"))))))))))))))</f>
        <v/>
      </c>
    </row>
    <row r="231" spans="1:11" ht="12" customHeight="1">
      <c r="A231" s="5"/>
      <c r="B231" s="5"/>
      <c r="C231" s="6"/>
      <c r="D231" s="5"/>
      <c r="E231" s="7"/>
      <c r="F231" s="5"/>
      <c r="G231" s="5"/>
      <c r="H231" s="5"/>
      <c r="I231" s="5"/>
      <c r="J231" s="5"/>
      <c r="K231" s="2" t="str">
        <f>IF(COUNTA(A231:J231)=0,"",IF(OR(A231="",ISBLANK(B231),ISBLANK(C231),D231="",ISBLANK(E231),F231="",H231=""),"MISSING INFORMATION",IF(AND(A231&lt;&gt;"Before",A231&lt;&gt;"After"),"REVIEW INPUTS",IF(NOT(ISNUMBER(B231)),"REVIEW INPUTS",IF(OR(B231&lt;1,MOD(B231,1)&lt;&gt;0),"REVIEW INPUTS",IF(NOT(ISNUMBER(C231)),"REVIEW INPUTS",IF(OR(C231&lt;DATE(2000,1,1),C231&gt;DATE(2100,12,31)),"REVIEW INPUTS",IF(COUNTIF('3_Study_Setup'!$E$6:$E$15,D231)&lt;&gt;1,"REVIEW INPUTS",IF(NOT(ISNUMBER(E231)),"REVIEW INPUTS",IF(OR(E231&lt;=0,E231&gt;1440),"REVIEW INPUTS",IF(AND(F231&lt;&gt;"Normal",F231&lt;&gt;"Waiting",F231&lt;&gt;"Travel",F231&lt;&gt;"Search",F231&lt;&gt;"Rework",F231&lt;&gt;"Interruption"),"REVIEW INPUTS",IF(AND(H231&lt;&gt;"Yes",H231&lt;&gt;"No"),"REVIEW INPUTS",IF(COUNTIFS($A$5:$A$304,A231,$B$5:$B$304,B231,$D$5:$D$304,D231)&gt;1,"DUPLICATE",IF(COUNTIFS($A$5:$A$304,A231,$B$5:$B$304,B231)&lt;&gt;'3_Study_Setup'!$B$15,"INCOMPLETE CYCLE","OK"))))))))))))))</f>
        <v/>
      </c>
    </row>
    <row r="232" spans="1:11" ht="12" customHeight="1">
      <c r="A232" s="5"/>
      <c r="B232" s="5"/>
      <c r="C232" s="6"/>
      <c r="D232" s="5"/>
      <c r="E232" s="7"/>
      <c r="F232" s="5"/>
      <c r="G232" s="5"/>
      <c r="H232" s="5"/>
      <c r="I232" s="5"/>
      <c r="J232" s="5"/>
      <c r="K232" s="2" t="str">
        <f>IF(COUNTA(A232:J232)=0,"",IF(OR(A232="",ISBLANK(B232),ISBLANK(C232),D232="",ISBLANK(E232),F232="",H232=""),"MISSING INFORMATION",IF(AND(A232&lt;&gt;"Before",A232&lt;&gt;"After"),"REVIEW INPUTS",IF(NOT(ISNUMBER(B232)),"REVIEW INPUTS",IF(OR(B232&lt;1,MOD(B232,1)&lt;&gt;0),"REVIEW INPUTS",IF(NOT(ISNUMBER(C232)),"REVIEW INPUTS",IF(OR(C232&lt;DATE(2000,1,1),C232&gt;DATE(2100,12,31)),"REVIEW INPUTS",IF(COUNTIF('3_Study_Setup'!$E$6:$E$15,D232)&lt;&gt;1,"REVIEW INPUTS",IF(NOT(ISNUMBER(E232)),"REVIEW INPUTS",IF(OR(E232&lt;=0,E232&gt;1440),"REVIEW INPUTS",IF(AND(F232&lt;&gt;"Normal",F232&lt;&gt;"Waiting",F232&lt;&gt;"Travel",F232&lt;&gt;"Search",F232&lt;&gt;"Rework",F232&lt;&gt;"Interruption"),"REVIEW INPUTS",IF(AND(H232&lt;&gt;"Yes",H232&lt;&gt;"No"),"REVIEW INPUTS",IF(COUNTIFS($A$5:$A$304,A232,$B$5:$B$304,B232,$D$5:$D$304,D232)&gt;1,"DUPLICATE",IF(COUNTIFS($A$5:$A$304,A232,$B$5:$B$304,B232)&lt;&gt;'3_Study_Setup'!$B$15,"INCOMPLETE CYCLE","OK"))))))))))))))</f>
        <v/>
      </c>
    </row>
    <row r="233" spans="1:11" ht="12" customHeight="1">
      <c r="A233" s="5"/>
      <c r="B233" s="5"/>
      <c r="C233" s="6"/>
      <c r="D233" s="5"/>
      <c r="E233" s="7"/>
      <c r="F233" s="5"/>
      <c r="G233" s="5"/>
      <c r="H233" s="5"/>
      <c r="I233" s="5"/>
      <c r="J233" s="5"/>
      <c r="K233" s="2" t="str">
        <f>IF(COUNTA(A233:J233)=0,"",IF(OR(A233="",ISBLANK(B233),ISBLANK(C233),D233="",ISBLANK(E233),F233="",H233=""),"MISSING INFORMATION",IF(AND(A233&lt;&gt;"Before",A233&lt;&gt;"After"),"REVIEW INPUTS",IF(NOT(ISNUMBER(B233)),"REVIEW INPUTS",IF(OR(B233&lt;1,MOD(B233,1)&lt;&gt;0),"REVIEW INPUTS",IF(NOT(ISNUMBER(C233)),"REVIEW INPUTS",IF(OR(C233&lt;DATE(2000,1,1),C233&gt;DATE(2100,12,31)),"REVIEW INPUTS",IF(COUNTIF('3_Study_Setup'!$E$6:$E$15,D233)&lt;&gt;1,"REVIEW INPUTS",IF(NOT(ISNUMBER(E233)),"REVIEW INPUTS",IF(OR(E233&lt;=0,E233&gt;1440),"REVIEW INPUTS",IF(AND(F233&lt;&gt;"Normal",F233&lt;&gt;"Waiting",F233&lt;&gt;"Travel",F233&lt;&gt;"Search",F233&lt;&gt;"Rework",F233&lt;&gt;"Interruption"),"REVIEW INPUTS",IF(AND(H233&lt;&gt;"Yes",H233&lt;&gt;"No"),"REVIEW INPUTS",IF(COUNTIFS($A$5:$A$304,A233,$B$5:$B$304,B233,$D$5:$D$304,D233)&gt;1,"DUPLICATE",IF(COUNTIFS($A$5:$A$304,A233,$B$5:$B$304,B233)&lt;&gt;'3_Study_Setup'!$B$15,"INCOMPLETE CYCLE","OK"))))))))))))))</f>
        <v/>
      </c>
    </row>
    <row r="234" spans="1:11" ht="12" customHeight="1">
      <c r="A234" s="5"/>
      <c r="B234" s="5"/>
      <c r="C234" s="6"/>
      <c r="D234" s="5"/>
      <c r="E234" s="7"/>
      <c r="F234" s="5"/>
      <c r="G234" s="5"/>
      <c r="H234" s="5"/>
      <c r="I234" s="5"/>
      <c r="J234" s="5"/>
      <c r="K234" s="2" t="str">
        <f>IF(COUNTA(A234:J234)=0,"",IF(OR(A234="",ISBLANK(B234),ISBLANK(C234),D234="",ISBLANK(E234),F234="",H234=""),"MISSING INFORMATION",IF(AND(A234&lt;&gt;"Before",A234&lt;&gt;"After"),"REVIEW INPUTS",IF(NOT(ISNUMBER(B234)),"REVIEW INPUTS",IF(OR(B234&lt;1,MOD(B234,1)&lt;&gt;0),"REVIEW INPUTS",IF(NOT(ISNUMBER(C234)),"REVIEW INPUTS",IF(OR(C234&lt;DATE(2000,1,1),C234&gt;DATE(2100,12,31)),"REVIEW INPUTS",IF(COUNTIF('3_Study_Setup'!$E$6:$E$15,D234)&lt;&gt;1,"REVIEW INPUTS",IF(NOT(ISNUMBER(E234)),"REVIEW INPUTS",IF(OR(E234&lt;=0,E234&gt;1440),"REVIEW INPUTS",IF(AND(F234&lt;&gt;"Normal",F234&lt;&gt;"Waiting",F234&lt;&gt;"Travel",F234&lt;&gt;"Search",F234&lt;&gt;"Rework",F234&lt;&gt;"Interruption"),"REVIEW INPUTS",IF(AND(H234&lt;&gt;"Yes",H234&lt;&gt;"No"),"REVIEW INPUTS",IF(COUNTIFS($A$5:$A$304,A234,$B$5:$B$304,B234,$D$5:$D$304,D234)&gt;1,"DUPLICATE",IF(COUNTIFS($A$5:$A$304,A234,$B$5:$B$304,B234)&lt;&gt;'3_Study_Setup'!$B$15,"INCOMPLETE CYCLE","OK"))))))))))))))</f>
        <v/>
      </c>
    </row>
    <row r="235" spans="1:11" ht="12" customHeight="1">
      <c r="A235" s="5"/>
      <c r="B235" s="5"/>
      <c r="C235" s="6"/>
      <c r="D235" s="5"/>
      <c r="E235" s="7"/>
      <c r="F235" s="5"/>
      <c r="G235" s="5"/>
      <c r="H235" s="5"/>
      <c r="I235" s="5"/>
      <c r="J235" s="5"/>
      <c r="K235" s="2" t="str">
        <f>IF(COUNTA(A235:J235)=0,"",IF(OR(A235="",ISBLANK(B235),ISBLANK(C235),D235="",ISBLANK(E235),F235="",H235=""),"MISSING INFORMATION",IF(AND(A235&lt;&gt;"Before",A235&lt;&gt;"After"),"REVIEW INPUTS",IF(NOT(ISNUMBER(B235)),"REVIEW INPUTS",IF(OR(B235&lt;1,MOD(B235,1)&lt;&gt;0),"REVIEW INPUTS",IF(NOT(ISNUMBER(C235)),"REVIEW INPUTS",IF(OR(C235&lt;DATE(2000,1,1),C235&gt;DATE(2100,12,31)),"REVIEW INPUTS",IF(COUNTIF('3_Study_Setup'!$E$6:$E$15,D235)&lt;&gt;1,"REVIEW INPUTS",IF(NOT(ISNUMBER(E235)),"REVIEW INPUTS",IF(OR(E235&lt;=0,E235&gt;1440),"REVIEW INPUTS",IF(AND(F235&lt;&gt;"Normal",F235&lt;&gt;"Waiting",F235&lt;&gt;"Travel",F235&lt;&gt;"Search",F235&lt;&gt;"Rework",F235&lt;&gt;"Interruption"),"REVIEW INPUTS",IF(AND(H235&lt;&gt;"Yes",H235&lt;&gt;"No"),"REVIEW INPUTS",IF(COUNTIFS($A$5:$A$304,A235,$B$5:$B$304,B235,$D$5:$D$304,D235)&gt;1,"DUPLICATE",IF(COUNTIFS($A$5:$A$304,A235,$B$5:$B$304,B235)&lt;&gt;'3_Study_Setup'!$B$15,"INCOMPLETE CYCLE","OK"))))))))))))))</f>
        <v/>
      </c>
    </row>
    <row r="236" spans="1:11" ht="12" customHeight="1">
      <c r="A236" s="5"/>
      <c r="B236" s="5"/>
      <c r="C236" s="6"/>
      <c r="D236" s="5"/>
      <c r="E236" s="7"/>
      <c r="F236" s="5"/>
      <c r="G236" s="5"/>
      <c r="H236" s="5"/>
      <c r="I236" s="5"/>
      <c r="J236" s="5"/>
      <c r="K236" s="2" t="str">
        <f>IF(COUNTA(A236:J236)=0,"",IF(OR(A236="",ISBLANK(B236),ISBLANK(C236),D236="",ISBLANK(E236),F236="",H236=""),"MISSING INFORMATION",IF(AND(A236&lt;&gt;"Before",A236&lt;&gt;"After"),"REVIEW INPUTS",IF(NOT(ISNUMBER(B236)),"REVIEW INPUTS",IF(OR(B236&lt;1,MOD(B236,1)&lt;&gt;0),"REVIEW INPUTS",IF(NOT(ISNUMBER(C236)),"REVIEW INPUTS",IF(OR(C236&lt;DATE(2000,1,1),C236&gt;DATE(2100,12,31)),"REVIEW INPUTS",IF(COUNTIF('3_Study_Setup'!$E$6:$E$15,D236)&lt;&gt;1,"REVIEW INPUTS",IF(NOT(ISNUMBER(E236)),"REVIEW INPUTS",IF(OR(E236&lt;=0,E236&gt;1440),"REVIEW INPUTS",IF(AND(F236&lt;&gt;"Normal",F236&lt;&gt;"Waiting",F236&lt;&gt;"Travel",F236&lt;&gt;"Search",F236&lt;&gt;"Rework",F236&lt;&gt;"Interruption"),"REVIEW INPUTS",IF(AND(H236&lt;&gt;"Yes",H236&lt;&gt;"No"),"REVIEW INPUTS",IF(COUNTIFS($A$5:$A$304,A236,$B$5:$B$304,B236,$D$5:$D$304,D236)&gt;1,"DUPLICATE",IF(COUNTIFS($A$5:$A$304,A236,$B$5:$B$304,B236)&lt;&gt;'3_Study_Setup'!$B$15,"INCOMPLETE CYCLE","OK"))))))))))))))</f>
        <v/>
      </c>
    </row>
    <row r="237" spans="1:11" ht="12" customHeight="1">
      <c r="A237" s="5"/>
      <c r="B237" s="5"/>
      <c r="C237" s="6"/>
      <c r="D237" s="5"/>
      <c r="E237" s="7"/>
      <c r="F237" s="5"/>
      <c r="G237" s="5"/>
      <c r="H237" s="5"/>
      <c r="I237" s="5"/>
      <c r="J237" s="5"/>
      <c r="K237" s="2" t="str">
        <f>IF(COUNTA(A237:J237)=0,"",IF(OR(A237="",ISBLANK(B237),ISBLANK(C237),D237="",ISBLANK(E237),F237="",H237=""),"MISSING INFORMATION",IF(AND(A237&lt;&gt;"Before",A237&lt;&gt;"After"),"REVIEW INPUTS",IF(NOT(ISNUMBER(B237)),"REVIEW INPUTS",IF(OR(B237&lt;1,MOD(B237,1)&lt;&gt;0),"REVIEW INPUTS",IF(NOT(ISNUMBER(C237)),"REVIEW INPUTS",IF(OR(C237&lt;DATE(2000,1,1),C237&gt;DATE(2100,12,31)),"REVIEW INPUTS",IF(COUNTIF('3_Study_Setup'!$E$6:$E$15,D237)&lt;&gt;1,"REVIEW INPUTS",IF(NOT(ISNUMBER(E237)),"REVIEW INPUTS",IF(OR(E237&lt;=0,E237&gt;1440),"REVIEW INPUTS",IF(AND(F237&lt;&gt;"Normal",F237&lt;&gt;"Waiting",F237&lt;&gt;"Travel",F237&lt;&gt;"Search",F237&lt;&gt;"Rework",F237&lt;&gt;"Interruption"),"REVIEW INPUTS",IF(AND(H237&lt;&gt;"Yes",H237&lt;&gt;"No"),"REVIEW INPUTS",IF(COUNTIFS($A$5:$A$304,A237,$B$5:$B$304,B237,$D$5:$D$304,D237)&gt;1,"DUPLICATE",IF(COUNTIFS($A$5:$A$304,A237,$B$5:$B$304,B237)&lt;&gt;'3_Study_Setup'!$B$15,"INCOMPLETE CYCLE","OK"))))))))))))))</f>
        <v/>
      </c>
    </row>
    <row r="238" spans="1:11" ht="12" customHeight="1">
      <c r="A238" s="5"/>
      <c r="B238" s="5"/>
      <c r="C238" s="6"/>
      <c r="D238" s="5"/>
      <c r="E238" s="7"/>
      <c r="F238" s="5"/>
      <c r="G238" s="5"/>
      <c r="H238" s="5"/>
      <c r="I238" s="5"/>
      <c r="J238" s="5"/>
      <c r="K238" s="2" t="str">
        <f>IF(COUNTA(A238:J238)=0,"",IF(OR(A238="",ISBLANK(B238),ISBLANK(C238),D238="",ISBLANK(E238),F238="",H238=""),"MISSING INFORMATION",IF(AND(A238&lt;&gt;"Before",A238&lt;&gt;"After"),"REVIEW INPUTS",IF(NOT(ISNUMBER(B238)),"REVIEW INPUTS",IF(OR(B238&lt;1,MOD(B238,1)&lt;&gt;0),"REVIEW INPUTS",IF(NOT(ISNUMBER(C238)),"REVIEW INPUTS",IF(OR(C238&lt;DATE(2000,1,1),C238&gt;DATE(2100,12,31)),"REVIEW INPUTS",IF(COUNTIF('3_Study_Setup'!$E$6:$E$15,D238)&lt;&gt;1,"REVIEW INPUTS",IF(NOT(ISNUMBER(E238)),"REVIEW INPUTS",IF(OR(E238&lt;=0,E238&gt;1440),"REVIEW INPUTS",IF(AND(F238&lt;&gt;"Normal",F238&lt;&gt;"Waiting",F238&lt;&gt;"Travel",F238&lt;&gt;"Search",F238&lt;&gt;"Rework",F238&lt;&gt;"Interruption"),"REVIEW INPUTS",IF(AND(H238&lt;&gt;"Yes",H238&lt;&gt;"No"),"REVIEW INPUTS",IF(COUNTIFS($A$5:$A$304,A238,$B$5:$B$304,B238,$D$5:$D$304,D238)&gt;1,"DUPLICATE",IF(COUNTIFS($A$5:$A$304,A238,$B$5:$B$304,B238)&lt;&gt;'3_Study_Setup'!$B$15,"INCOMPLETE CYCLE","OK"))))))))))))))</f>
        <v/>
      </c>
    </row>
    <row r="239" spans="1:11" ht="12" customHeight="1">
      <c r="A239" s="5"/>
      <c r="B239" s="5"/>
      <c r="C239" s="6"/>
      <c r="D239" s="5"/>
      <c r="E239" s="7"/>
      <c r="F239" s="5"/>
      <c r="G239" s="5"/>
      <c r="H239" s="5"/>
      <c r="I239" s="5"/>
      <c r="J239" s="5"/>
      <c r="K239" s="2" t="str">
        <f>IF(COUNTA(A239:J239)=0,"",IF(OR(A239="",ISBLANK(B239),ISBLANK(C239),D239="",ISBLANK(E239),F239="",H239=""),"MISSING INFORMATION",IF(AND(A239&lt;&gt;"Before",A239&lt;&gt;"After"),"REVIEW INPUTS",IF(NOT(ISNUMBER(B239)),"REVIEW INPUTS",IF(OR(B239&lt;1,MOD(B239,1)&lt;&gt;0),"REVIEW INPUTS",IF(NOT(ISNUMBER(C239)),"REVIEW INPUTS",IF(OR(C239&lt;DATE(2000,1,1),C239&gt;DATE(2100,12,31)),"REVIEW INPUTS",IF(COUNTIF('3_Study_Setup'!$E$6:$E$15,D239)&lt;&gt;1,"REVIEW INPUTS",IF(NOT(ISNUMBER(E239)),"REVIEW INPUTS",IF(OR(E239&lt;=0,E239&gt;1440),"REVIEW INPUTS",IF(AND(F239&lt;&gt;"Normal",F239&lt;&gt;"Waiting",F239&lt;&gt;"Travel",F239&lt;&gt;"Search",F239&lt;&gt;"Rework",F239&lt;&gt;"Interruption"),"REVIEW INPUTS",IF(AND(H239&lt;&gt;"Yes",H239&lt;&gt;"No"),"REVIEW INPUTS",IF(COUNTIFS($A$5:$A$304,A239,$B$5:$B$304,B239,$D$5:$D$304,D239)&gt;1,"DUPLICATE",IF(COUNTIFS($A$5:$A$304,A239,$B$5:$B$304,B239)&lt;&gt;'3_Study_Setup'!$B$15,"INCOMPLETE CYCLE","OK"))))))))))))))</f>
        <v/>
      </c>
    </row>
    <row r="240" spans="1:11" ht="12" customHeight="1">
      <c r="A240" s="5"/>
      <c r="B240" s="5"/>
      <c r="C240" s="6"/>
      <c r="D240" s="5"/>
      <c r="E240" s="7"/>
      <c r="F240" s="5"/>
      <c r="G240" s="5"/>
      <c r="H240" s="5"/>
      <c r="I240" s="5"/>
      <c r="J240" s="5"/>
      <c r="K240" s="2" t="str">
        <f>IF(COUNTA(A240:J240)=0,"",IF(OR(A240="",ISBLANK(B240),ISBLANK(C240),D240="",ISBLANK(E240),F240="",H240=""),"MISSING INFORMATION",IF(AND(A240&lt;&gt;"Before",A240&lt;&gt;"After"),"REVIEW INPUTS",IF(NOT(ISNUMBER(B240)),"REVIEW INPUTS",IF(OR(B240&lt;1,MOD(B240,1)&lt;&gt;0),"REVIEW INPUTS",IF(NOT(ISNUMBER(C240)),"REVIEW INPUTS",IF(OR(C240&lt;DATE(2000,1,1),C240&gt;DATE(2100,12,31)),"REVIEW INPUTS",IF(COUNTIF('3_Study_Setup'!$E$6:$E$15,D240)&lt;&gt;1,"REVIEW INPUTS",IF(NOT(ISNUMBER(E240)),"REVIEW INPUTS",IF(OR(E240&lt;=0,E240&gt;1440),"REVIEW INPUTS",IF(AND(F240&lt;&gt;"Normal",F240&lt;&gt;"Waiting",F240&lt;&gt;"Travel",F240&lt;&gt;"Search",F240&lt;&gt;"Rework",F240&lt;&gt;"Interruption"),"REVIEW INPUTS",IF(AND(H240&lt;&gt;"Yes",H240&lt;&gt;"No"),"REVIEW INPUTS",IF(COUNTIFS($A$5:$A$304,A240,$B$5:$B$304,B240,$D$5:$D$304,D240)&gt;1,"DUPLICATE",IF(COUNTIFS($A$5:$A$304,A240,$B$5:$B$304,B240)&lt;&gt;'3_Study_Setup'!$B$15,"INCOMPLETE CYCLE","OK"))))))))))))))</f>
        <v/>
      </c>
    </row>
    <row r="241" spans="1:11" ht="12" customHeight="1">
      <c r="A241" s="5"/>
      <c r="B241" s="5"/>
      <c r="C241" s="6"/>
      <c r="D241" s="5"/>
      <c r="E241" s="7"/>
      <c r="F241" s="5"/>
      <c r="G241" s="5"/>
      <c r="H241" s="5"/>
      <c r="I241" s="5"/>
      <c r="J241" s="5"/>
      <c r="K241" s="2" t="str">
        <f>IF(COUNTA(A241:J241)=0,"",IF(OR(A241="",ISBLANK(B241),ISBLANK(C241),D241="",ISBLANK(E241),F241="",H241=""),"MISSING INFORMATION",IF(AND(A241&lt;&gt;"Before",A241&lt;&gt;"After"),"REVIEW INPUTS",IF(NOT(ISNUMBER(B241)),"REVIEW INPUTS",IF(OR(B241&lt;1,MOD(B241,1)&lt;&gt;0),"REVIEW INPUTS",IF(NOT(ISNUMBER(C241)),"REVIEW INPUTS",IF(OR(C241&lt;DATE(2000,1,1),C241&gt;DATE(2100,12,31)),"REVIEW INPUTS",IF(COUNTIF('3_Study_Setup'!$E$6:$E$15,D241)&lt;&gt;1,"REVIEW INPUTS",IF(NOT(ISNUMBER(E241)),"REVIEW INPUTS",IF(OR(E241&lt;=0,E241&gt;1440),"REVIEW INPUTS",IF(AND(F241&lt;&gt;"Normal",F241&lt;&gt;"Waiting",F241&lt;&gt;"Travel",F241&lt;&gt;"Search",F241&lt;&gt;"Rework",F241&lt;&gt;"Interruption"),"REVIEW INPUTS",IF(AND(H241&lt;&gt;"Yes",H241&lt;&gt;"No"),"REVIEW INPUTS",IF(COUNTIFS($A$5:$A$304,A241,$B$5:$B$304,B241,$D$5:$D$304,D241)&gt;1,"DUPLICATE",IF(COUNTIFS($A$5:$A$304,A241,$B$5:$B$304,B241)&lt;&gt;'3_Study_Setup'!$B$15,"INCOMPLETE CYCLE","OK"))))))))))))))</f>
        <v/>
      </c>
    </row>
    <row r="242" spans="1:11" ht="12" customHeight="1">
      <c r="A242" s="5"/>
      <c r="B242" s="5"/>
      <c r="C242" s="6"/>
      <c r="D242" s="5"/>
      <c r="E242" s="7"/>
      <c r="F242" s="5"/>
      <c r="G242" s="5"/>
      <c r="H242" s="5"/>
      <c r="I242" s="5"/>
      <c r="J242" s="5"/>
      <c r="K242" s="2" t="str">
        <f>IF(COUNTA(A242:J242)=0,"",IF(OR(A242="",ISBLANK(B242),ISBLANK(C242),D242="",ISBLANK(E242),F242="",H242=""),"MISSING INFORMATION",IF(AND(A242&lt;&gt;"Before",A242&lt;&gt;"After"),"REVIEW INPUTS",IF(NOT(ISNUMBER(B242)),"REVIEW INPUTS",IF(OR(B242&lt;1,MOD(B242,1)&lt;&gt;0),"REVIEW INPUTS",IF(NOT(ISNUMBER(C242)),"REVIEW INPUTS",IF(OR(C242&lt;DATE(2000,1,1),C242&gt;DATE(2100,12,31)),"REVIEW INPUTS",IF(COUNTIF('3_Study_Setup'!$E$6:$E$15,D242)&lt;&gt;1,"REVIEW INPUTS",IF(NOT(ISNUMBER(E242)),"REVIEW INPUTS",IF(OR(E242&lt;=0,E242&gt;1440),"REVIEW INPUTS",IF(AND(F242&lt;&gt;"Normal",F242&lt;&gt;"Waiting",F242&lt;&gt;"Travel",F242&lt;&gt;"Search",F242&lt;&gt;"Rework",F242&lt;&gt;"Interruption"),"REVIEW INPUTS",IF(AND(H242&lt;&gt;"Yes",H242&lt;&gt;"No"),"REVIEW INPUTS",IF(COUNTIFS($A$5:$A$304,A242,$B$5:$B$304,B242,$D$5:$D$304,D242)&gt;1,"DUPLICATE",IF(COUNTIFS($A$5:$A$304,A242,$B$5:$B$304,B242)&lt;&gt;'3_Study_Setup'!$B$15,"INCOMPLETE CYCLE","OK"))))))))))))))</f>
        <v/>
      </c>
    </row>
    <row r="243" spans="1:11" ht="12" customHeight="1">
      <c r="A243" s="5"/>
      <c r="B243" s="5"/>
      <c r="C243" s="6"/>
      <c r="D243" s="5"/>
      <c r="E243" s="7"/>
      <c r="F243" s="5"/>
      <c r="G243" s="5"/>
      <c r="H243" s="5"/>
      <c r="I243" s="5"/>
      <c r="J243" s="5"/>
      <c r="K243" s="2" t="str">
        <f>IF(COUNTA(A243:J243)=0,"",IF(OR(A243="",ISBLANK(B243),ISBLANK(C243),D243="",ISBLANK(E243),F243="",H243=""),"MISSING INFORMATION",IF(AND(A243&lt;&gt;"Before",A243&lt;&gt;"After"),"REVIEW INPUTS",IF(NOT(ISNUMBER(B243)),"REVIEW INPUTS",IF(OR(B243&lt;1,MOD(B243,1)&lt;&gt;0),"REVIEW INPUTS",IF(NOT(ISNUMBER(C243)),"REVIEW INPUTS",IF(OR(C243&lt;DATE(2000,1,1),C243&gt;DATE(2100,12,31)),"REVIEW INPUTS",IF(COUNTIF('3_Study_Setup'!$E$6:$E$15,D243)&lt;&gt;1,"REVIEW INPUTS",IF(NOT(ISNUMBER(E243)),"REVIEW INPUTS",IF(OR(E243&lt;=0,E243&gt;1440),"REVIEW INPUTS",IF(AND(F243&lt;&gt;"Normal",F243&lt;&gt;"Waiting",F243&lt;&gt;"Travel",F243&lt;&gt;"Search",F243&lt;&gt;"Rework",F243&lt;&gt;"Interruption"),"REVIEW INPUTS",IF(AND(H243&lt;&gt;"Yes",H243&lt;&gt;"No"),"REVIEW INPUTS",IF(COUNTIFS($A$5:$A$304,A243,$B$5:$B$304,B243,$D$5:$D$304,D243)&gt;1,"DUPLICATE",IF(COUNTIFS($A$5:$A$304,A243,$B$5:$B$304,B243)&lt;&gt;'3_Study_Setup'!$B$15,"INCOMPLETE CYCLE","OK"))))))))))))))</f>
        <v/>
      </c>
    </row>
    <row r="244" spans="1:11" ht="12" customHeight="1">
      <c r="A244" s="5"/>
      <c r="B244" s="5"/>
      <c r="C244" s="6"/>
      <c r="D244" s="5"/>
      <c r="E244" s="7"/>
      <c r="F244" s="5"/>
      <c r="G244" s="5"/>
      <c r="H244" s="5"/>
      <c r="I244" s="5"/>
      <c r="J244" s="5"/>
      <c r="K244" s="2" t="str">
        <f>IF(COUNTA(A244:J244)=0,"",IF(OR(A244="",ISBLANK(B244),ISBLANK(C244),D244="",ISBLANK(E244),F244="",H244=""),"MISSING INFORMATION",IF(AND(A244&lt;&gt;"Before",A244&lt;&gt;"After"),"REVIEW INPUTS",IF(NOT(ISNUMBER(B244)),"REVIEW INPUTS",IF(OR(B244&lt;1,MOD(B244,1)&lt;&gt;0),"REVIEW INPUTS",IF(NOT(ISNUMBER(C244)),"REVIEW INPUTS",IF(OR(C244&lt;DATE(2000,1,1),C244&gt;DATE(2100,12,31)),"REVIEW INPUTS",IF(COUNTIF('3_Study_Setup'!$E$6:$E$15,D244)&lt;&gt;1,"REVIEW INPUTS",IF(NOT(ISNUMBER(E244)),"REVIEW INPUTS",IF(OR(E244&lt;=0,E244&gt;1440),"REVIEW INPUTS",IF(AND(F244&lt;&gt;"Normal",F244&lt;&gt;"Waiting",F244&lt;&gt;"Travel",F244&lt;&gt;"Search",F244&lt;&gt;"Rework",F244&lt;&gt;"Interruption"),"REVIEW INPUTS",IF(AND(H244&lt;&gt;"Yes",H244&lt;&gt;"No"),"REVIEW INPUTS",IF(COUNTIFS($A$5:$A$304,A244,$B$5:$B$304,B244,$D$5:$D$304,D244)&gt;1,"DUPLICATE",IF(COUNTIFS($A$5:$A$304,A244,$B$5:$B$304,B244)&lt;&gt;'3_Study_Setup'!$B$15,"INCOMPLETE CYCLE","OK"))))))))))))))</f>
        <v/>
      </c>
    </row>
    <row r="245" spans="1:11" ht="12" customHeight="1">
      <c r="A245" s="5"/>
      <c r="B245" s="5"/>
      <c r="C245" s="6"/>
      <c r="D245" s="5"/>
      <c r="E245" s="7"/>
      <c r="F245" s="5"/>
      <c r="G245" s="5"/>
      <c r="H245" s="5"/>
      <c r="I245" s="5"/>
      <c r="J245" s="5"/>
      <c r="K245" s="2" t="str">
        <f>IF(COUNTA(A245:J245)=0,"",IF(OR(A245="",ISBLANK(B245),ISBLANK(C245),D245="",ISBLANK(E245),F245="",H245=""),"MISSING INFORMATION",IF(AND(A245&lt;&gt;"Before",A245&lt;&gt;"After"),"REVIEW INPUTS",IF(NOT(ISNUMBER(B245)),"REVIEW INPUTS",IF(OR(B245&lt;1,MOD(B245,1)&lt;&gt;0),"REVIEW INPUTS",IF(NOT(ISNUMBER(C245)),"REVIEW INPUTS",IF(OR(C245&lt;DATE(2000,1,1),C245&gt;DATE(2100,12,31)),"REVIEW INPUTS",IF(COUNTIF('3_Study_Setup'!$E$6:$E$15,D245)&lt;&gt;1,"REVIEW INPUTS",IF(NOT(ISNUMBER(E245)),"REVIEW INPUTS",IF(OR(E245&lt;=0,E245&gt;1440),"REVIEW INPUTS",IF(AND(F245&lt;&gt;"Normal",F245&lt;&gt;"Waiting",F245&lt;&gt;"Travel",F245&lt;&gt;"Search",F245&lt;&gt;"Rework",F245&lt;&gt;"Interruption"),"REVIEW INPUTS",IF(AND(H245&lt;&gt;"Yes",H245&lt;&gt;"No"),"REVIEW INPUTS",IF(COUNTIFS($A$5:$A$304,A245,$B$5:$B$304,B245,$D$5:$D$304,D245)&gt;1,"DUPLICATE",IF(COUNTIFS($A$5:$A$304,A245,$B$5:$B$304,B245)&lt;&gt;'3_Study_Setup'!$B$15,"INCOMPLETE CYCLE","OK"))))))))))))))</f>
        <v/>
      </c>
    </row>
    <row r="246" spans="1:11" ht="12" customHeight="1">
      <c r="A246" s="5"/>
      <c r="B246" s="5"/>
      <c r="C246" s="6"/>
      <c r="D246" s="5"/>
      <c r="E246" s="7"/>
      <c r="F246" s="5"/>
      <c r="G246" s="5"/>
      <c r="H246" s="5"/>
      <c r="I246" s="5"/>
      <c r="J246" s="5"/>
      <c r="K246" s="2" t="str">
        <f>IF(COUNTA(A246:J246)=0,"",IF(OR(A246="",ISBLANK(B246),ISBLANK(C246),D246="",ISBLANK(E246),F246="",H246=""),"MISSING INFORMATION",IF(AND(A246&lt;&gt;"Before",A246&lt;&gt;"After"),"REVIEW INPUTS",IF(NOT(ISNUMBER(B246)),"REVIEW INPUTS",IF(OR(B246&lt;1,MOD(B246,1)&lt;&gt;0),"REVIEW INPUTS",IF(NOT(ISNUMBER(C246)),"REVIEW INPUTS",IF(OR(C246&lt;DATE(2000,1,1),C246&gt;DATE(2100,12,31)),"REVIEW INPUTS",IF(COUNTIF('3_Study_Setup'!$E$6:$E$15,D246)&lt;&gt;1,"REVIEW INPUTS",IF(NOT(ISNUMBER(E246)),"REVIEW INPUTS",IF(OR(E246&lt;=0,E246&gt;1440),"REVIEW INPUTS",IF(AND(F246&lt;&gt;"Normal",F246&lt;&gt;"Waiting",F246&lt;&gt;"Travel",F246&lt;&gt;"Search",F246&lt;&gt;"Rework",F246&lt;&gt;"Interruption"),"REVIEW INPUTS",IF(AND(H246&lt;&gt;"Yes",H246&lt;&gt;"No"),"REVIEW INPUTS",IF(COUNTIFS($A$5:$A$304,A246,$B$5:$B$304,B246,$D$5:$D$304,D246)&gt;1,"DUPLICATE",IF(COUNTIFS($A$5:$A$304,A246,$B$5:$B$304,B246)&lt;&gt;'3_Study_Setup'!$B$15,"INCOMPLETE CYCLE","OK"))))))))))))))</f>
        <v/>
      </c>
    </row>
    <row r="247" spans="1:11" ht="12" customHeight="1">
      <c r="A247" s="5"/>
      <c r="B247" s="5"/>
      <c r="C247" s="6"/>
      <c r="D247" s="5"/>
      <c r="E247" s="7"/>
      <c r="F247" s="5"/>
      <c r="G247" s="5"/>
      <c r="H247" s="5"/>
      <c r="I247" s="5"/>
      <c r="J247" s="5"/>
      <c r="K247" s="2" t="str">
        <f>IF(COUNTA(A247:J247)=0,"",IF(OR(A247="",ISBLANK(B247),ISBLANK(C247),D247="",ISBLANK(E247),F247="",H247=""),"MISSING INFORMATION",IF(AND(A247&lt;&gt;"Before",A247&lt;&gt;"After"),"REVIEW INPUTS",IF(NOT(ISNUMBER(B247)),"REVIEW INPUTS",IF(OR(B247&lt;1,MOD(B247,1)&lt;&gt;0),"REVIEW INPUTS",IF(NOT(ISNUMBER(C247)),"REVIEW INPUTS",IF(OR(C247&lt;DATE(2000,1,1),C247&gt;DATE(2100,12,31)),"REVIEW INPUTS",IF(COUNTIF('3_Study_Setup'!$E$6:$E$15,D247)&lt;&gt;1,"REVIEW INPUTS",IF(NOT(ISNUMBER(E247)),"REVIEW INPUTS",IF(OR(E247&lt;=0,E247&gt;1440),"REVIEW INPUTS",IF(AND(F247&lt;&gt;"Normal",F247&lt;&gt;"Waiting",F247&lt;&gt;"Travel",F247&lt;&gt;"Search",F247&lt;&gt;"Rework",F247&lt;&gt;"Interruption"),"REVIEW INPUTS",IF(AND(H247&lt;&gt;"Yes",H247&lt;&gt;"No"),"REVIEW INPUTS",IF(COUNTIFS($A$5:$A$304,A247,$B$5:$B$304,B247,$D$5:$D$304,D247)&gt;1,"DUPLICATE",IF(COUNTIFS($A$5:$A$304,A247,$B$5:$B$304,B247)&lt;&gt;'3_Study_Setup'!$B$15,"INCOMPLETE CYCLE","OK"))))))))))))))</f>
        <v/>
      </c>
    </row>
    <row r="248" spans="1:11" ht="12" customHeight="1">
      <c r="A248" s="5"/>
      <c r="B248" s="5"/>
      <c r="C248" s="6"/>
      <c r="D248" s="5"/>
      <c r="E248" s="7"/>
      <c r="F248" s="5"/>
      <c r="G248" s="5"/>
      <c r="H248" s="5"/>
      <c r="I248" s="5"/>
      <c r="J248" s="5"/>
      <c r="K248" s="2" t="str">
        <f>IF(COUNTA(A248:J248)=0,"",IF(OR(A248="",ISBLANK(B248),ISBLANK(C248),D248="",ISBLANK(E248),F248="",H248=""),"MISSING INFORMATION",IF(AND(A248&lt;&gt;"Before",A248&lt;&gt;"After"),"REVIEW INPUTS",IF(NOT(ISNUMBER(B248)),"REVIEW INPUTS",IF(OR(B248&lt;1,MOD(B248,1)&lt;&gt;0),"REVIEW INPUTS",IF(NOT(ISNUMBER(C248)),"REVIEW INPUTS",IF(OR(C248&lt;DATE(2000,1,1),C248&gt;DATE(2100,12,31)),"REVIEW INPUTS",IF(COUNTIF('3_Study_Setup'!$E$6:$E$15,D248)&lt;&gt;1,"REVIEW INPUTS",IF(NOT(ISNUMBER(E248)),"REVIEW INPUTS",IF(OR(E248&lt;=0,E248&gt;1440),"REVIEW INPUTS",IF(AND(F248&lt;&gt;"Normal",F248&lt;&gt;"Waiting",F248&lt;&gt;"Travel",F248&lt;&gt;"Search",F248&lt;&gt;"Rework",F248&lt;&gt;"Interruption"),"REVIEW INPUTS",IF(AND(H248&lt;&gt;"Yes",H248&lt;&gt;"No"),"REVIEW INPUTS",IF(COUNTIFS($A$5:$A$304,A248,$B$5:$B$304,B248,$D$5:$D$304,D248)&gt;1,"DUPLICATE",IF(COUNTIFS($A$5:$A$304,A248,$B$5:$B$304,B248)&lt;&gt;'3_Study_Setup'!$B$15,"INCOMPLETE CYCLE","OK"))))))))))))))</f>
        <v/>
      </c>
    </row>
    <row r="249" spans="1:11" ht="12" customHeight="1">
      <c r="A249" s="5"/>
      <c r="B249" s="5"/>
      <c r="C249" s="6"/>
      <c r="D249" s="5"/>
      <c r="E249" s="7"/>
      <c r="F249" s="5"/>
      <c r="G249" s="5"/>
      <c r="H249" s="5"/>
      <c r="I249" s="5"/>
      <c r="J249" s="5"/>
      <c r="K249" s="2" t="str">
        <f>IF(COUNTA(A249:J249)=0,"",IF(OR(A249="",ISBLANK(B249),ISBLANK(C249),D249="",ISBLANK(E249),F249="",H249=""),"MISSING INFORMATION",IF(AND(A249&lt;&gt;"Before",A249&lt;&gt;"After"),"REVIEW INPUTS",IF(NOT(ISNUMBER(B249)),"REVIEW INPUTS",IF(OR(B249&lt;1,MOD(B249,1)&lt;&gt;0),"REVIEW INPUTS",IF(NOT(ISNUMBER(C249)),"REVIEW INPUTS",IF(OR(C249&lt;DATE(2000,1,1),C249&gt;DATE(2100,12,31)),"REVIEW INPUTS",IF(COUNTIF('3_Study_Setup'!$E$6:$E$15,D249)&lt;&gt;1,"REVIEW INPUTS",IF(NOT(ISNUMBER(E249)),"REVIEW INPUTS",IF(OR(E249&lt;=0,E249&gt;1440),"REVIEW INPUTS",IF(AND(F249&lt;&gt;"Normal",F249&lt;&gt;"Waiting",F249&lt;&gt;"Travel",F249&lt;&gt;"Search",F249&lt;&gt;"Rework",F249&lt;&gt;"Interruption"),"REVIEW INPUTS",IF(AND(H249&lt;&gt;"Yes",H249&lt;&gt;"No"),"REVIEW INPUTS",IF(COUNTIFS($A$5:$A$304,A249,$B$5:$B$304,B249,$D$5:$D$304,D249)&gt;1,"DUPLICATE",IF(COUNTIFS($A$5:$A$304,A249,$B$5:$B$304,B249)&lt;&gt;'3_Study_Setup'!$B$15,"INCOMPLETE CYCLE","OK"))))))))))))))</f>
        <v/>
      </c>
    </row>
    <row r="250" spans="1:11" ht="12" customHeight="1">
      <c r="A250" s="5"/>
      <c r="B250" s="5"/>
      <c r="C250" s="6"/>
      <c r="D250" s="5"/>
      <c r="E250" s="7"/>
      <c r="F250" s="5"/>
      <c r="G250" s="5"/>
      <c r="H250" s="5"/>
      <c r="I250" s="5"/>
      <c r="J250" s="5"/>
      <c r="K250" s="2" t="str">
        <f>IF(COUNTA(A250:J250)=0,"",IF(OR(A250="",ISBLANK(B250),ISBLANK(C250),D250="",ISBLANK(E250),F250="",H250=""),"MISSING INFORMATION",IF(AND(A250&lt;&gt;"Before",A250&lt;&gt;"After"),"REVIEW INPUTS",IF(NOT(ISNUMBER(B250)),"REVIEW INPUTS",IF(OR(B250&lt;1,MOD(B250,1)&lt;&gt;0),"REVIEW INPUTS",IF(NOT(ISNUMBER(C250)),"REVIEW INPUTS",IF(OR(C250&lt;DATE(2000,1,1),C250&gt;DATE(2100,12,31)),"REVIEW INPUTS",IF(COUNTIF('3_Study_Setup'!$E$6:$E$15,D250)&lt;&gt;1,"REVIEW INPUTS",IF(NOT(ISNUMBER(E250)),"REVIEW INPUTS",IF(OR(E250&lt;=0,E250&gt;1440),"REVIEW INPUTS",IF(AND(F250&lt;&gt;"Normal",F250&lt;&gt;"Waiting",F250&lt;&gt;"Travel",F250&lt;&gt;"Search",F250&lt;&gt;"Rework",F250&lt;&gt;"Interruption"),"REVIEW INPUTS",IF(AND(H250&lt;&gt;"Yes",H250&lt;&gt;"No"),"REVIEW INPUTS",IF(COUNTIFS($A$5:$A$304,A250,$B$5:$B$304,B250,$D$5:$D$304,D250)&gt;1,"DUPLICATE",IF(COUNTIFS($A$5:$A$304,A250,$B$5:$B$304,B250)&lt;&gt;'3_Study_Setup'!$B$15,"INCOMPLETE CYCLE","OK"))))))))))))))</f>
        <v/>
      </c>
    </row>
    <row r="251" spans="1:11" ht="12" customHeight="1">
      <c r="A251" s="5"/>
      <c r="B251" s="5"/>
      <c r="C251" s="6"/>
      <c r="D251" s="5"/>
      <c r="E251" s="7"/>
      <c r="F251" s="5"/>
      <c r="G251" s="5"/>
      <c r="H251" s="5"/>
      <c r="I251" s="5"/>
      <c r="J251" s="5"/>
      <c r="K251" s="2" t="str">
        <f>IF(COUNTA(A251:J251)=0,"",IF(OR(A251="",ISBLANK(B251),ISBLANK(C251),D251="",ISBLANK(E251),F251="",H251=""),"MISSING INFORMATION",IF(AND(A251&lt;&gt;"Before",A251&lt;&gt;"After"),"REVIEW INPUTS",IF(NOT(ISNUMBER(B251)),"REVIEW INPUTS",IF(OR(B251&lt;1,MOD(B251,1)&lt;&gt;0),"REVIEW INPUTS",IF(NOT(ISNUMBER(C251)),"REVIEW INPUTS",IF(OR(C251&lt;DATE(2000,1,1),C251&gt;DATE(2100,12,31)),"REVIEW INPUTS",IF(COUNTIF('3_Study_Setup'!$E$6:$E$15,D251)&lt;&gt;1,"REVIEW INPUTS",IF(NOT(ISNUMBER(E251)),"REVIEW INPUTS",IF(OR(E251&lt;=0,E251&gt;1440),"REVIEW INPUTS",IF(AND(F251&lt;&gt;"Normal",F251&lt;&gt;"Waiting",F251&lt;&gt;"Travel",F251&lt;&gt;"Search",F251&lt;&gt;"Rework",F251&lt;&gt;"Interruption"),"REVIEW INPUTS",IF(AND(H251&lt;&gt;"Yes",H251&lt;&gt;"No"),"REVIEW INPUTS",IF(COUNTIFS($A$5:$A$304,A251,$B$5:$B$304,B251,$D$5:$D$304,D251)&gt;1,"DUPLICATE",IF(COUNTIFS($A$5:$A$304,A251,$B$5:$B$304,B251)&lt;&gt;'3_Study_Setup'!$B$15,"INCOMPLETE CYCLE","OK"))))))))))))))</f>
        <v/>
      </c>
    </row>
    <row r="252" spans="1:11" ht="12" customHeight="1">
      <c r="A252" s="5"/>
      <c r="B252" s="5"/>
      <c r="C252" s="6"/>
      <c r="D252" s="5"/>
      <c r="E252" s="7"/>
      <c r="F252" s="5"/>
      <c r="G252" s="5"/>
      <c r="H252" s="5"/>
      <c r="I252" s="5"/>
      <c r="J252" s="5"/>
      <c r="K252" s="2" t="str">
        <f>IF(COUNTA(A252:J252)=0,"",IF(OR(A252="",ISBLANK(B252),ISBLANK(C252),D252="",ISBLANK(E252),F252="",H252=""),"MISSING INFORMATION",IF(AND(A252&lt;&gt;"Before",A252&lt;&gt;"After"),"REVIEW INPUTS",IF(NOT(ISNUMBER(B252)),"REVIEW INPUTS",IF(OR(B252&lt;1,MOD(B252,1)&lt;&gt;0),"REVIEW INPUTS",IF(NOT(ISNUMBER(C252)),"REVIEW INPUTS",IF(OR(C252&lt;DATE(2000,1,1),C252&gt;DATE(2100,12,31)),"REVIEW INPUTS",IF(COUNTIF('3_Study_Setup'!$E$6:$E$15,D252)&lt;&gt;1,"REVIEW INPUTS",IF(NOT(ISNUMBER(E252)),"REVIEW INPUTS",IF(OR(E252&lt;=0,E252&gt;1440),"REVIEW INPUTS",IF(AND(F252&lt;&gt;"Normal",F252&lt;&gt;"Waiting",F252&lt;&gt;"Travel",F252&lt;&gt;"Search",F252&lt;&gt;"Rework",F252&lt;&gt;"Interruption"),"REVIEW INPUTS",IF(AND(H252&lt;&gt;"Yes",H252&lt;&gt;"No"),"REVIEW INPUTS",IF(COUNTIFS($A$5:$A$304,A252,$B$5:$B$304,B252,$D$5:$D$304,D252)&gt;1,"DUPLICATE",IF(COUNTIFS($A$5:$A$304,A252,$B$5:$B$304,B252)&lt;&gt;'3_Study_Setup'!$B$15,"INCOMPLETE CYCLE","OK"))))))))))))))</f>
        <v/>
      </c>
    </row>
    <row r="253" spans="1:11" ht="12" customHeight="1">
      <c r="A253" s="5"/>
      <c r="B253" s="5"/>
      <c r="C253" s="6"/>
      <c r="D253" s="5"/>
      <c r="E253" s="7"/>
      <c r="F253" s="5"/>
      <c r="G253" s="5"/>
      <c r="H253" s="5"/>
      <c r="I253" s="5"/>
      <c r="J253" s="5"/>
      <c r="K253" s="2" t="str">
        <f>IF(COUNTA(A253:J253)=0,"",IF(OR(A253="",ISBLANK(B253),ISBLANK(C253),D253="",ISBLANK(E253),F253="",H253=""),"MISSING INFORMATION",IF(AND(A253&lt;&gt;"Before",A253&lt;&gt;"After"),"REVIEW INPUTS",IF(NOT(ISNUMBER(B253)),"REVIEW INPUTS",IF(OR(B253&lt;1,MOD(B253,1)&lt;&gt;0),"REVIEW INPUTS",IF(NOT(ISNUMBER(C253)),"REVIEW INPUTS",IF(OR(C253&lt;DATE(2000,1,1),C253&gt;DATE(2100,12,31)),"REVIEW INPUTS",IF(COUNTIF('3_Study_Setup'!$E$6:$E$15,D253)&lt;&gt;1,"REVIEW INPUTS",IF(NOT(ISNUMBER(E253)),"REVIEW INPUTS",IF(OR(E253&lt;=0,E253&gt;1440),"REVIEW INPUTS",IF(AND(F253&lt;&gt;"Normal",F253&lt;&gt;"Waiting",F253&lt;&gt;"Travel",F253&lt;&gt;"Search",F253&lt;&gt;"Rework",F253&lt;&gt;"Interruption"),"REVIEW INPUTS",IF(AND(H253&lt;&gt;"Yes",H253&lt;&gt;"No"),"REVIEW INPUTS",IF(COUNTIFS($A$5:$A$304,A253,$B$5:$B$304,B253,$D$5:$D$304,D253)&gt;1,"DUPLICATE",IF(COUNTIFS($A$5:$A$304,A253,$B$5:$B$304,B253)&lt;&gt;'3_Study_Setup'!$B$15,"INCOMPLETE CYCLE","OK"))))))))))))))</f>
        <v/>
      </c>
    </row>
    <row r="254" spans="1:11" ht="12" customHeight="1">
      <c r="A254" s="5"/>
      <c r="B254" s="5"/>
      <c r="C254" s="6"/>
      <c r="D254" s="5"/>
      <c r="E254" s="7"/>
      <c r="F254" s="5"/>
      <c r="G254" s="5"/>
      <c r="H254" s="5"/>
      <c r="I254" s="5"/>
      <c r="J254" s="5"/>
      <c r="K254" s="2" t="str">
        <f>IF(COUNTA(A254:J254)=0,"",IF(OR(A254="",ISBLANK(B254),ISBLANK(C254),D254="",ISBLANK(E254),F254="",H254=""),"MISSING INFORMATION",IF(AND(A254&lt;&gt;"Before",A254&lt;&gt;"After"),"REVIEW INPUTS",IF(NOT(ISNUMBER(B254)),"REVIEW INPUTS",IF(OR(B254&lt;1,MOD(B254,1)&lt;&gt;0),"REVIEW INPUTS",IF(NOT(ISNUMBER(C254)),"REVIEW INPUTS",IF(OR(C254&lt;DATE(2000,1,1),C254&gt;DATE(2100,12,31)),"REVIEW INPUTS",IF(COUNTIF('3_Study_Setup'!$E$6:$E$15,D254)&lt;&gt;1,"REVIEW INPUTS",IF(NOT(ISNUMBER(E254)),"REVIEW INPUTS",IF(OR(E254&lt;=0,E254&gt;1440),"REVIEW INPUTS",IF(AND(F254&lt;&gt;"Normal",F254&lt;&gt;"Waiting",F254&lt;&gt;"Travel",F254&lt;&gt;"Search",F254&lt;&gt;"Rework",F254&lt;&gt;"Interruption"),"REVIEW INPUTS",IF(AND(H254&lt;&gt;"Yes",H254&lt;&gt;"No"),"REVIEW INPUTS",IF(COUNTIFS($A$5:$A$304,A254,$B$5:$B$304,B254,$D$5:$D$304,D254)&gt;1,"DUPLICATE",IF(COUNTIFS($A$5:$A$304,A254,$B$5:$B$304,B254)&lt;&gt;'3_Study_Setup'!$B$15,"INCOMPLETE CYCLE","OK"))))))))))))))</f>
        <v/>
      </c>
    </row>
    <row r="255" spans="1:11" ht="12" customHeight="1">
      <c r="A255" s="5"/>
      <c r="B255" s="5"/>
      <c r="C255" s="6"/>
      <c r="D255" s="5"/>
      <c r="E255" s="7"/>
      <c r="F255" s="5"/>
      <c r="G255" s="5"/>
      <c r="H255" s="5"/>
      <c r="I255" s="5"/>
      <c r="J255" s="5"/>
      <c r="K255" s="2" t="str">
        <f>IF(COUNTA(A255:J255)=0,"",IF(OR(A255="",ISBLANK(B255),ISBLANK(C255),D255="",ISBLANK(E255),F255="",H255=""),"MISSING INFORMATION",IF(AND(A255&lt;&gt;"Before",A255&lt;&gt;"After"),"REVIEW INPUTS",IF(NOT(ISNUMBER(B255)),"REVIEW INPUTS",IF(OR(B255&lt;1,MOD(B255,1)&lt;&gt;0),"REVIEW INPUTS",IF(NOT(ISNUMBER(C255)),"REVIEW INPUTS",IF(OR(C255&lt;DATE(2000,1,1),C255&gt;DATE(2100,12,31)),"REVIEW INPUTS",IF(COUNTIF('3_Study_Setup'!$E$6:$E$15,D255)&lt;&gt;1,"REVIEW INPUTS",IF(NOT(ISNUMBER(E255)),"REVIEW INPUTS",IF(OR(E255&lt;=0,E255&gt;1440),"REVIEW INPUTS",IF(AND(F255&lt;&gt;"Normal",F255&lt;&gt;"Waiting",F255&lt;&gt;"Travel",F255&lt;&gt;"Search",F255&lt;&gt;"Rework",F255&lt;&gt;"Interruption"),"REVIEW INPUTS",IF(AND(H255&lt;&gt;"Yes",H255&lt;&gt;"No"),"REVIEW INPUTS",IF(COUNTIFS($A$5:$A$304,A255,$B$5:$B$304,B255,$D$5:$D$304,D255)&gt;1,"DUPLICATE",IF(COUNTIFS($A$5:$A$304,A255,$B$5:$B$304,B255)&lt;&gt;'3_Study_Setup'!$B$15,"INCOMPLETE CYCLE","OK"))))))))))))))</f>
        <v/>
      </c>
    </row>
    <row r="256" spans="1:11" ht="12" customHeight="1">
      <c r="A256" s="5"/>
      <c r="B256" s="5"/>
      <c r="C256" s="6"/>
      <c r="D256" s="5"/>
      <c r="E256" s="7"/>
      <c r="F256" s="5"/>
      <c r="G256" s="5"/>
      <c r="H256" s="5"/>
      <c r="I256" s="5"/>
      <c r="J256" s="5"/>
      <c r="K256" s="2" t="str">
        <f>IF(COUNTA(A256:J256)=0,"",IF(OR(A256="",ISBLANK(B256),ISBLANK(C256),D256="",ISBLANK(E256),F256="",H256=""),"MISSING INFORMATION",IF(AND(A256&lt;&gt;"Before",A256&lt;&gt;"After"),"REVIEW INPUTS",IF(NOT(ISNUMBER(B256)),"REVIEW INPUTS",IF(OR(B256&lt;1,MOD(B256,1)&lt;&gt;0),"REVIEW INPUTS",IF(NOT(ISNUMBER(C256)),"REVIEW INPUTS",IF(OR(C256&lt;DATE(2000,1,1),C256&gt;DATE(2100,12,31)),"REVIEW INPUTS",IF(COUNTIF('3_Study_Setup'!$E$6:$E$15,D256)&lt;&gt;1,"REVIEW INPUTS",IF(NOT(ISNUMBER(E256)),"REVIEW INPUTS",IF(OR(E256&lt;=0,E256&gt;1440),"REVIEW INPUTS",IF(AND(F256&lt;&gt;"Normal",F256&lt;&gt;"Waiting",F256&lt;&gt;"Travel",F256&lt;&gt;"Search",F256&lt;&gt;"Rework",F256&lt;&gt;"Interruption"),"REVIEW INPUTS",IF(AND(H256&lt;&gt;"Yes",H256&lt;&gt;"No"),"REVIEW INPUTS",IF(COUNTIFS($A$5:$A$304,A256,$B$5:$B$304,B256,$D$5:$D$304,D256)&gt;1,"DUPLICATE",IF(COUNTIFS($A$5:$A$304,A256,$B$5:$B$304,B256)&lt;&gt;'3_Study_Setup'!$B$15,"INCOMPLETE CYCLE","OK"))))))))))))))</f>
        <v/>
      </c>
    </row>
    <row r="257" spans="1:11" ht="12" customHeight="1">
      <c r="A257" s="5"/>
      <c r="B257" s="5"/>
      <c r="C257" s="6"/>
      <c r="D257" s="5"/>
      <c r="E257" s="7"/>
      <c r="F257" s="5"/>
      <c r="G257" s="5"/>
      <c r="H257" s="5"/>
      <c r="I257" s="5"/>
      <c r="J257" s="5"/>
      <c r="K257" s="2" t="str">
        <f>IF(COUNTA(A257:J257)=0,"",IF(OR(A257="",ISBLANK(B257),ISBLANK(C257),D257="",ISBLANK(E257),F257="",H257=""),"MISSING INFORMATION",IF(AND(A257&lt;&gt;"Before",A257&lt;&gt;"After"),"REVIEW INPUTS",IF(NOT(ISNUMBER(B257)),"REVIEW INPUTS",IF(OR(B257&lt;1,MOD(B257,1)&lt;&gt;0),"REVIEW INPUTS",IF(NOT(ISNUMBER(C257)),"REVIEW INPUTS",IF(OR(C257&lt;DATE(2000,1,1),C257&gt;DATE(2100,12,31)),"REVIEW INPUTS",IF(COUNTIF('3_Study_Setup'!$E$6:$E$15,D257)&lt;&gt;1,"REVIEW INPUTS",IF(NOT(ISNUMBER(E257)),"REVIEW INPUTS",IF(OR(E257&lt;=0,E257&gt;1440),"REVIEW INPUTS",IF(AND(F257&lt;&gt;"Normal",F257&lt;&gt;"Waiting",F257&lt;&gt;"Travel",F257&lt;&gt;"Search",F257&lt;&gt;"Rework",F257&lt;&gt;"Interruption"),"REVIEW INPUTS",IF(AND(H257&lt;&gt;"Yes",H257&lt;&gt;"No"),"REVIEW INPUTS",IF(COUNTIFS($A$5:$A$304,A257,$B$5:$B$304,B257,$D$5:$D$304,D257)&gt;1,"DUPLICATE",IF(COUNTIFS($A$5:$A$304,A257,$B$5:$B$304,B257)&lt;&gt;'3_Study_Setup'!$B$15,"INCOMPLETE CYCLE","OK"))))))))))))))</f>
        <v/>
      </c>
    </row>
    <row r="258" spans="1:11" ht="12" customHeight="1">
      <c r="A258" s="5"/>
      <c r="B258" s="5"/>
      <c r="C258" s="6"/>
      <c r="D258" s="5"/>
      <c r="E258" s="7"/>
      <c r="F258" s="5"/>
      <c r="G258" s="5"/>
      <c r="H258" s="5"/>
      <c r="I258" s="5"/>
      <c r="J258" s="5"/>
      <c r="K258" s="2" t="str">
        <f>IF(COUNTA(A258:J258)=0,"",IF(OR(A258="",ISBLANK(B258),ISBLANK(C258),D258="",ISBLANK(E258),F258="",H258=""),"MISSING INFORMATION",IF(AND(A258&lt;&gt;"Before",A258&lt;&gt;"After"),"REVIEW INPUTS",IF(NOT(ISNUMBER(B258)),"REVIEW INPUTS",IF(OR(B258&lt;1,MOD(B258,1)&lt;&gt;0),"REVIEW INPUTS",IF(NOT(ISNUMBER(C258)),"REVIEW INPUTS",IF(OR(C258&lt;DATE(2000,1,1),C258&gt;DATE(2100,12,31)),"REVIEW INPUTS",IF(COUNTIF('3_Study_Setup'!$E$6:$E$15,D258)&lt;&gt;1,"REVIEW INPUTS",IF(NOT(ISNUMBER(E258)),"REVIEW INPUTS",IF(OR(E258&lt;=0,E258&gt;1440),"REVIEW INPUTS",IF(AND(F258&lt;&gt;"Normal",F258&lt;&gt;"Waiting",F258&lt;&gt;"Travel",F258&lt;&gt;"Search",F258&lt;&gt;"Rework",F258&lt;&gt;"Interruption"),"REVIEW INPUTS",IF(AND(H258&lt;&gt;"Yes",H258&lt;&gt;"No"),"REVIEW INPUTS",IF(COUNTIFS($A$5:$A$304,A258,$B$5:$B$304,B258,$D$5:$D$304,D258)&gt;1,"DUPLICATE",IF(COUNTIFS($A$5:$A$304,A258,$B$5:$B$304,B258)&lt;&gt;'3_Study_Setup'!$B$15,"INCOMPLETE CYCLE","OK"))))))))))))))</f>
        <v/>
      </c>
    </row>
    <row r="259" spans="1:11" ht="12" customHeight="1">
      <c r="A259" s="5"/>
      <c r="B259" s="5"/>
      <c r="C259" s="6"/>
      <c r="D259" s="5"/>
      <c r="E259" s="7"/>
      <c r="F259" s="5"/>
      <c r="G259" s="5"/>
      <c r="H259" s="5"/>
      <c r="I259" s="5"/>
      <c r="J259" s="5"/>
      <c r="K259" s="2" t="str">
        <f>IF(COUNTA(A259:J259)=0,"",IF(OR(A259="",ISBLANK(B259),ISBLANK(C259),D259="",ISBLANK(E259),F259="",H259=""),"MISSING INFORMATION",IF(AND(A259&lt;&gt;"Before",A259&lt;&gt;"After"),"REVIEW INPUTS",IF(NOT(ISNUMBER(B259)),"REVIEW INPUTS",IF(OR(B259&lt;1,MOD(B259,1)&lt;&gt;0),"REVIEW INPUTS",IF(NOT(ISNUMBER(C259)),"REVIEW INPUTS",IF(OR(C259&lt;DATE(2000,1,1),C259&gt;DATE(2100,12,31)),"REVIEW INPUTS",IF(COUNTIF('3_Study_Setup'!$E$6:$E$15,D259)&lt;&gt;1,"REVIEW INPUTS",IF(NOT(ISNUMBER(E259)),"REVIEW INPUTS",IF(OR(E259&lt;=0,E259&gt;1440),"REVIEW INPUTS",IF(AND(F259&lt;&gt;"Normal",F259&lt;&gt;"Waiting",F259&lt;&gt;"Travel",F259&lt;&gt;"Search",F259&lt;&gt;"Rework",F259&lt;&gt;"Interruption"),"REVIEW INPUTS",IF(AND(H259&lt;&gt;"Yes",H259&lt;&gt;"No"),"REVIEW INPUTS",IF(COUNTIFS($A$5:$A$304,A259,$B$5:$B$304,B259,$D$5:$D$304,D259)&gt;1,"DUPLICATE",IF(COUNTIFS($A$5:$A$304,A259,$B$5:$B$304,B259)&lt;&gt;'3_Study_Setup'!$B$15,"INCOMPLETE CYCLE","OK"))))))))))))))</f>
        <v/>
      </c>
    </row>
    <row r="260" spans="1:11" ht="12" customHeight="1">
      <c r="A260" s="5"/>
      <c r="B260" s="5"/>
      <c r="C260" s="6"/>
      <c r="D260" s="5"/>
      <c r="E260" s="7"/>
      <c r="F260" s="5"/>
      <c r="G260" s="5"/>
      <c r="H260" s="5"/>
      <c r="I260" s="5"/>
      <c r="J260" s="5"/>
      <c r="K260" s="2" t="str">
        <f>IF(COUNTA(A260:J260)=0,"",IF(OR(A260="",ISBLANK(B260),ISBLANK(C260),D260="",ISBLANK(E260),F260="",H260=""),"MISSING INFORMATION",IF(AND(A260&lt;&gt;"Before",A260&lt;&gt;"After"),"REVIEW INPUTS",IF(NOT(ISNUMBER(B260)),"REVIEW INPUTS",IF(OR(B260&lt;1,MOD(B260,1)&lt;&gt;0),"REVIEW INPUTS",IF(NOT(ISNUMBER(C260)),"REVIEW INPUTS",IF(OR(C260&lt;DATE(2000,1,1),C260&gt;DATE(2100,12,31)),"REVIEW INPUTS",IF(COUNTIF('3_Study_Setup'!$E$6:$E$15,D260)&lt;&gt;1,"REVIEW INPUTS",IF(NOT(ISNUMBER(E260)),"REVIEW INPUTS",IF(OR(E260&lt;=0,E260&gt;1440),"REVIEW INPUTS",IF(AND(F260&lt;&gt;"Normal",F260&lt;&gt;"Waiting",F260&lt;&gt;"Travel",F260&lt;&gt;"Search",F260&lt;&gt;"Rework",F260&lt;&gt;"Interruption"),"REVIEW INPUTS",IF(AND(H260&lt;&gt;"Yes",H260&lt;&gt;"No"),"REVIEW INPUTS",IF(COUNTIFS($A$5:$A$304,A260,$B$5:$B$304,B260,$D$5:$D$304,D260)&gt;1,"DUPLICATE",IF(COUNTIFS($A$5:$A$304,A260,$B$5:$B$304,B260)&lt;&gt;'3_Study_Setup'!$B$15,"INCOMPLETE CYCLE","OK"))))))))))))))</f>
        <v/>
      </c>
    </row>
    <row r="261" spans="1:11" ht="12" customHeight="1">
      <c r="A261" s="5"/>
      <c r="B261" s="5"/>
      <c r="C261" s="6"/>
      <c r="D261" s="5"/>
      <c r="E261" s="7"/>
      <c r="F261" s="5"/>
      <c r="G261" s="5"/>
      <c r="H261" s="5"/>
      <c r="I261" s="5"/>
      <c r="J261" s="5"/>
      <c r="K261" s="2" t="str">
        <f>IF(COUNTA(A261:J261)=0,"",IF(OR(A261="",ISBLANK(B261),ISBLANK(C261),D261="",ISBLANK(E261),F261="",H261=""),"MISSING INFORMATION",IF(AND(A261&lt;&gt;"Before",A261&lt;&gt;"After"),"REVIEW INPUTS",IF(NOT(ISNUMBER(B261)),"REVIEW INPUTS",IF(OR(B261&lt;1,MOD(B261,1)&lt;&gt;0),"REVIEW INPUTS",IF(NOT(ISNUMBER(C261)),"REVIEW INPUTS",IF(OR(C261&lt;DATE(2000,1,1),C261&gt;DATE(2100,12,31)),"REVIEW INPUTS",IF(COUNTIF('3_Study_Setup'!$E$6:$E$15,D261)&lt;&gt;1,"REVIEW INPUTS",IF(NOT(ISNUMBER(E261)),"REVIEW INPUTS",IF(OR(E261&lt;=0,E261&gt;1440),"REVIEW INPUTS",IF(AND(F261&lt;&gt;"Normal",F261&lt;&gt;"Waiting",F261&lt;&gt;"Travel",F261&lt;&gt;"Search",F261&lt;&gt;"Rework",F261&lt;&gt;"Interruption"),"REVIEW INPUTS",IF(AND(H261&lt;&gt;"Yes",H261&lt;&gt;"No"),"REVIEW INPUTS",IF(COUNTIFS($A$5:$A$304,A261,$B$5:$B$304,B261,$D$5:$D$304,D261)&gt;1,"DUPLICATE",IF(COUNTIFS($A$5:$A$304,A261,$B$5:$B$304,B261)&lt;&gt;'3_Study_Setup'!$B$15,"INCOMPLETE CYCLE","OK"))))))))))))))</f>
        <v/>
      </c>
    </row>
    <row r="262" spans="1:11" ht="12" customHeight="1">
      <c r="A262" s="5"/>
      <c r="B262" s="5"/>
      <c r="C262" s="6"/>
      <c r="D262" s="5"/>
      <c r="E262" s="7"/>
      <c r="F262" s="5"/>
      <c r="G262" s="5"/>
      <c r="H262" s="5"/>
      <c r="I262" s="5"/>
      <c r="J262" s="5"/>
      <c r="K262" s="2" t="str">
        <f>IF(COUNTA(A262:J262)=0,"",IF(OR(A262="",ISBLANK(B262),ISBLANK(C262),D262="",ISBLANK(E262),F262="",H262=""),"MISSING INFORMATION",IF(AND(A262&lt;&gt;"Before",A262&lt;&gt;"After"),"REVIEW INPUTS",IF(NOT(ISNUMBER(B262)),"REVIEW INPUTS",IF(OR(B262&lt;1,MOD(B262,1)&lt;&gt;0),"REVIEW INPUTS",IF(NOT(ISNUMBER(C262)),"REVIEW INPUTS",IF(OR(C262&lt;DATE(2000,1,1),C262&gt;DATE(2100,12,31)),"REVIEW INPUTS",IF(COUNTIF('3_Study_Setup'!$E$6:$E$15,D262)&lt;&gt;1,"REVIEW INPUTS",IF(NOT(ISNUMBER(E262)),"REVIEW INPUTS",IF(OR(E262&lt;=0,E262&gt;1440),"REVIEW INPUTS",IF(AND(F262&lt;&gt;"Normal",F262&lt;&gt;"Waiting",F262&lt;&gt;"Travel",F262&lt;&gt;"Search",F262&lt;&gt;"Rework",F262&lt;&gt;"Interruption"),"REVIEW INPUTS",IF(AND(H262&lt;&gt;"Yes",H262&lt;&gt;"No"),"REVIEW INPUTS",IF(COUNTIFS($A$5:$A$304,A262,$B$5:$B$304,B262,$D$5:$D$304,D262)&gt;1,"DUPLICATE",IF(COUNTIFS($A$5:$A$304,A262,$B$5:$B$304,B262)&lt;&gt;'3_Study_Setup'!$B$15,"INCOMPLETE CYCLE","OK"))))))))))))))</f>
        <v/>
      </c>
    </row>
    <row r="263" spans="1:11" ht="12" customHeight="1">
      <c r="A263" s="5"/>
      <c r="B263" s="5"/>
      <c r="C263" s="6"/>
      <c r="D263" s="5"/>
      <c r="E263" s="7"/>
      <c r="F263" s="5"/>
      <c r="G263" s="5"/>
      <c r="H263" s="5"/>
      <c r="I263" s="5"/>
      <c r="J263" s="5"/>
      <c r="K263" s="2" t="str">
        <f>IF(COUNTA(A263:J263)=0,"",IF(OR(A263="",ISBLANK(B263),ISBLANK(C263),D263="",ISBLANK(E263),F263="",H263=""),"MISSING INFORMATION",IF(AND(A263&lt;&gt;"Before",A263&lt;&gt;"After"),"REVIEW INPUTS",IF(NOT(ISNUMBER(B263)),"REVIEW INPUTS",IF(OR(B263&lt;1,MOD(B263,1)&lt;&gt;0),"REVIEW INPUTS",IF(NOT(ISNUMBER(C263)),"REVIEW INPUTS",IF(OR(C263&lt;DATE(2000,1,1),C263&gt;DATE(2100,12,31)),"REVIEW INPUTS",IF(COUNTIF('3_Study_Setup'!$E$6:$E$15,D263)&lt;&gt;1,"REVIEW INPUTS",IF(NOT(ISNUMBER(E263)),"REVIEW INPUTS",IF(OR(E263&lt;=0,E263&gt;1440),"REVIEW INPUTS",IF(AND(F263&lt;&gt;"Normal",F263&lt;&gt;"Waiting",F263&lt;&gt;"Travel",F263&lt;&gt;"Search",F263&lt;&gt;"Rework",F263&lt;&gt;"Interruption"),"REVIEW INPUTS",IF(AND(H263&lt;&gt;"Yes",H263&lt;&gt;"No"),"REVIEW INPUTS",IF(COUNTIFS($A$5:$A$304,A263,$B$5:$B$304,B263,$D$5:$D$304,D263)&gt;1,"DUPLICATE",IF(COUNTIFS($A$5:$A$304,A263,$B$5:$B$304,B263)&lt;&gt;'3_Study_Setup'!$B$15,"INCOMPLETE CYCLE","OK"))))))))))))))</f>
        <v/>
      </c>
    </row>
    <row r="264" spans="1:11" ht="12" customHeight="1">
      <c r="A264" s="5"/>
      <c r="B264" s="5"/>
      <c r="C264" s="6"/>
      <c r="D264" s="5"/>
      <c r="E264" s="7"/>
      <c r="F264" s="5"/>
      <c r="G264" s="5"/>
      <c r="H264" s="5"/>
      <c r="I264" s="5"/>
      <c r="J264" s="5"/>
      <c r="K264" s="2" t="str">
        <f>IF(COUNTA(A264:J264)=0,"",IF(OR(A264="",ISBLANK(B264),ISBLANK(C264),D264="",ISBLANK(E264),F264="",H264=""),"MISSING INFORMATION",IF(AND(A264&lt;&gt;"Before",A264&lt;&gt;"After"),"REVIEW INPUTS",IF(NOT(ISNUMBER(B264)),"REVIEW INPUTS",IF(OR(B264&lt;1,MOD(B264,1)&lt;&gt;0),"REVIEW INPUTS",IF(NOT(ISNUMBER(C264)),"REVIEW INPUTS",IF(OR(C264&lt;DATE(2000,1,1),C264&gt;DATE(2100,12,31)),"REVIEW INPUTS",IF(COUNTIF('3_Study_Setup'!$E$6:$E$15,D264)&lt;&gt;1,"REVIEW INPUTS",IF(NOT(ISNUMBER(E264)),"REVIEW INPUTS",IF(OR(E264&lt;=0,E264&gt;1440),"REVIEW INPUTS",IF(AND(F264&lt;&gt;"Normal",F264&lt;&gt;"Waiting",F264&lt;&gt;"Travel",F264&lt;&gt;"Search",F264&lt;&gt;"Rework",F264&lt;&gt;"Interruption"),"REVIEW INPUTS",IF(AND(H264&lt;&gt;"Yes",H264&lt;&gt;"No"),"REVIEW INPUTS",IF(COUNTIFS($A$5:$A$304,A264,$B$5:$B$304,B264,$D$5:$D$304,D264)&gt;1,"DUPLICATE",IF(COUNTIFS($A$5:$A$304,A264,$B$5:$B$304,B264)&lt;&gt;'3_Study_Setup'!$B$15,"INCOMPLETE CYCLE","OK"))))))))))))))</f>
        <v/>
      </c>
    </row>
    <row r="265" spans="1:11" ht="12" customHeight="1">
      <c r="A265" s="5"/>
      <c r="B265" s="5"/>
      <c r="C265" s="6"/>
      <c r="D265" s="5"/>
      <c r="E265" s="7"/>
      <c r="F265" s="5"/>
      <c r="G265" s="5"/>
      <c r="H265" s="5"/>
      <c r="I265" s="5"/>
      <c r="J265" s="5"/>
      <c r="K265" s="2" t="str">
        <f>IF(COUNTA(A265:J265)=0,"",IF(OR(A265="",ISBLANK(B265),ISBLANK(C265),D265="",ISBLANK(E265),F265="",H265=""),"MISSING INFORMATION",IF(AND(A265&lt;&gt;"Before",A265&lt;&gt;"After"),"REVIEW INPUTS",IF(NOT(ISNUMBER(B265)),"REVIEW INPUTS",IF(OR(B265&lt;1,MOD(B265,1)&lt;&gt;0),"REVIEW INPUTS",IF(NOT(ISNUMBER(C265)),"REVIEW INPUTS",IF(OR(C265&lt;DATE(2000,1,1),C265&gt;DATE(2100,12,31)),"REVIEW INPUTS",IF(COUNTIF('3_Study_Setup'!$E$6:$E$15,D265)&lt;&gt;1,"REVIEW INPUTS",IF(NOT(ISNUMBER(E265)),"REVIEW INPUTS",IF(OR(E265&lt;=0,E265&gt;1440),"REVIEW INPUTS",IF(AND(F265&lt;&gt;"Normal",F265&lt;&gt;"Waiting",F265&lt;&gt;"Travel",F265&lt;&gt;"Search",F265&lt;&gt;"Rework",F265&lt;&gt;"Interruption"),"REVIEW INPUTS",IF(AND(H265&lt;&gt;"Yes",H265&lt;&gt;"No"),"REVIEW INPUTS",IF(COUNTIFS($A$5:$A$304,A265,$B$5:$B$304,B265,$D$5:$D$304,D265)&gt;1,"DUPLICATE",IF(COUNTIFS($A$5:$A$304,A265,$B$5:$B$304,B265)&lt;&gt;'3_Study_Setup'!$B$15,"INCOMPLETE CYCLE","OK"))))))))))))))</f>
        <v/>
      </c>
    </row>
    <row r="266" spans="1:11" ht="12" customHeight="1">
      <c r="A266" s="5"/>
      <c r="B266" s="5"/>
      <c r="C266" s="6"/>
      <c r="D266" s="5"/>
      <c r="E266" s="7"/>
      <c r="F266" s="5"/>
      <c r="G266" s="5"/>
      <c r="H266" s="5"/>
      <c r="I266" s="5"/>
      <c r="J266" s="5"/>
      <c r="K266" s="2" t="str">
        <f>IF(COUNTA(A266:J266)=0,"",IF(OR(A266="",ISBLANK(B266),ISBLANK(C266),D266="",ISBLANK(E266),F266="",H266=""),"MISSING INFORMATION",IF(AND(A266&lt;&gt;"Before",A266&lt;&gt;"After"),"REVIEW INPUTS",IF(NOT(ISNUMBER(B266)),"REVIEW INPUTS",IF(OR(B266&lt;1,MOD(B266,1)&lt;&gt;0),"REVIEW INPUTS",IF(NOT(ISNUMBER(C266)),"REVIEW INPUTS",IF(OR(C266&lt;DATE(2000,1,1),C266&gt;DATE(2100,12,31)),"REVIEW INPUTS",IF(COUNTIF('3_Study_Setup'!$E$6:$E$15,D266)&lt;&gt;1,"REVIEW INPUTS",IF(NOT(ISNUMBER(E266)),"REVIEW INPUTS",IF(OR(E266&lt;=0,E266&gt;1440),"REVIEW INPUTS",IF(AND(F266&lt;&gt;"Normal",F266&lt;&gt;"Waiting",F266&lt;&gt;"Travel",F266&lt;&gt;"Search",F266&lt;&gt;"Rework",F266&lt;&gt;"Interruption"),"REVIEW INPUTS",IF(AND(H266&lt;&gt;"Yes",H266&lt;&gt;"No"),"REVIEW INPUTS",IF(COUNTIFS($A$5:$A$304,A266,$B$5:$B$304,B266,$D$5:$D$304,D266)&gt;1,"DUPLICATE",IF(COUNTIFS($A$5:$A$304,A266,$B$5:$B$304,B266)&lt;&gt;'3_Study_Setup'!$B$15,"INCOMPLETE CYCLE","OK"))))))))))))))</f>
        <v/>
      </c>
    </row>
    <row r="267" spans="1:11" ht="12" customHeight="1">
      <c r="A267" s="5"/>
      <c r="B267" s="5"/>
      <c r="C267" s="6"/>
      <c r="D267" s="5"/>
      <c r="E267" s="7"/>
      <c r="F267" s="5"/>
      <c r="G267" s="5"/>
      <c r="H267" s="5"/>
      <c r="I267" s="5"/>
      <c r="J267" s="5"/>
      <c r="K267" s="2" t="str">
        <f>IF(COUNTA(A267:J267)=0,"",IF(OR(A267="",ISBLANK(B267),ISBLANK(C267),D267="",ISBLANK(E267),F267="",H267=""),"MISSING INFORMATION",IF(AND(A267&lt;&gt;"Before",A267&lt;&gt;"After"),"REVIEW INPUTS",IF(NOT(ISNUMBER(B267)),"REVIEW INPUTS",IF(OR(B267&lt;1,MOD(B267,1)&lt;&gt;0),"REVIEW INPUTS",IF(NOT(ISNUMBER(C267)),"REVIEW INPUTS",IF(OR(C267&lt;DATE(2000,1,1),C267&gt;DATE(2100,12,31)),"REVIEW INPUTS",IF(COUNTIF('3_Study_Setup'!$E$6:$E$15,D267)&lt;&gt;1,"REVIEW INPUTS",IF(NOT(ISNUMBER(E267)),"REVIEW INPUTS",IF(OR(E267&lt;=0,E267&gt;1440),"REVIEW INPUTS",IF(AND(F267&lt;&gt;"Normal",F267&lt;&gt;"Waiting",F267&lt;&gt;"Travel",F267&lt;&gt;"Search",F267&lt;&gt;"Rework",F267&lt;&gt;"Interruption"),"REVIEW INPUTS",IF(AND(H267&lt;&gt;"Yes",H267&lt;&gt;"No"),"REVIEW INPUTS",IF(COUNTIFS($A$5:$A$304,A267,$B$5:$B$304,B267,$D$5:$D$304,D267)&gt;1,"DUPLICATE",IF(COUNTIFS($A$5:$A$304,A267,$B$5:$B$304,B267)&lt;&gt;'3_Study_Setup'!$B$15,"INCOMPLETE CYCLE","OK"))))))))))))))</f>
        <v/>
      </c>
    </row>
    <row r="268" spans="1:11" ht="12" customHeight="1">
      <c r="A268" s="5"/>
      <c r="B268" s="5"/>
      <c r="C268" s="6"/>
      <c r="D268" s="5"/>
      <c r="E268" s="7"/>
      <c r="F268" s="5"/>
      <c r="G268" s="5"/>
      <c r="H268" s="5"/>
      <c r="I268" s="5"/>
      <c r="J268" s="5"/>
      <c r="K268" s="2" t="str">
        <f>IF(COUNTA(A268:J268)=0,"",IF(OR(A268="",ISBLANK(B268),ISBLANK(C268),D268="",ISBLANK(E268),F268="",H268=""),"MISSING INFORMATION",IF(AND(A268&lt;&gt;"Before",A268&lt;&gt;"After"),"REVIEW INPUTS",IF(NOT(ISNUMBER(B268)),"REVIEW INPUTS",IF(OR(B268&lt;1,MOD(B268,1)&lt;&gt;0),"REVIEW INPUTS",IF(NOT(ISNUMBER(C268)),"REVIEW INPUTS",IF(OR(C268&lt;DATE(2000,1,1),C268&gt;DATE(2100,12,31)),"REVIEW INPUTS",IF(COUNTIF('3_Study_Setup'!$E$6:$E$15,D268)&lt;&gt;1,"REVIEW INPUTS",IF(NOT(ISNUMBER(E268)),"REVIEW INPUTS",IF(OR(E268&lt;=0,E268&gt;1440),"REVIEW INPUTS",IF(AND(F268&lt;&gt;"Normal",F268&lt;&gt;"Waiting",F268&lt;&gt;"Travel",F268&lt;&gt;"Search",F268&lt;&gt;"Rework",F268&lt;&gt;"Interruption"),"REVIEW INPUTS",IF(AND(H268&lt;&gt;"Yes",H268&lt;&gt;"No"),"REVIEW INPUTS",IF(COUNTIFS($A$5:$A$304,A268,$B$5:$B$304,B268,$D$5:$D$304,D268)&gt;1,"DUPLICATE",IF(COUNTIFS($A$5:$A$304,A268,$B$5:$B$304,B268)&lt;&gt;'3_Study_Setup'!$B$15,"INCOMPLETE CYCLE","OK"))))))))))))))</f>
        <v/>
      </c>
    </row>
    <row r="269" spans="1:11" ht="12" customHeight="1">
      <c r="A269" s="5"/>
      <c r="B269" s="5"/>
      <c r="C269" s="6"/>
      <c r="D269" s="5"/>
      <c r="E269" s="7"/>
      <c r="F269" s="5"/>
      <c r="G269" s="5"/>
      <c r="H269" s="5"/>
      <c r="I269" s="5"/>
      <c r="J269" s="5"/>
      <c r="K269" s="2" t="str">
        <f>IF(COUNTA(A269:J269)=0,"",IF(OR(A269="",ISBLANK(B269),ISBLANK(C269),D269="",ISBLANK(E269),F269="",H269=""),"MISSING INFORMATION",IF(AND(A269&lt;&gt;"Before",A269&lt;&gt;"After"),"REVIEW INPUTS",IF(NOT(ISNUMBER(B269)),"REVIEW INPUTS",IF(OR(B269&lt;1,MOD(B269,1)&lt;&gt;0),"REVIEW INPUTS",IF(NOT(ISNUMBER(C269)),"REVIEW INPUTS",IF(OR(C269&lt;DATE(2000,1,1),C269&gt;DATE(2100,12,31)),"REVIEW INPUTS",IF(COUNTIF('3_Study_Setup'!$E$6:$E$15,D269)&lt;&gt;1,"REVIEW INPUTS",IF(NOT(ISNUMBER(E269)),"REVIEW INPUTS",IF(OR(E269&lt;=0,E269&gt;1440),"REVIEW INPUTS",IF(AND(F269&lt;&gt;"Normal",F269&lt;&gt;"Waiting",F269&lt;&gt;"Travel",F269&lt;&gt;"Search",F269&lt;&gt;"Rework",F269&lt;&gt;"Interruption"),"REVIEW INPUTS",IF(AND(H269&lt;&gt;"Yes",H269&lt;&gt;"No"),"REVIEW INPUTS",IF(COUNTIFS($A$5:$A$304,A269,$B$5:$B$304,B269,$D$5:$D$304,D269)&gt;1,"DUPLICATE",IF(COUNTIFS($A$5:$A$304,A269,$B$5:$B$304,B269)&lt;&gt;'3_Study_Setup'!$B$15,"INCOMPLETE CYCLE","OK"))))))))))))))</f>
        <v/>
      </c>
    </row>
    <row r="270" spans="1:11" ht="12" customHeight="1">
      <c r="A270" s="5"/>
      <c r="B270" s="5"/>
      <c r="C270" s="6"/>
      <c r="D270" s="5"/>
      <c r="E270" s="7"/>
      <c r="F270" s="5"/>
      <c r="G270" s="5"/>
      <c r="H270" s="5"/>
      <c r="I270" s="5"/>
      <c r="J270" s="5"/>
      <c r="K270" s="2" t="str">
        <f>IF(COUNTA(A270:J270)=0,"",IF(OR(A270="",ISBLANK(B270),ISBLANK(C270),D270="",ISBLANK(E270),F270="",H270=""),"MISSING INFORMATION",IF(AND(A270&lt;&gt;"Before",A270&lt;&gt;"After"),"REVIEW INPUTS",IF(NOT(ISNUMBER(B270)),"REVIEW INPUTS",IF(OR(B270&lt;1,MOD(B270,1)&lt;&gt;0),"REVIEW INPUTS",IF(NOT(ISNUMBER(C270)),"REVIEW INPUTS",IF(OR(C270&lt;DATE(2000,1,1),C270&gt;DATE(2100,12,31)),"REVIEW INPUTS",IF(COUNTIF('3_Study_Setup'!$E$6:$E$15,D270)&lt;&gt;1,"REVIEW INPUTS",IF(NOT(ISNUMBER(E270)),"REVIEW INPUTS",IF(OR(E270&lt;=0,E270&gt;1440),"REVIEW INPUTS",IF(AND(F270&lt;&gt;"Normal",F270&lt;&gt;"Waiting",F270&lt;&gt;"Travel",F270&lt;&gt;"Search",F270&lt;&gt;"Rework",F270&lt;&gt;"Interruption"),"REVIEW INPUTS",IF(AND(H270&lt;&gt;"Yes",H270&lt;&gt;"No"),"REVIEW INPUTS",IF(COUNTIFS($A$5:$A$304,A270,$B$5:$B$304,B270,$D$5:$D$304,D270)&gt;1,"DUPLICATE",IF(COUNTIFS($A$5:$A$304,A270,$B$5:$B$304,B270)&lt;&gt;'3_Study_Setup'!$B$15,"INCOMPLETE CYCLE","OK"))))))))))))))</f>
        <v/>
      </c>
    </row>
    <row r="271" spans="1:11" ht="12" customHeight="1">
      <c r="A271" s="5"/>
      <c r="B271" s="5"/>
      <c r="C271" s="6"/>
      <c r="D271" s="5"/>
      <c r="E271" s="7"/>
      <c r="F271" s="5"/>
      <c r="G271" s="5"/>
      <c r="H271" s="5"/>
      <c r="I271" s="5"/>
      <c r="J271" s="5"/>
      <c r="K271" s="2" t="str">
        <f>IF(COUNTA(A271:J271)=0,"",IF(OR(A271="",ISBLANK(B271),ISBLANK(C271),D271="",ISBLANK(E271),F271="",H271=""),"MISSING INFORMATION",IF(AND(A271&lt;&gt;"Before",A271&lt;&gt;"After"),"REVIEW INPUTS",IF(NOT(ISNUMBER(B271)),"REVIEW INPUTS",IF(OR(B271&lt;1,MOD(B271,1)&lt;&gt;0),"REVIEW INPUTS",IF(NOT(ISNUMBER(C271)),"REVIEW INPUTS",IF(OR(C271&lt;DATE(2000,1,1),C271&gt;DATE(2100,12,31)),"REVIEW INPUTS",IF(COUNTIF('3_Study_Setup'!$E$6:$E$15,D271)&lt;&gt;1,"REVIEW INPUTS",IF(NOT(ISNUMBER(E271)),"REVIEW INPUTS",IF(OR(E271&lt;=0,E271&gt;1440),"REVIEW INPUTS",IF(AND(F271&lt;&gt;"Normal",F271&lt;&gt;"Waiting",F271&lt;&gt;"Travel",F271&lt;&gt;"Search",F271&lt;&gt;"Rework",F271&lt;&gt;"Interruption"),"REVIEW INPUTS",IF(AND(H271&lt;&gt;"Yes",H271&lt;&gt;"No"),"REVIEW INPUTS",IF(COUNTIFS($A$5:$A$304,A271,$B$5:$B$304,B271,$D$5:$D$304,D271)&gt;1,"DUPLICATE",IF(COUNTIFS($A$5:$A$304,A271,$B$5:$B$304,B271)&lt;&gt;'3_Study_Setup'!$B$15,"INCOMPLETE CYCLE","OK"))))))))))))))</f>
        <v/>
      </c>
    </row>
    <row r="272" spans="1:11" ht="12" customHeight="1">
      <c r="A272" s="5"/>
      <c r="B272" s="5"/>
      <c r="C272" s="6"/>
      <c r="D272" s="5"/>
      <c r="E272" s="7"/>
      <c r="F272" s="5"/>
      <c r="G272" s="5"/>
      <c r="H272" s="5"/>
      <c r="I272" s="5"/>
      <c r="J272" s="5"/>
      <c r="K272" s="2" t="str">
        <f>IF(COUNTA(A272:J272)=0,"",IF(OR(A272="",ISBLANK(B272),ISBLANK(C272),D272="",ISBLANK(E272),F272="",H272=""),"MISSING INFORMATION",IF(AND(A272&lt;&gt;"Before",A272&lt;&gt;"After"),"REVIEW INPUTS",IF(NOT(ISNUMBER(B272)),"REVIEW INPUTS",IF(OR(B272&lt;1,MOD(B272,1)&lt;&gt;0),"REVIEW INPUTS",IF(NOT(ISNUMBER(C272)),"REVIEW INPUTS",IF(OR(C272&lt;DATE(2000,1,1),C272&gt;DATE(2100,12,31)),"REVIEW INPUTS",IF(COUNTIF('3_Study_Setup'!$E$6:$E$15,D272)&lt;&gt;1,"REVIEW INPUTS",IF(NOT(ISNUMBER(E272)),"REVIEW INPUTS",IF(OR(E272&lt;=0,E272&gt;1440),"REVIEW INPUTS",IF(AND(F272&lt;&gt;"Normal",F272&lt;&gt;"Waiting",F272&lt;&gt;"Travel",F272&lt;&gt;"Search",F272&lt;&gt;"Rework",F272&lt;&gt;"Interruption"),"REVIEW INPUTS",IF(AND(H272&lt;&gt;"Yes",H272&lt;&gt;"No"),"REVIEW INPUTS",IF(COUNTIFS($A$5:$A$304,A272,$B$5:$B$304,B272,$D$5:$D$304,D272)&gt;1,"DUPLICATE",IF(COUNTIFS($A$5:$A$304,A272,$B$5:$B$304,B272)&lt;&gt;'3_Study_Setup'!$B$15,"INCOMPLETE CYCLE","OK"))))))))))))))</f>
        <v/>
      </c>
    </row>
    <row r="273" spans="1:11" ht="12" customHeight="1">
      <c r="A273" s="5"/>
      <c r="B273" s="5"/>
      <c r="C273" s="6"/>
      <c r="D273" s="5"/>
      <c r="E273" s="7"/>
      <c r="F273" s="5"/>
      <c r="G273" s="5"/>
      <c r="H273" s="5"/>
      <c r="I273" s="5"/>
      <c r="J273" s="5"/>
      <c r="K273" s="2" t="str">
        <f>IF(COUNTA(A273:J273)=0,"",IF(OR(A273="",ISBLANK(B273),ISBLANK(C273),D273="",ISBLANK(E273),F273="",H273=""),"MISSING INFORMATION",IF(AND(A273&lt;&gt;"Before",A273&lt;&gt;"After"),"REVIEW INPUTS",IF(NOT(ISNUMBER(B273)),"REVIEW INPUTS",IF(OR(B273&lt;1,MOD(B273,1)&lt;&gt;0),"REVIEW INPUTS",IF(NOT(ISNUMBER(C273)),"REVIEW INPUTS",IF(OR(C273&lt;DATE(2000,1,1),C273&gt;DATE(2100,12,31)),"REVIEW INPUTS",IF(COUNTIF('3_Study_Setup'!$E$6:$E$15,D273)&lt;&gt;1,"REVIEW INPUTS",IF(NOT(ISNUMBER(E273)),"REVIEW INPUTS",IF(OR(E273&lt;=0,E273&gt;1440),"REVIEW INPUTS",IF(AND(F273&lt;&gt;"Normal",F273&lt;&gt;"Waiting",F273&lt;&gt;"Travel",F273&lt;&gt;"Search",F273&lt;&gt;"Rework",F273&lt;&gt;"Interruption"),"REVIEW INPUTS",IF(AND(H273&lt;&gt;"Yes",H273&lt;&gt;"No"),"REVIEW INPUTS",IF(COUNTIFS($A$5:$A$304,A273,$B$5:$B$304,B273,$D$5:$D$304,D273)&gt;1,"DUPLICATE",IF(COUNTIFS($A$5:$A$304,A273,$B$5:$B$304,B273)&lt;&gt;'3_Study_Setup'!$B$15,"INCOMPLETE CYCLE","OK"))))))))))))))</f>
        <v/>
      </c>
    </row>
    <row r="274" spans="1:11" ht="12" customHeight="1">
      <c r="A274" s="5"/>
      <c r="B274" s="5"/>
      <c r="C274" s="6"/>
      <c r="D274" s="5"/>
      <c r="E274" s="7"/>
      <c r="F274" s="5"/>
      <c r="G274" s="5"/>
      <c r="H274" s="5"/>
      <c r="I274" s="5"/>
      <c r="J274" s="5"/>
      <c r="K274" s="2" t="str">
        <f>IF(COUNTA(A274:J274)=0,"",IF(OR(A274="",ISBLANK(B274),ISBLANK(C274),D274="",ISBLANK(E274),F274="",H274=""),"MISSING INFORMATION",IF(AND(A274&lt;&gt;"Before",A274&lt;&gt;"After"),"REVIEW INPUTS",IF(NOT(ISNUMBER(B274)),"REVIEW INPUTS",IF(OR(B274&lt;1,MOD(B274,1)&lt;&gt;0),"REVIEW INPUTS",IF(NOT(ISNUMBER(C274)),"REVIEW INPUTS",IF(OR(C274&lt;DATE(2000,1,1),C274&gt;DATE(2100,12,31)),"REVIEW INPUTS",IF(COUNTIF('3_Study_Setup'!$E$6:$E$15,D274)&lt;&gt;1,"REVIEW INPUTS",IF(NOT(ISNUMBER(E274)),"REVIEW INPUTS",IF(OR(E274&lt;=0,E274&gt;1440),"REVIEW INPUTS",IF(AND(F274&lt;&gt;"Normal",F274&lt;&gt;"Waiting",F274&lt;&gt;"Travel",F274&lt;&gt;"Search",F274&lt;&gt;"Rework",F274&lt;&gt;"Interruption"),"REVIEW INPUTS",IF(AND(H274&lt;&gt;"Yes",H274&lt;&gt;"No"),"REVIEW INPUTS",IF(COUNTIFS($A$5:$A$304,A274,$B$5:$B$304,B274,$D$5:$D$304,D274)&gt;1,"DUPLICATE",IF(COUNTIFS($A$5:$A$304,A274,$B$5:$B$304,B274)&lt;&gt;'3_Study_Setup'!$B$15,"INCOMPLETE CYCLE","OK"))))))))))))))</f>
        <v/>
      </c>
    </row>
    <row r="275" spans="1:11" ht="12" customHeight="1">
      <c r="A275" s="5"/>
      <c r="B275" s="5"/>
      <c r="C275" s="6"/>
      <c r="D275" s="5"/>
      <c r="E275" s="7"/>
      <c r="F275" s="5"/>
      <c r="G275" s="5"/>
      <c r="H275" s="5"/>
      <c r="I275" s="5"/>
      <c r="J275" s="5"/>
      <c r="K275" s="2" t="str">
        <f>IF(COUNTA(A275:J275)=0,"",IF(OR(A275="",ISBLANK(B275),ISBLANK(C275),D275="",ISBLANK(E275),F275="",H275=""),"MISSING INFORMATION",IF(AND(A275&lt;&gt;"Before",A275&lt;&gt;"After"),"REVIEW INPUTS",IF(NOT(ISNUMBER(B275)),"REVIEW INPUTS",IF(OR(B275&lt;1,MOD(B275,1)&lt;&gt;0),"REVIEW INPUTS",IF(NOT(ISNUMBER(C275)),"REVIEW INPUTS",IF(OR(C275&lt;DATE(2000,1,1),C275&gt;DATE(2100,12,31)),"REVIEW INPUTS",IF(COUNTIF('3_Study_Setup'!$E$6:$E$15,D275)&lt;&gt;1,"REVIEW INPUTS",IF(NOT(ISNUMBER(E275)),"REVIEW INPUTS",IF(OR(E275&lt;=0,E275&gt;1440),"REVIEW INPUTS",IF(AND(F275&lt;&gt;"Normal",F275&lt;&gt;"Waiting",F275&lt;&gt;"Travel",F275&lt;&gt;"Search",F275&lt;&gt;"Rework",F275&lt;&gt;"Interruption"),"REVIEW INPUTS",IF(AND(H275&lt;&gt;"Yes",H275&lt;&gt;"No"),"REVIEW INPUTS",IF(COUNTIFS($A$5:$A$304,A275,$B$5:$B$304,B275,$D$5:$D$304,D275)&gt;1,"DUPLICATE",IF(COUNTIFS($A$5:$A$304,A275,$B$5:$B$304,B275)&lt;&gt;'3_Study_Setup'!$B$15,"INCOMPLETE CYCLE","OK"))))))))))))))</f>
        <v/>
      </c>
    </row>
    <row r="276" spans="1:11" ht="12" customHeight="1">
      <c r="A276" s="5"/>
      <c r="B276" s="5"/>
      <c r="C276" s="6"/>
      <c r="D276" s="5"/>
      <c r="E276" s="7"/>
      <c r="F276" s="5"/>
      <c r="G276" s="5"/>
      <c r="H276" s="5"/>
      <c r="I276" s="5"/>
      <c r="J276" s="5"/>
      <c r="K276" s="2" t="str">
        <f>IF(COUNTA(A276:J276)=0,"",IF(OR(A276="",ISBLANK(B276),ISBLANK(C276),D276="",ISBLANK(E276),F276="",H276=""),"MISSING INFORMATION",IF(AND(A276&lt;&gt;"Before",A276&lt;&gt;"After"),"REVIEW INPUTS",IF(NOT(ISNUMBER(B276)),"REVIEW INPUTS",IF(OR(B276&lt;1,MOD(B276,1)&lt;&gt;0),"REVIEW INPUTS",IF(NOT(ISNUMBER(C276)),"REVIEW INPUTS",IF(OR(C276&lt;DATE(2000,1,1),C276&gt;DATE(2100,12,31)),"REVIEW INPUTS",IF(COUNTIF('3_Study_Setup'!$E$6:$E$15,D276)&lt;&gt;1,"REVIEW INPUTS",IF(NOT(ISNUMBER(E276)),"REVIEW INPUTS",IF(OR(E276&lt;=0,E276&gt;1440),"REVIEW INPUTS",IF(AND(F276&lt;&gt;"Normal",F276&lt;&gt;"Waiting",F276&lt;&gt;"Travel",F276&lt;&gt;"Search",F276&lt;&gt;"Rework",F276&lt;&gt;"Interruption"),"REVIEW INPUTS",IF(AND(H276&lt;&gt;"Yes",H276&lt;&gt;"No"),"REVIEW INPUTS",IF(COUNTIFS($A$5:$A$304,A276,$B$5:$B$304,B276,$D$5:$D$304,D276)&gt;1,"DUPLICATE",IF(COUNTIFS($A$5:$A$304,A276,$B$5:$B$304,B276)&lt;&gt;'3_Study_Setup'!$B$15,"INCOMPLETE CYCLE","OK"))))))))))))))</f>
        <v/>
      </c>
    </row>
    <row r="277" spans="1:11" ht="12" customHeight="1">
      <c r="A277" s="5"/>
      <c r="B277" s="5"/>
      <c r="C277" s="6"/>
      <c r="D277" s="5"/>
      <c r="E277" s="7"/>
      <c r="F277" s="5"/>
      <c r="G277" s="5"/>
      <c r="H277" s="5"/>
      <c r="I277" s="5"/>
      <c r="J277" s="5"/>
      <c r="K277" s="2" t="str">
        <f>IF(COUNTA(A277:J277)=0,"",IF(OR(A277="",ISBLANK(B277),ISBLANK(C277),D277="",ISBLANK(E277),F277="",H277=""),"MISSING INFORMATION",IF(AND(A277&lt;&gt;"Before",A277&lt;&gt;"After"),"REVIEW INPUTS",IF(NOT(ISNUMBER(B277)),"REVIEW INPUTS",IF(OR(B277&lt;1,MOD(B277,1)&lt;&gt;0),"REVIEW INPUTS",IF(NOT(ISNUMBER(C277)),"REVIEW INPUTS",IF(OR(C277&lt;DATE(2000,1,1),C277&gt;DATE(2100,12,31)),"REVIEW INPUTS",IF(COUNTIF('3_Study_Setup'!$E$6:$E$15,D277)&lt;&gt;1,"REVIEW INPUTS",IF(NOT(ISNUMBER(E277)),"REVIEW INPUTS",IF(OR(E277&lt;=0,E277&gt;1440),"REVIEW INPUTS",IF(AND(F277&lt;&gt;"Normal",F277&lt;&gt;"Waiting",F277&lt;&gt;"Travel",F277&lt;&gt;"Search",F277&lt;&gt;"Rework",F277&lt;&gt;"Interruption"),"REVIEW INPUTS",IF(AND(H277&lt;&gt;"Yes",H277&lt;&gt;"No"),"REVIEW INPUTS",IF(COUNTIFS($A$5:$A$304,A277,$B$5:$B$304,B277,$D$5:$D$304,D277)&gt;1,"DUPLICATE",IF(COUNTIFS($A$5:$A$304,A277,$B$5:$B$304,B277)&lt;&gt;'3_Study_Setup'!$B$15,"INCOMPLETE CYCLE","OK"))))))))))))))</f>
        <v/>
      </c>
    </row>
    <row r="278" spans="1:11" ht="12" customHeight="1">
      <c r="A278" s="5"/>
      <c r="B278" s="5"/>
      <c r="C278" s="6"/>
      <c r="D278" s="5"/>
      <c r="E278" s="7"/>
      <c r="F278" s="5"/>
      <c r="G278" s="5"/>
      <c r="H278" s="5"/>
      <c r="I278" s="5"/>
      <c r="J278" s="5"/>
      <c r="K278" s="2" t="str">
        <f>IF(COUNTA(A278:J278)=0,"",IF(OR(A278="",ISBLANK(B278),ISBLANK(C278),D278="",ISBLANK(E278),F278="",H278=""),"MISSING INFORMATION",IF(AND(A278&lt;&gt;"Before",A278&lt;&gt;"After"),"REVIEW INPUTS",IF(NOT(ISNUMBER(B278)),"REVIEW INPUTS",IF(OR(B278&lt;1,MOD(B278,1)&lt;&gt;0),"REVIEW INPUTS",IF(NOT(ISNUMBER(C278)),"REVIEW INPUTS",IF(OR(C278&lt;DATE(2000,1,1),C278&gt;DATE(2100,12,31)),"REVIEW INPUTS",IF(COUNTIF('3_Study_Setup'!$E$6:$E$15,D278)&lt;&gt;1,"REVIEW INPUTS",IF(NOT(ISNUMBER(E278)),"REVIEW INPUTS",IF(OR(E278&lt;=0,E278&gt;1440),"REVIEW INPUTS",IF(AND(F278&lt;&gt;"Normal",F278&lt;&gt;"Waiting",F278&lt;&gt;"Travel",F278&lt;&gt;"Search",F278&lt;&gt;"Rework",F278&lt;&gt;"Interruption"),"REVIEW INPUTS",IF(AND(H278&lt;&gt;"Yes",H278&lt;&gt;"No"),"REVIEW INPUTS",IF(COUNTIFS($A$5:$A$304,A278,$B$5:$B$304,B278,$D$5:$D$304,D278)&gt;1,"DUPLICATE",IF(COUNTIFS($A$5:$A$304,A278,$B$5:$B$304,B278)&lt;&gt;'3_Study_Setup'!$B$15,"INCOMPLETE CYCLE","OK"))))))))))))))</f>
        <v/>
      </c>
    </row>
    <row r="279" spans="1:11" ht="12" customHeight="1">
      <c r="A279" s="5"/>
      <c r="B279" s="5"/>
      <c r="C279" s="6"/>
      <c r="D279" s="5"/>
      <c r="E279" s="7"/>
      <c r="F279" s="5"/>
      <c r="G279" s="5"/>
      <c r="H279" s="5"/>
      <c r="I279" s="5"/>
      <c r="J279" s="5"/>
      <c r="K279" s="2" t="str">
        <f>IF(COUNTA(A279:J279)=0,"",IF(OR(A279="",ISBLANK(B279),ISBLANK(C279),D279="",ISBLANK(E279),F279="",H279=""),"MISSING INFORMATION",IF(AND(A279&lt;&gt;"Before",A279&lt;&gt;"After"),"REVIEW INPUTS",IF(NOT(ISNUMBER(B279)),"REVIEW INPUTS",IF(OR(B279&lt;1,MOD(B279,1)&lt;&gt;0),"REVIEW INPUTS",IF(NOT(ISNUMBER(C279)),"REVIEW INPUTS",IF(OR(C279&lt;DATE(2000,1,1),C279&gt;DATE(2100,12,31)),"REVIEW INPUTS",IF(COUNTIF('3_Study_Setup'!$E$6:$E$15,D279)&lt;&gt;1,"REVIEW INPUTS",IF(NOT(ISNUMBER(E279)),"REVIEW INPUTS",IF(OR(E279&lt;=0,E279&gt;1440),"REVIEW INPUTS",IF(AND(F279&lt;&gt;"Normal",F279&lt;&gt;"Waiting",F279&lt;&gt;"Travel",F279&lt;&gt;"Search",F279&lt;&gt;"Rework",F279&lt;&gt;"Interruption"),"REVIEW INPUTS",IF(AND(H279&lt;&gt;"Yes",H279&lt;&gt;"No"),"REVIEW INPUTS",IF(COUNTIFS($A$5:$A$304,A279,$B$5:$B$304,B279,$D$5:$D$304,D279)&gt;1,"DUPLICATE",IF(COUNTIFS($A$5:$A$304,A279,$B$5:$B$304,B279)&lt;&gt;'3_Study_Setup'!$B$15,"INCOMPLETE CYCLE","OK"))))))))))))))</f>
        <v/>
      </c>
    </row>
    <row r="280" spans="1:11" ht="12" customHeight="1">
      <c r="A280" s="5"/>
      <c r="B280" s="5"/>
      <c r="C280" s="6"/>
      <c r="D280" s="5"/>
      <c r="E280" s="7"/>
      <c r="F280" s="5"/>
      <c r="G280" s="5"/>
      <c r="H280" s="5"/>
      <c r="I280" s="5"/>
      <c r="J280" s="5"/>
      <c r="K280" s="2" t="str">
        <f>IF(COUNTA(A280:J280)=0,"",IF(OR(A280="",ISBLANK(B280),ISBLANK(C280),D280="",ISBLANK(E280),F280="",H280=""),"MISSING INFORMATION",IF(AND(A280&lt;&gt;"Before",A280&lt;&gt;"After"),"REVIEW INPUTS",IF(NOT(ISNUMBER(B280)),"REVIEW INPUTS",IF(OR(B280&lt;1,MOD(B280,1)&lt;&gt;0),"REVIEW INPUTS",IF(NOT(ISNUMBER(C280)),"REVIEW INPUTS",IF(OR(C280&lt;DATE(2000,1,1),C280&gt;DATE(2100,12,31)),"REVIEW INPUTS",IF(COUNTIF('3_Study_Setup'!$E$6:$E$15,D280)&lt;&gt;1,"REVIEW INPUTS",IF(NOT(ISNUMBER(E280)),"REVIEW INPUTS",IF(OR(E280&lt;=0,E280&gt;1440),"REVIEW INPUTS",IF(AND(F280&lt;&gt;"Normal",F280&lt;&gt;"Waiting",F280&lt;&gt;"Travel",F280&lt;&gt;"Search",F280&lt;&gt;"Rework",F280&lt;&gt;"Interruption"),"REVIEW INPUTS",IF(AND(H280&lt;&gt;"Yes",H280&lt;&gt;"No"),"REVIEW INPUTS",IF(COUNTIFS($A$5:$A$304,A280,$B$5:$B$304,B280,$D$5:$D$304,D280)&gt;1,"DUPLICATE",IF(COUNTIFS($A$5:$A$304,A280,$B$5:$B$304,B280)&lt;&gt;'3_Study_Setup'!$B$15,"INCOMPLETE CYCLE","OK"))))))))))))))</f>
        <v/>
      </c>
    </row>
    <row r="281" spans="1:11" ht="12" customHeight="1">
      <c r="A281" s="5"/>
      <c r="B281" s="5"/>
      <c r="C281" s="6"/>
      <c r="D281" s="5"/>
      <c r="E281" s="7"/>
      <c r="F281" s="5"/>
      <c r="G281" s="5"/>
      <c r="H281" s="5"/>
      <c r="I281" s="5"/>
      <c r="J281" s="5"/>
      <c r="K281" s="2" t="str">
        <f>IF(COUNTA(A281:J281)=0,"",IF(OR(A281="",ISBLANK(B281),ISBLANK(C281),D281="",ISBLANK(E281),F281="",H281=""),"MISSING INFORMATION",IF(AND(A281&lt;&gt;"Before",A281&lt;&gt;"After"),"REVIEW INPUTS",IF(NOT(ISNUMBER(B281)),"REVIEW INPUTS",IF(OR(B281&lt;1,MOD(B281,1)&lt;&gt;0),"REVIEW INPUTS",IF(NOT(ISNUMBER(C281)),"REVIEW INPUTS",IF(OR(C281&lt;DATE(2000,1,1),C281&gt;DATE(2100,12,31)),"REVIEW INPUTS",IF(COUNTIF('3_Study_Setup'!$E$6:$E$15,D281)&lt;&gt;1,"REVIEW INPUTS",IF(NOT(ISNUMBER(E281)),"REVIEW INPUTS",IF(OR(E281&lt;=0,E281&gt;1440),"REVIEW INPUTS",IF(AND(F281&lt;&gt;"Normal",F281&lt;&gt;"Waiting",F281&lt;&gt;"Travel",F281&lt;&gt;"Search",F281&lt;&gt;"Rework",F281&lt;&gt;"Interruption"),"REVIEW INPUTS",IF(AND(H281&lt;&gt;"Yes",H281&lt;&gt;"No"),"REVIEW INPUTS",IF(COUNTIFS($A$5:$A$304,A281,$B$5:$B$304,B281,$D$5:$D$304,D281)&gt;1,"DUPLICATE",IF(COUNTIFS($A$5:$A$304,A281,$B$5:$B$304,B281)&lt;&gt;'3_Study_Setup'!$B$15,"INCOMPLETE CYCLE","OK"))))))))))))))</f>
        <v/>
      </c>
    </row>
    <row r="282" spans="1:11" ht="12" customHeight="1">
      <c r="A282" s="5"/>
      <c r="B282" s="5"/>
      <c r="C282" s="6"/>
      <c r="D282" s="5"/>
      <c r="E282" s="7"/>
      <c r="F282" s="5"/>
      <c r="G282" s="5"/>
      <c r="H282" s="5"/>
      <c r="I282" s="5"/>
      <c r="J282" s="5"/>
      <c r="K282" s="2" t="str">
        <f>IF(COUNTA(A282:J282)=0,"",IF(OR(A282="",ISBLANK(B282),ISBLANK(C282),D282="",ISBLANK(E282),F282="",H282=""),"MISSING INFORMATION",IF(AND(A282&lt;&gt;"Before",A282&lt;&gt;"After"),"REVIEW INPUTS",IF(NOT(ISNUMBER(B282)),"REVIEW INPUTS",IF(OR(B282&lt;1,MOD(B282,1)&lt;&gt;0),"REVIEW INPUTS",IF(NOT(ISNUMBER(C282)),"REVIEW INPUTS",IF(OR(C282&lt;DATE(2000,1,1),C282&gt;DATE(2100,12,31)),"REVIEW INPUTS",IF(COUNTIF('3_Study_Setup'!$E$6:$E$15,D282)&lt;&gt;1,"REVIEW INPUTS",IF(NOT(ISNUMBER(E282)),"REVIEW INPUTS",IF(OR(E282&lt;=0,E282&gt;1440),"REVIEW INPUTS",IF(AND(F282&lt;&gt;"Normal",F282&lt;&gt;"Waiting",F282&lt;&gt;"Travel",F282&lt;&gt;"Search",F282&lt;&gt;"Rework",F282&lt;&gt;"Interruption"),"REVIEW INPUTS",IF(AND(H282&lt;&gt;"Yes",H282&lt;&gt;"No"),"REVIEW INPUTS",IF(COUNTIFS($A$5:$A$304,A282,$B$5:$B$304,B282,$D$5:$D$304,D282)&gt;1,"DUPLICATE",IF(COUNTIFS($A$5:$A$304,A282,$B$5:$B$304,B282)&lt;&gt;'3_Study_Setup'!$B$15,"INCOMPLETE CYCLE","OK"))))))))))))))</f>
        <v/>
      </c>
    </row>
    <row r="283" spans="1:11" ht="12" customHeight="1">
      <c r="A283" s="5"/>
      <c r="B283" s="5"/>
      <c r="C283" s="6"/>
      <c r="D283" s="5"/>
      <c r="E283" s="7"/>
      <c r="F283" s="5"/>
      <c r="G283" s="5"/>
      <c r="H283" s="5"/>
      <c r="I283" s="5"/>
      <c r="J283" s="5"/>
      <c r="K283" s="2" t="str">
        <f>IF(COUNTA(A283:J283)=0,"",IF(OR(A283="",ISBLANK(B283),ISBLANK(C283),D283="",ISBLANK(E283),F283="",H283=""),"MISSING INFORMATION",IF(AND(A283&lt;&gt;"Before",A283&lt;&gt;"After"),"REVIEW INPUTS",IF(NOT(ISNUMBER(B283)),"REVIEW INPUTS",IF(OR(B283&lt;1,MOD(B283,1)&lt;&gt;0),"REVIEW INPUTS",IF(NOT(ISNUMBER(C283)),"REVIEW INPUTS",IF(OR(C283&lt;DATE(2000,1,1),C283&gt;DATE(2100,12,31)),"REVIEW INPUTS",IF(COUNTIF('3_Study_Setup'!$E$6:$E$15,D283)&lt;&gt;1,"REVIEW INPUTS",IF(NOT(ISNUMBER(E283)),"REVIEW INPUTS",IF(OR(E283&lt;=0,E283&gt;1440),"REVIEW INPUTS",IF(AND(F283&lt;&gt;"Normal",F283&lt;&gt;"Waiting",F283&lt;&gt;"Travel",F283&lt;&gt;"Search",F283&lt;&gt;"Rework",F283&lt;&gt;"Interruption"),"REVIEW INPUTS",IF(AND(H283&lt;&gt;"Yes",H283&lt;&gt;"No"),"REVIEW INPUTS",IF(COUNTIFS($A$5:$A$304,A283,$B$5:$B$304,B283,$D$5:$D$304,D283)&gt;1,"DUPLICATE",IF(COUNTIFS($A$5:$A$304,A283,$B$5:$B$304,B283)&lt;&gt;'3_Study_Setup'!$B$15,"INCOMPLETE CYCLE","OK"))))))))))))))</f>
        <v/>
      </c>
    </row>
    <row r="284" spans="1:11" ht="12" customHeight="1">
      <c r="A284" s="5"/>
      <c r="B284" s="5"/>
      <c r="C284" s="6"/>
      <c r="D284" s="5"/>
      <c r="E284" s="7"/>
      <c r="F284" s="5"/>
      <c r="G284" s="5"/>
      <c r="H284" s="5"/>
      <c r="I284" s="5"/>
      <c r="J284" s="5"/>
      <c r="K284" s="2" t="str">
        <f>IF(COUNTA(A284:J284)=0,"",IF(OR(A284="",ISBLANK(B284),ISBLANK(C284),D284="",ISBLANK(E284),F284="",H284=""),"MISSING INFORMATION",IF(AND(A284&lt;&gt;"Before",A284&lt;&gt;"After"),"REVIEW INPUTS",IF(NOT(ISNUMBER(B284)),"REVIEW INPUTS",IF(OR(B284&lt;1,MOD(B284,1)&lt;&gt;0),"REVIEW INPUTS",IF(NOT(ISNUMBER(C284)),"REVIEW INPUTS",IF(OR(C284&lt;DATE(2000,1,1),C284&gt;DATE(2100,12,31)),"REVIEW INPUTS",IF(COUNTIF('3_Study_Setup'!$E$6:$E$15,D284)&lt;&gt;1,"REVIEW INPUTS",IF(NOT(ISNUMBER(E284)),"REVIEW INPUTS",IF(OR(E284&lt;=0,E284&gt;1440),"REVIEW INPUTS",IF(AND(F284&lt;&gt;"Normal",F284&lt;&gt;"Waiting",F284&lt;&gt;"Travel",F284&lt;&gt;"Search",F284&lt;&gt;"Rework",F284&lt;&gt;"Interruption"),"REVIEW INPUTS",IF(AND(H284&lt;&gt;"Yes",H284&lt;&gt;"No"),"REVIEW INPUTS",IF(COUNTIFS($A$5:$A$304,A284,$B$5:$B$304,B284,$D$5:$D$304,D284)&gt;1,"DUPLICATE",IF(COUNTIFS($A$5:$A$304,A284,$B$5:$B$304,B284)&lt;&gt;'3_Study_Setup'!$B$15,"INCOMPLETE CYCLE","OK"))))))))))))))</f>
        <v/>
      </c>
    </row>
    <row r="285" spans="1:11" ht="12" customHeight="1">
      <c r="A285" s="5"/>
      <c r="B285" s="5"/>
      <c r="C285" s="6"/>
      <c r="D285" s="5"/>
      <c r="E285" s="7"/>
      <c r="F285" s="5"/>
      <c r="G285" s="5"/>
      <c r="H285" s="5"/>
      <c r="I285" s="5"/>
      <c r="J285" s="5"/>
      <c r="K285" s="2" t="str">
        <f>IF(COUNTA(A285:J285)=0,"",IF(OR(A285="",ISBLANK(B285),ISBLANK(C285),D285="",ISBLANK(E285),F285="",H285=""),"MISSING INFORMATION",IF(AND(A285&lt;&gt;"Before",A285&lt;&gt;"After"),"REVIEW INPUTS",IF(NOT(ISNUMBER(B285)),"REVIEW INPUTS",IF(OR(B285&lt;1,MOD(B285,1)&lt;&gt;0),"REVIEW INPUTS",IF(NOT(ISNUMBER(C285)),"REVIEW INPUTS",IF(OR(C285&lt;DATE(2000,1,1),C285&gt;DATE(2100,12,31)),"REVIEW INPUTS",IF(COUNTIF('3_Study_Setup'!$E$6:$E$15,D285)&lt;&gt;1,"REVIEW INPUTS",IF(NOT(ISNUMBER(E285)),"REVIEW INPUTS",IF(OR(E285&lt;=0,E285&gt;1440),"REVIEW INPUTS",IF(AND(F285&lt;&gt;"Normal",F285&lt;&gt;"Waiting",F285&lt;&gt;"Travel",F285&lt;&gt;"Search",F285&lt;&gt;"Rework",F285&lt;&gt;"Interruption"),"REVIEW INPUTS",IF(AND(H285&lt;&gt;"Yes",H285&lt;&gt;"No"),"REVIEW INPUTS",IF(COUNTIFS($A$5:$A$304,A285,$B$5:$B$304,B285,$D$5:$D$304,D285)&gt;1,"DUPLICATE",IF(COUNTIFS($A$5:$A$304,A285,$B$5:$B$304,B285)&lt;&gt;'3_Study_Setup'!$B$15,"INCOMPLETE CYCLE","OK"))))))))))))))</f>
        <v/>
      </c>
    </row>
    <row r="286" spans="1:11" ht="12" customHeight="1">
      <c r="A286" s="5"/>
      <c r="B286" s="5"/>
      <c r="C286" s="6"/>
      <c r="D286" s="5"/>
      <c r="E286" s="7"/>
      <c r="F286" s="5"/>
      <c r="G286" s="5"/>
      <c r="H286" s="5"/>
      <c r="I286" s="5"/>
      <c r="J286" s="5"/>
      <c r="K286" s="2" t="str">
        <f>IF(COUNTA(A286:J286)=0,"",IF(OR(A286="",ISBLANK(B286),ISBLANK(C286),D286="",ISBLANK(E286),F286="",H286=""),"MISSING INFORMATION",IF(AND(A286&lt;&gt;"Before",A286&lt;&gt;"After"),"REVIEW INPUTS",IF(NOT(ISNUMBER(B286)),"REVIEW INPUTS",IF(OR(B286&lt;1,MOD(B286,1)&lt;&gt;0),"REVIEW INPUTS",IF(NOT(ISNUMBER(C286)),"REVIEW INPUTS",IF(OR(C286&lt;DATE(2000,1,1),C286&gt;DATE(2100,12,31)),"REVIEW INPUTS",IF(COUNTIF('3_Study_Setup'!$E$6:$E$15,D286)&lt;&gt;1,"REVIEW INPUTS",IF(NOT(ISNUMBER(E286)),"REVIEW INPUTS",IF(OR(E286&lt;=0,E286&gt;1440),"REVIEW INPUTS",IF(AND(F286&lt;&gt;"Normal",F286&lt;&gt;"Waiting",F286&lt;&gt;"Travel",F286&lt;&gt;"Search",F286&lt;&gt;"Rework",F286&lt;&gt;"Interruption"),"REVIEW INPUTS",IF(AND(H286&lt;&gt;"Yes",H286&lt;&gt;"No"),"REVIEW INPUTS",IF(COUNTIFS($A$5:$A$304,A286,$B$5:$B$304,B286,$D$5:$D$304,D286)&gt;1,"DUPLICATE",IF(COUNTIFS($A$5:$A$304,A286,$B$5:$B$304,B286)&lt;&gt;'3_Study_Setup'!$B$15,"INCOMPLETE CYCLE","OK"))))))))))))))</f>
        <v/>
      </c>
    </row>
    <row r="287" spans="1:11" ht="12" customHeight="1">
      <c r="A287" s="5"/>
      <c r="B287" s="5"/>
      <c r="C287" s="6"/>
      <c r="D287" s="5"/>
      <c r="E287" s="7"/>
      <c r="F287" s="5"/>
      <c r="G287" s="5"/>
      <c r="H287" s="5"/>
      <c r="I287" s="5"/>
      <c r="J287" s="5"/>
      <c r="K287" s="2" t="str">
        <f>IF(COUNTA(A287:J287)=0,"",IF(OR(A287="",ISBLANK(B287),ISBLANK(C287),D287="",ISBLANK(E287),F287="",H287=""),"MISSING INFORMATION",IF(AND(A287&lt;&gt;"Before",A287&lt;&gt;"After"),"REVIEW INPUTS",IF(NOT(ISNUMBER(B287)),"REVIEW INPUTS",IF(OR(B287&lt;1,MOD(B287,1)&lt;&gt;0),"REVIEW INPUTS",IF(NOT(ISNUMBER(C287)),"REVIEW INPUTS",IF(OR(C287&lt;DATE(2000,1,1),C287&gt;DATE(2100,12,31)),"REVIEW INPUTS",IF(COUNTIF('3_Study_Setup'!$E$6:$E$15,D287)&lt;&gt;1,"REVIEW INPUTS",IF(NOT(ISNUMBER(E287)),"REVIEW INPUTS",IF(OR(E287&lt;=0,E287&gt;1440),"REVIEW INPUTS",IF(AND(F287&lt;&gt;"Normal",F287&lt;&gt;"Waiting",F287&lt;&gt;"Travel",F287&lt;&gt;"Search",F287&lt;&gt;"Rework",F287&lt;&gt;"Interruption"),"REVIEW INPUTS",IF(AND(H287&lt;&gt;"Yes",H287&lt;&gt;"No"),"REVIEW INPUTS",IF(COUNTIFS($A$5:$A$304,A287,$B$5:$B$304,B287,$D$5:$D$304,D287)&gt;1,"DUPLICATE",IF(COUNTIFS($A$5:$A$304,A287,$B$5:$B$304,B287)&lt;&gt;'3_Study_Setup'!$B$15,"INCOMPLETE CYCLE","OK"))))))))))))))</f>
        <v/>
      </c>
    </row>
    <row r="288" spans="1:11" ht="12" customHeight="1">
      <c r="A288" s="5"/>
      <c r="B288" s="5"/>
      <c r="C288" s="6"/>
      <c r="D288" s="5"/>
      <c r="E288" s="7"/>
      <c r="F288" s="5"/>
      <c r="G288" s="5"/>
      <c r="H288" s="5"/>
      <c r="I288" s="5"/>
      <c r="J288" s="5"/>
      <c r="K288" s="2" t="str">
        <f>IF(COUNTA(A288:J288)=0,"",IF(OR(A288="",ISBLANK(B288),ISBLANK(C288),D288="",ISBLANK(E288),F288="",H288=""),"MISSING INFORMATION",IF(AND(A288&lt;&gt;"Before",A288&lt;&gt;"After"),"REVIEW INPUTS",IF(NOT(ISNUMBER(B288)),"REVIEW INPUTS",IF(OR(B288&lt;1,MOD(B288,1)&lt;&gt;0),"REVIEW INPUTS",IF(NOT(ISNUMBER(C288)),"REVIEW INPUTS",IF(OR(C288&lt;DATE(2000,1,1),C288&gt;DATE(2100,12,31)),"REVIEW INPUTS",IF(COUNTIF('3_Study_Setup'!$E$6:$E$15,D288)&lt;&gt;1,"REVIEW INPUTS",IF(NOT(ISNUMBER(E288)),"REVIEW INPUTS",IF(OR(E288&lt;=0,E288&gt;1440),"REVIEW INPUTS",IF(AND(F288&lt;&gt;"Normal",F288&lt;&gt;"Waiting",F288&lt;&gt;"Travel",F288&lt;&gt;"Search",F288&lt;&gt;"Rework",F288&lt;&gt;"Interruption"),"REVIEW INPUTS",IF(AND(H288&lt;&gt;"Yes",H288&lt;&gt;"No"),"REVIEW INPUTS",IF(COUNTIFS($A$5:$A$304,A288,$B$5:$B$304,B288,$D$5:$D$304,D288)&gt;1,"DUPLICATE",IF(COUNTIFS($A$5:$A$304,A288,$B$5:$B$304,B288)&lt;&gt;'3_Study_Setup'!$B$15,"INCOMPLETE CYCLE","OK"))))))))))))))</f>
        <v/>
      </c>
    </row>
    <row r="289" spans="1:11" ht="12" customHeight="1">
      <c r="A289" s="5"/>
      <c r="B289" s="5"/>
      <c r="C289" s="6"/>
      <c r="D289" s="5"/>
      <c r="E289" s="7"/>
      <c r="F289" s="5"/>
      <c r="G289" s="5"/>
      <c r="H289" s="5"/>
      <c r="I289" s="5"/>
      <c r="J289" s="5"/>
      <c r="K289" s="2" t="str">
        <f>IF(COUNTA(A289:J289)=0,"",IF(OR(A289="",ISBLANK(B289),ISBLANK(C289),D289="",ISBLANK(E289),F289="",H289=""),"MISSING INFORMATION",IF(AND(A289&lt;&gt;"Before",A289&lt;&gt;"After"),"REVIEW INPUTS",IF(NOT(ISNUMBER(B289)),"REVIEW INPUTS",IF(OR(B289&lt;1,MOD(B289,1)&lt;&gt;0),"REVIEW INPUTS",IF(NOT(ISNUMBER(C289)),"REVIEW INPUTS",IF(OR(C289&lt;DATE(2000,1,1),C289&gt;DATE(2100,12,31)),"REVIEW INPUTS",IF(COUNTIF('3_Study_Setup'!$E$6:$E$15,D289)&lt;&gt;1,"REVIEW INPUTS",IF(NOT(ISNUMBER(E289)),"REVIEW INPUTS",IF(OR(E289&lt;=0,E289&gt;1440),"REVIEW INPUTS",IF(AND(F289&lt;&gt;"Normal",F289&lt;&gt;"Waiting",F289&lt;&gt;"Travel",F289&lt;&gt;"Search",F289&lt;&gt;"Rework",F289&lt;&gt;"Interruption"),"REVIEW INPUTS",IF(AND(H289&lt;&gt;"Yes",H289&lt;&gt;"No"),"REVIEW INPUTS",IF(COUNTIFS($A$5:$A$304,A289,$B$5:$B$304,B289,$D$5:$D$304,D289)&gt;1,"DUPLICATE",IF(COUNTIFS($A$5:$A$304,A289,$B$5:$B$304,B289)&lt;&gt;'3_Study_Setup'!$B$15,"INCOMPLETE CYCLE","OK"))))))))))))))</f>
        <v/>
      </c>
    </row>
    <row r="290" spans="1:11" ht="12" customHeight="1">
      <c r="A290" s="5"/>
      <c r="B290" s="5"/>
      <c r="C290" s="6"/>
      <c r="D290" s="5"/>
      <c r="E290" s="7"/>
      <c r="F290" s="5"/>
      <c r="G290" s="5"/>
      <c r="H290" s="5"/>
      <c r="I290" s="5"/>
      <c r="J290" s="5"/>
      <c r="K290" s="2" t="str">
        <f>IF(COUNTA(A290:J290)=0,"",IF(OR(A290="",ISBLANK(B290),ISBLANK(C290),D290="",ISBLANK(E290),F290="",H290=""),"MISSING INFORMATION",IF(AND(A290&lt;&gt;"Before",A290&lt;&gt;"After"),"REVIEW INPUTS",IF(NOT(ISNUMBER(B290)),"REVIEW INPUTS",IF(OR(B290&lt;1,MOD(B290,1)&lt;&gt;0),"REVIEW INPUTS",IF(NOT(ISNUMBER(C290)),"REVIEW INPUTS",IF(OR(C290&lt;DATE(2000,1,1),C290&gt;DATE(2100,12,31)),"REVIEW INPUTS",IF(COUNTIF('3_Study_Setup'!$E$6:$E$15,D290)&lt;&gt;1,"REVIEW INPUTS",IF(NOT(ISNUMBER(E290)),"REVIEW INPUTS",IF(OR(E290&lt;=0,E290&gt;1440),"REVIEW INPUTS",IF(AND(F290&lt;&gt;"Normal",F290&lt;&gt;"Waiting",F290&lt;&gt;"Travel",F290&lt;&gt;"Search",F290&lt;&gt;"Rework",F290&lt;&gt;"Interruption"),"REVIEW INPUTS",IF(AND(H290&lt;&gt;"Yes",H290&lt;&gt;"No"),"REVIEW INPUTS",IF(COUNTIFS($A$5:$A$304,A290,$B$5:$B$304,B290,$D$5:$D$304,D290)&gt;1,"DUPLICATE",IF(COUNTIFS($A$5:$A$304,A290,$B$5:$B$304,B290)&lt;&gt;'3_Study_Setup'!$B$15,"INCOMPLETE CYCLE","OK"))))))))))))))</f>
        <v/>
      </c>
    </row>
    <row r="291" spans="1:11" ht="12" customHeight="1">
      <c r="A291" s="5"/>
      <c r="B291" s="5"/>
      <c r="C291" s="6"/>
      <c r="D291" s="5"/>
      <c r="E291" s="7"/>
      <c r="F291" s="5"/>
      <c r="G291" s="5"/>
      <c r="H291" s="5"/>
      <c r="I291" s="5"/>
      <c r="J291" s="5"/>
      <c r="K291" s="2" t="str">
        <f>IF(COUNTA(A291:J291)=0,"",IF(OR(A291="",ISBLANK(B291),ISBLANK(C291),D291="",ISBLANK(E291),F291="",H291=""),"MISSING INFORMATION",IF(AND(A291&lt;&gt;"Before",A291&lt;&gt;"After"),"REVIEW INPUTS",IF(NOT(ISNUMBER(B291)),"REVIEW INPUTS",IF(OR(B291&lt;1,MOD(B291,1)&lt;&gt;0),"REVIEW INPUTS",IF(NOT(ISNUMBER(C291)),"REVIEW INPUTS",IF(OR(C291&lt;DATE(2000,1,1),C291&gt;DATE(2100,12,31)),"REVIEW INPUTS",IF(COUNTIF('3_Study_Setup'!$E$6:$E$15,D291)&lt;&gt;1,"REVIEW INPUTS",IF(NOT(ISNUMBER(E291)),"REVIEW INPUTS",IF(OR(E291&lt;=0,E291&gt;1440),"REVIEW INPUTS",IF(AND(F291&lt;&gt;"Normal",F291&lt;&gt;"Waiting",F291&lt;&gt;"Travel",F291&lt;&gt;"Search",F291&lt;&gt;"Rework",F291&lt;&gt;"Interruption"),"REVIEW INPUTS",IF(AND(H291&lt;&gt;"Yes",H291&lt;&gt;"No"),"REVIEW INPUTS",IF(COUNTIFS($A$5:$A$304,A291,$B$5:$B$304,B291,$D$5:$D$304,D291)&gt;1,"DUPLICATE",IF(COUNTIFS($A$5:$A$304,A291,$B$5:$B$304,B291)&lt;&gt;'3_Study_Setup'!$B$15,"INCOMPLETE CYCLE","OK"))))))))))))))</f>
        <v/>
      </c>
    </row>
    <row r="292" spans="1:11" ht="12" customHeight="1">
      <c r="A292" s="5"/>
      <c r="B292" s="5"/>
      <c r="C292" s="6"/>
      <c r="D292" s="5"/>
      <c r="E292" s="7"/>
      <c r="F292" s="5"/>
      <c r="G292" s="5"/>
      <c r="H292" s="5"/>
      <c r="I292" s="5"/>
      <c r="J292" s="5"/>
      <c r="K292" s="2" t="str">
        <f>IF(COUNTA(A292:J292)=0,"",IF(OR(A292="",ISBLANK(B292),ISBLANK(C292),D292="",ISBLANK(E292),F292="",H292=""),"MISSING INFORMATION",IF(AND(A292&lt;&gt;"Before",A292&lt;&gt;"After"),"REVIEW INPUTS",IF(NOT(ISNUMBER(B292)),"REVIEW INPUTS",IF(OR(B292&lt;1,MOD(B292,1)&lt;&gt;0),"REVIEW INPUTS",IF(NOT(ISNUMBER(C292)),"REVIEW INPUTS",IF(OR(C292&lt;DATE(2000,1,1),C292&gt;DATE(2100,12,31)),"REVIEW INPUTS",IF(COUNTIF('3_Study_Setup'!$E$6:$E$15,D292)&lt;&gt;1,"REVIEW INPUTS",IF(NOT(ISNUMBER(E292)),"REVIEW INPUTS",IF(OR(E292&lt;=0,E292&gt;1440),"REVIEW INPUTS",IF(AND(F292&lt;&gt;"Normal",F292&lt;&gt;"Waiting",F292&lt;&gt;"Travel",F292&lt;&gt;"Search",F292&lt;&gt;"Rework",F292&lt;&gt;"Interruption"),"REVIEW INPUTS",IF(AND(H292&lt;&gt;"Yes",H292&lt;&gt;"No"),"REVIEW INPUTS",IF(COUNTIFS($A$5:$A$304,A292,$B$5:$B$304,B292,$D$5:$D$304,D292)&gt;1,"DUPLICATE",IF(COUNTIFS($A$5:$A$304,A292,$B$5:$B$304,B292)&lt;&gt;'3_Study_Setup'!$B$15,"INCOMPLETE CYCLE","OK"))))))))))))))</f>
        <v/>
      </c>
    </row>
    <row r="293" spans="1:11" ht="12" customHeight="1">
      <c r="A293" s="5"/>
      <c r="B293" s="5"/>
      <c r="C293" s="6"/>
      <c r="D293" s="5"/>
      <c r="E293" s="7"/>
      <c r="F293" s="5"/>
      <c r="G293" s="5"/>
      <c r="H293" s="5"/>
      <c r="I293" s="5"/>
      <c r="J293" s="5"/>
      <c r="K293" s="2" t="str">
        <f>IF(COUNTA(A293:J293)=0,"",IF(OR(A293="",ISBLANK(B293),ISBLANK(C293),D293="",ISBLANK(E293),F293="",H293=""),"MISSING INFORMATION",IF(AND(A293&lt;&gt;"Before",A293&lt;&gt;"After"),"REVIEW INPUTS",IF(NOT(ISNUMBER(B293)),"REVIEW INPUTS",IF(OR(B293&lt;1,MOD(B293,1)&lt;&gt;0),"REVIEW INPUTS",IF(NOT(ISNUMBER(C293)),"REVIEW INPUTS",IF(OR(C293&lt;DATE(2000,1,1),C293&gt;DATE(2100,12,31)),"REVIEW INPUTS",IF(COUNTIF('3_Study_Setup'!$E$6:$E$15,D293)&lt;&gt;1,"REVIEW INPUTS",IF(NOT(ISNUMBER(E293)),"REVIEW INPUTS",IF(OR(E293&lt;=0,E293&gt;1440),"REVIEW INPUTS",IF(AND(F293&lt;&gt;"Normal",F293&lt;&gt;"Waiting",F293&lt;&gt;"Travel",F293&lt;&gt;"Search",F293&lt;&gt;"Rework",F293&lt;&gt;"Interruption"),"REVIEW INPUTS",IF(AND(H293&lt;&gt;"Yes",H293&lt;&gt;"No"),"REVIEW INPUTS",IF(COUNTIFS($A$5:$A$304,A293,$B$5:$B$304,B293,$D$5:$D$304,D293)&gt;1,"DUPLICATE",IF(COUNTIFS($A$5:$A$304,A293,$B$5:$B$304,B293)&lt;&gt;'3_Study_Setup'!$B$15,"INCOMPLETE CYCLE","OK"))))))))))))))</f>
        <v/>
      </c>
    </row>
    <row r="294" spans="1:11" ht="12" customHeight="1">
      <c r="A294" s="5"/>
      <c r="B294" s="5"/>
      <c r="C294" s="6"/>
      <c r="D294" s="5"/>
      <c r="E294" s="7"/>
      <c r="F294" s="5"/>
      <c r="G294" s="5"/>
      <c r="H294" s="5"/>
      <c r="I294" s="5"/>
      <c r="J294" s="5"/>
      <c r="K294" s="2" t="str">
        <f>IF(COUNTA(A294:J294)=0,"",IF(OR(A294="",ISBLANK(B294),ISBLANK(C294),D294="",ISBLANK(E294),F294="",H294=""),"MISSING INFORMATION",IF(AND(A294&lt;&gt;"Before",A294&lt;&gt;"After"),"REVIEW INPUTS",IF(NOT(ISNUMBER(B294)),"REVIEW INPUTS",IF(OR(B294&lt;1,MOD(B294,1)&lt;&gt;0),"REVIEW INPUTS",IF(NOT(ISNUMBER(C294)),"REVIEW INPUTS",IF(OR(C294&lt;DATE(2000,1,1),C294&gt;DATE(2100,12,31)),"REVIEW INPUTS",IF(COUNTIF('3_Study_Setup'!$E$6:$E$15,D294)&lt;&gt;1,"REVIEW INPUTS",IF(NOT(ISNUMBER(E294)),"REVIEW INPUTS",IF(OR(E294&lt;=0,E294&gt;1440),"REVIEW INPUTS",IF(AND(F294&lt;&gt;"Normal",F294&lt;&gt;"Waiting",F294&lt;&gt;"Travel",F294&lt;&gt;"Search",F294&lt;&gt;"Rework",F294&lt;&gt;"Interruption"),"REVIEW INPUTS",IF(AND(H294&lt;&gt;"Yes",H294&lt;&gt;"No"),"REVIEW INPUTS",IF(COUNTIFS($A$5:$A$304,A294,$B$5:$B$304,B294,$D$5:$D$304,D294)&gt;1,"DUPLICATE",IF(COUNTIFS($A$5:$A$304,A294,$B$5:$B$304,B294)&lt;&gt;'3_Study_Setup'!$B$15,"INCOMPLETE CYCLE","OK"))))))))))))))</f>
        <v/>
      </c>
    </row>
    <row r="295" spans="1:11" ht="12" customHeight="1">
      <c r="A295" s="5"/>
      <c r="B295" s="5"/>
      <c r="C295" s="6"/>
      <c r="D295" s="5"/>
      <c r="E295" s="7"/>
      <c r="F295" s="5"/>
      <c r="G295" s="5"/>
      <c r="H295" s="5"/>
      <c r="I295" s="5"/>
      <c r="J295" s="5"/>
      <c r="K295" s="2" t="str">
        <f>IF(COUNTA(A295:J295)=0,"",IF(OR(A295="",ISBLANK(B295),ISBLANK(C295),D295="",ISBLANK(E295),F295="",H295=""),"MISSING INFORMATION",IF(AND(A295&lt;&gt;"Before",A295&lt;&gt;"After"),"REVIEW INPUTS",IF(NOT(ISNUMBER(B295)),"REVIEW INPUTS",IF(OR(B295&lt;1,MOD(B295,1)&lt;&gt;0),"REVIEW INPUTS",IF(NOT(ISNUMBER(C295)),"REVIEW INPUTS",IF(OR(C295&lt;DATE(2000,1,1),C295&gt;DATE(2100,12,31)),"REVIEW INPUTS",IF(COUNTIF('3_Study_Setup'!$E$6:$E$15,D295)&lt;&gt;1,"REVIEW INPUTS",IF(NOT(ISNUMBER(E295)),"REVIEW INPUTS",IF(OR(E295&lt;=0,E295&gt;1440),"REVIEW INPUTS",IF(AND(F295&lt;&gt;"Normal",F295&lt;&gt;"Waiting",F295&lt;&gt;"Travel",F295&lt;&gt;"Search",F295&lt;&gt;"Rework",F295&lt;&gt;"Interruption"),"REVIEW INPUTS",IF(AND(H295&lt;&gt;"Yes",H295&lt;&gt;"No"),"REVIEW INPUTS",IF(COUNTIFS($A$5:$A$304,A295,$B$5:$B$304,B295,$D$5:$D$304,D295)&gt;1,"DUPLICATE",IF(COUNTIFS($A$5:$A$304,A295,$B$5:$B$304,B295)&lt;&gt;'3_Study_Setup'!$B$15,"INCOMPLETE CYCLE","OK"))))))))))))))</f>
        <v/>
      </c>
    </row>
    <row r="296" spans="1:11" ht="12" customHeight="1">
      <c r="A296" s="5"/>
      <c r="B296" s="5"/>
      <c r="C296" s="6"/>
      <c r="D296" s="5"/>
      <c r="E296" s="7"/>
      <c r="F296" s="5"/>
      <c r="G296" s="5"/>
      <c r="H296" s="5"/>
      <c r="I296" s="5"/>
      <c r="J296" s="5"/>
      <c r="K296" s="2" t="str">
        <f>IF(COUNTA(A296:J296)=0,"",IF(OR(A296="",ISBLANK(B296),ISBLANK(C296),D296="",ISBLANK(E296),F296="",H296=""),"MISSING INFORMATION",IF(AND(A296&lt;&gt;"Before",A296&lt;&gt;"After"),"REVIEW INPUTS",IF(NOT(ISNUMBER(B296)),"REVIEW INPUTS",IF(OR(B296&lt;1,MOD(B296,1)&lt;&gt;0),"REVIEW INPUTS",IF(NOT(ISNUMBER(C296)),"REVIEW INPUTS",IF(OR(C296&lt;DATE(2000,1,1),C296&gt;DATE(2100,12,31)),"REVIEW INPUTS",IF(COUNTIF('3_Study_Setup'!$E$6:$E$15,D296)&lt;&gt;1,"REVIEW INPUTS",IF(NOT(ISNUMBER(E296)),"REVIEW INPUTS",IF(OR(E296&lt;=0,E296&gt;1440),"REVIEW INPUTS",IF(AND(F296&lt;&gt;"Normal",F296&lt;&gt;"Waiting",F296&lt;&gt;"Travel",F296&lt;&gt;"Search",F296&lt;&gt;"Rework",F296&lt;&gt;"Interruption"),"REVIEW INPUTS",IF(AND(H296&lt;&gt;"Yes",H296&lt;&gt;"No"),"REVIEW INPUTS",IF(COUNTIFS($A$5:$A$304,A296,$B$5:$B$304,B296,$D$5:$D$304,D296)&gt;1,"DUPLICATE",IF(COUNTIFS($A$5:$A$304,A296,$B$5:$B$304,B296)&lt;&gt;'3_Study_Setup'!$B$15,"INCOMPLETE CYCLE","OK"))))))))))))))</f>
        <v/>
      </c>
    </row>
    <row r="297" spans="1:11" ht="12" customHeight="1">
      <c r="A297" s="5"/>
      <c r="B297" s="5"/>
      <c r="C297" s="6"/>
      <c r="D297" s="5"/>
      <c r="E297" s="7"/>
      <c r="F297" s="5"/>
      <c r="G297" s="5"/>
      <c r="H297" s="5"/>
      <c r="I297" s="5"/>
      <c r="J297" s="5"/>
      <c r="K297" s="2" t="str">
        <f>IF(COUNTA(A297:J297)=0,"",IF(OR(A297="",ISBLANK(B297),ISBLANK(C297),D297="",ISBLANK(E297),F297="",H297=""),"MISSING INFORMATION",IF(AND(A297&lt;&gt;"Before",A297&lt;&gt;"After"),"REVIEW INPUTS",IF(NOT(ISNUMBER(B297)),"REVIEW INPUTS",IF(OR(B297&lt;1,MOD(B297,1)&lt;&gt;0),"REVIEW INPUTS",IF(NOT(ISNUMBER(C297)),"REVIEW INPUTS",IF(OR(C297&lt;DATE(2000,1,1),C297&gt;DATE(2100,12,31)),"REVIEW INPUTS",IF(COUNTIF('3_Study_Setup'!$E$6:$E$15,D297)&lt;&gt;1,"REVIEW INPUTS",IF(NOT(ISNUMBER(E297)),"REVIEW INPUTS",IF(OR(E297&lt;=0,E297&gt;1440),"REVIEW INPUTS",IF(AND(F297&lt;&gt;"Normal",F297&lt;&gt;"Waiting",F297&lt;&gt;"Travel",F297&lt;&gt;"Search",F297&lt;&gt;"Rework",F297&lt;&gt;"Interruption"),"REVIEW INPUTS",IF(AND(H297&lt;&gt;"Yes",H297&lt;&gt;"No"),"REVIEW INPUTS",IF(COUNTIFS($A$5:$A$304,A297,$B$5:$B$304,B297,$D$5:$D$304,D297)&gt;1,"DUPLICATE",IF(COUNTIFS($A$5:$A$304,A297,$B$5:$B$304,B297)&lt;&gt;'3_Study_Setup'!$B$15,"INCOMPLETE CYCLE","OK"))))))))))))))</f>
        <v/>
      </c>
    </row>
    <row r="298" spans="1:11" ht="12" customHeight="1">
      <c r="A298" s="5"/>
      <c r="B298" s="5"/>
      <c r="C298" s="6"/>
      <c r="D298" s="5"/>
      <c r="E298" s="7"/>
      <c r="F298" s="5"/>
      <c r="G298" s="5"/>
      <c r="H298" s="5"/>
      <c r="I298" s="5"/>
      <c r="J298" s="5"/>
      <c r="K298" s="2" t="str">
        <f>IF(COUNTA(A298:J298)=0,"",IF(OR(A298="",ISBLANK(B298),ISBLANK(C298),D298="",ISBLANK(E298),F298="",H298=""),"MISSING INFORMATION",IF(AND(A298&lt;&gt;"Before",A298&lt;&gt;"After"),"REVIEW INPUTS",IF(NOT(ISNUMBER(B298)),"REVIEW INPUTS",IF(OR(B298&lt;1,MOD(B298,1)&lt;&gt;0),"REVIEW INPUTS",IF(NOT(ISNUMBER(C298)),"REVIEW INPUTS",IF(OR(C298&lt;DATE(2000,1,1),C298&gt;DATE(2100,12,31)),"REVIEW INPUTS",IF(COUNTIF('3_Study_Setup'!$E$6:$E$15,D298)&lt;&gt;1,"REVIEW INPUTS",IF(NOT(ISNUMBER(E298)),"REVIEW INPUTS",IF(OR(E298&lt;=0,E298&gt;1440),"REVIEW INPUTS",IF(AND(F298&lt;&gt;"Normal",F298&lt;&gt;"Waiting",F298&lt;&gt;"Travel",F298&lt;&gt;"Search",F298&lt;&gt;"Rework",F298&lt;&gt;"Interruption"),"REVIEW INPUTS",IF(AND(H298&lt;&gt;"Yes",H298&lt;&gt;"No"),"REVIEW INPUTS",IF(COUNTIFS($A$5:$A$304,A298,$B$5:$B$304,B298,$D$5:$D$304,D298)&gt;1,"DUPLICATE",IF(COUNTIFS($A$5:$A$304,A298,$B$5:$B$304,B298)&lt;&gt;'3_Study_Setup'!$B$15,"INCOMPLETE CYCLE","OK"))))))))))))))</f>
        <v/>
      </c>
    </row>
    <row r="299" spans="1:11" ht="12" customHeight="1">
      <c r="A299" s="5"/>
      <c r="B299" s="5"/>
      <c r="C299" s="6"/>
      <c r="D299" s="5"/>
      <c r="E299" s="7"/>
      <c r="F299" s="5"/>
      <c r="G299" s="5"/>
      <c r="H299" s="5"/>
      <c r="I299" s="5"/>
      <c r="J299" s="5"/>
      <c r="K299" s="2" t="str">
        <f>IF(COUNTA(A299:J299)=0,"",IF(OR(A299="",ISBLANK(B299),ISBLANK(C299),D299="",ISBLANK(E299),F299="",H299=""),"MISSING INFORMATION",IF(AND(A299&lt;&gt;"Before",A299&lt;&gt;"After"),"REVIEW INPUTS",IF(NOT(ISNUMBER(B299)),"REVIEW INPUTS",IF(OR(B299&lt;1,MOD(B299,1)&lt;&gt;0),"REVIEW INPUTS",IF(NOT(ISNUMBER(C299)),"REVIEW INPUTS",IF(OR(C299&lt;DATE(2000,1,1),C299&gt;DATE(2100,12,31)),"REVIEW INPUTS",IF(COUNTIF('3_Study_Setup'!$E$6:$E$15,D299)&lt;&gt;1,"REVIEW INPUTS",IF(NOT(ISNUMBER(E299)),"REVIEW INPUTS",IF(OR(E299&lt;=0,E299&gt;1440),"REVIEW INPUTS",IF(AND(F299&lt;&gt;"Normal",F299&lt;&gt;"Waiting",F299&lt;&gt;"Travel",F299&lt;&gt;"Search",F299&lt;&gt;"Rework",F299&lt;&gt;"Interruption"),"REVIEW INPUTS",IF(AND(H299&lt;&gt;"Yes",H299&lt;&gt;"No"),"REVIEW INPUTS",IF(COUNTIFS($A$5:$A$304,A299,$B$5:$B$304,B299,$D$5:$D$304,D299)&gt;1,"DUPLICATE",IF(COUNTIFS($A$5:$A$304,A299,$B$5:$B$304,B299)&lt;&gt;'3_Study_Setup'!$B$15,"INCOMPLETE CYCLE","OK"))))))))))))))</f>
        <v/>
      </c>
    </row>
    <row r="300" spans="1:11" ht="12" customHeight="1">
      <c r="A300" s="5"/>
      <c r="B300" s="5"/>
      <c r="C300" s="6"/>
      <c r="D300" s="5"/>
      <c r="E300" s="7"/>
      <c r="F300" s="5"/>
      <c r="G300" s="5"/>
      <c r="H300" s="5"/>
      <c r="I300" s="5"/>
      <c r="J300" s="5"/>
      <c r="K300" s="2" t="str">
        <f>IF(COUNTA(A300:J300)=0,"",IF(OR(A300="",ISBLANK(B300),ISBLANK(C300),D300="",ISBLANK(E300),F300="",H300=""),"MISSING INFORMATION",IF(AND(A300&lt;&gt;"Before",A300&lt;&gt;"After"),"REVIEW INPUTS",IF(NOT(ISNUMBER(B300)),"REVIEW INPUTS",IF(OR(B300&lt;1,MOD(B300,1)&lt;&gt;0),"REVIEW INPUTS",IF(NOT(ISNUMBER(C300)),"REVIEW INPUTS",IF(OR(C300&lt;DATE(2000,1,1),C300&gt;DATE(2100,12,31)),"REVIEW INPUTS",IF(COUNTIF('3_Study_Setup'!$E$6:$E$15,D300)&lt;&gt;1,"REVIEW INPUTS",IF(NOT(ISNUMBER(E300)),"REVIEW INPUTS",IF(OR(E300&lt;=0,E300&gt;1440),"REVIEW INPUTS",IF(AND(F300&lt;&gt;"Normal",F300&lt;&gt;"Waiting",F300&lt;&gt;"Travel",F300&lt;&gt;"Search",F300&lt;&gt;"Rework",F300&lt;&gt;"Interruption"),"REVIEW INPUTS",IF(AND(H300&lt;&gt;"Yes",H300&lt;&gt;"No"),"REVIEW INPUTS",IF(COUNTIFS($A$5:$A$304,A300,$B$5:$B$304,B300,$D$5:$D$304,D300)&gt;1,"DUPLICATE",IF(COUNTIFS($A$5:$A$304,A300,$B$5:$B$304,B300)&lt;&gt;'3_Study_Setup'!$B$15,"INCOMPLETE CYCLE","OK"))))))))))))))</f>
        <v/>
      </c>
    </row>
    <row r="301" spans="1:11" ht="12" customHeight="1">
      <c r="A301" s="5"/>
      <c r="B301" s="5"/>
      <c r="C301" s="6"/>
      <c r="D301" s="5"/>
      <c r="E301" s="7"/>
      <c r="F301" s="5"/>
      <c r="G301" s="5"/>
      <c r="H301" s="5"/>
      <c r="I301" s="5"/>
      <c r="J301" s="5"/>
      <c r="K301" s="2" t="str">
        <f>IF(COUNTA(A301:J301)=0,"",IF(OR(A301="",ISBLANK(B301),ISBLANK(C301),D301="",ISBLANK(E301),F301="",H301=""),"MISSING INFORMATION",IF(AND(A301&lt;&gt;"Before",A301&lt;&gt;"After"),"REVIEW INPUTS",IF(NOT(ISNUMBER(B301)),"REVIEW INPUTS",IF(OR(B301&lt;1,MOD(B301,1)&lt;&gt;0),"REVIEW INPUTS",IF(NOT(ISNUMBER(C301)),"REVIEW INPUTS",IF(OR(C301&lt;DATE(2000,1,1),C301&gt;DATE(2100,12,31)),"REVIEW INPUTS",IF(COUNTIF('3_Study_Setup'!$E$6:$E$15,D301)&lt;&gt;1,"REVIEW INPUTS",IF(NOT(ISNUMBER(E301)),"REVIEW INPUTS",IF(OR(E301&lt;=0,E301&gt;1440),"REVIEW INPUTS",IF(AND(F301&lt;&gt;"Normal",F301&lt;&gt;"Waiting",F301&lt;&gt;"Travel",F301&lt;&gt;"Search",F301&lt;&gt;"Rework",F301&lt;&gt;"Interruption"),"REVIEW INPUTS",IF(AND(H301&lt;&gt;"Yes",H301&lt;&gt;"No"),"REVIEW INPUTS",IF(COUNTIFS($A$5:$A$304,A301,$B$5:$B$304,B301,$D$5:$D$304,D301)&gt;1,"DUPLICATE",IF(COUNTIFS($A$5:$A$304,A301,$B$5:$B$304,B301)&lt;&gt;'3_Study_Setup'!$B$15,"INCOMPLETE CYCLE","OK"))))))))))))))</f>
        <v/>
      </c>
    </row>
    <row r="302" spans="1:11" ht="12" customHeight="1">
      <c r="A302" s="5"/>
      <c r="B302" s="5"/>
      <c r="C302" s="6"/>
      <c r="D302" s="5"/>
      <c r="E302" s="7"/>
      <c r="F302" s="5"/>
      <c r="G302" s="5"/>
      <c r="H302" s="5"/>
      <c r="I302" s="5"/>
      <c r="J302" s="5"/>
      <c r="K302" s="2" t="str">
        <f>IF(COUNTA(A302:J302)=0,"",IF(OR(A302="",ISBLANK(B302),ISBLANK(C302),D302="",ISBLANK(E302),F302="",H302=""),"MISSING INFORMATION",IF(AND(A302&lt;&gt;"Before",A302&lt;&gt;"After"),"REVIEW INPUTS",IF(NOT(ISNUMBER(B302)),"REVIEW INPUTS",IF(OR(B302&lt;1,MOD(B302,1)&lt;&gt;0),"REVIEW INPUTS",IF(NOT(ISNUMBER(C302)),"REVIEW INPUTS",IF(OR(C302&lt;DATE(2000,1,1),C302&gt;DATE(2100,12,31)),"REVIEW INPUTS",IF(COUNTIF('3_Study_Setup'!$E$6:$E$15,D302)&lt;&gt;1,"REVIEW INPUTS",IF(NOT(ISNUMBER(E302)),"REVIEW INPUTS",IF(OR(E302&lt;=0,E302&gt;1440),"REVIEW INPUTS",IF(AND(F302&lt;&gt;"Normal",F302&lt;&gt;"Waiting",F302&lt;&gt;"Travel",F302&lt;&gt;"Search",F302&lt;&gt;"Rework",F302&lt;&gt;"Interruption"),"REVIEW INPUTS",IF(AND(H302&lt;&gt;"Yes",H302&lt;&gt;"No"),"REVIEW INPUTS",IF(COUNTIFS($A$5:$A$304,A302,$B$5:$B$304,B302,$D$5:$D$304,D302)&gt;1,"DUPLICATE",IF(COUNTIFS($A$5:$A$304,A302,$B$5:$B$304,B302)&lt;&gt;'3_Study_Setup'!$B$15,"INCOMPLETE CYCLE","OK"))))))))))))))</f>
        <v/>
      </c>
    </row>
    <row r="303" spans="1:11" ht="12" customHeight="1">
      <c r="A303" s="5"/>
      <c r="B303" s="5"/>
      <c r="C303" s="6"/>
      <c r="D303" s="5"/>
      <c r="E303" s="7"/>
      <c r="F303" s="5"/>
      <c r="G303" s="5"/>
      <c r="H303" s="5"/>
      <c r="I303" s="5"/>
      <c r="J303" s="5"/>
      <c r="K303" s="2" t="str">
        <f>IF(COUNTA(A303:J303)=0,"",IF(OR(A303="",ISBLANK(B303),ISBLANK(C303),D303="",ISBLANK(E303),F303="",H303=""),"MISSING INFORMATION",IF(AND(A303&lt;&gt;"Before",A303&lt;&gt;"After"),"REVIEW INPUTS",IF(NOT(ISNUMBER(B303)),"REVIEW INPUTS",IF(OR(B303&lt;1,MOD(B303,1)&lt;&gt;0),"REVIEW INPUTS",IF(NOT(ISNUMBER(C303)),"REVIEW INPUTS",IF(OR(C303&lt;DATE(2000,1,1),C303&gt;DATE(2100,12,31)),"REVIEW INPUTS",IF(COUNTIF('3_Study_Setup'!$E$6:$E$15,D303)&lt;&gt;1,"REVIEW INPUTS",IF(NOT(ISNUMBER(E303)),"REVIEW INPUTS",IF(OR(E303&lt;=0,E303&gt;1440),"REVIEW INPUTS",IF(AND(F303&lt;&gt;"Normal",F303&lt;&gt;"Waiting",F303&lt;&gt;"Travel",F303&lt;&gt;"Search",F303&lt;&gt;"Rework",F303&lt;&gt;"Interruption"),"REVIEW INPUTS",IF(AND(H303&lt;&gt;"Yes",H303&lt;&gt;"No"),"REVIEW INPUTS",IF(COUNTIFS($A$5:$A$304,A303,$B$5:$B$304,B303,$D$5:$D$304,D303)&gt;1,"DUPLICATE",IF(COUNTIFS($A$5:$A$304,A303,$B$5:$B$304,B303)&lt;&gt;'3_Study_Setup'!$B$15,"INCOMPLETE CYCLE","OK"))))))))))))))</f>
        <v/>
      </c>
    </row>
    <row r="304" spans="1:11" ht="12" customHeight="1">
      <c r="A304" s="5"/>
      <c r="B304" s="5"/>
      <c r="C304" s="6"/>
      <c r="D304" s="5"/>
      <c r="E304" s="7"/>
      <c r="F304" s="5"/>
      <c r="G304" s="5"/>
      <c r="H304" s="5"/>
      <c r="I304" s="5"/>
      <c r="J304" s="5"/>
      <c r="K304" s="2" t="str">
        <f>IF(COUNTA(A304:J304)=0,"",IF(OR(A304="",ISBLANK(B304),ISBLANK(C304),D304="",ISBLANK(E304),F304="",H304=""),"MISSING INFORMATION",IF(AND(A304&lt;&gt;"Before",A304&lt;&gt;"After"),"REVIEW INPUTS",IF(NOT(ISNUMBER(B304)),"REVIEW INPUTS",IF(OR(B304&lt;1,MOD(B304,1)&lt;&gt;0),"REVIEW INPUTS",IF(NOT(ISNUMBER(C304)),"REVIEW INPUTS",IF(OR(C304&lt;DATE(2000,1,1),C304&gt;DATE(2100,12,31)),"REVIEW INPUTS",IF(COUNTIF('3_Study_Setup'!$E$6:$E$15,D304)&lt;&gt;1,"REVIEW INPUTS",IF(NOT(ISNUMBER(E304)),"REVIEW INPUTS",IF(OR(E304&lt;=0,E304&gt;1440),"REVIEW INPUTS",IF(AND(F304&lt;&gt;"Normal",F304&lt;&gt;"Waiting",F304&lt;&gt;"Travel",F304&lt;&gt;"Search",F304&lt;&gt;"Rework",F304&lt;&gt;"Interruption"),"REVIEW INPUTS",IF(AND(H304&lt;&gt;"Yes",H304&lt;&gt;"No"),"REVIEW INPUTS",IF(COUNTIFS($A$5:$A$304,A304,$B$5:$B$304,B304,$D$5:$D$304,D304)&gt;1,"DUPLICATE",IF(COUNTIFS($A$5:$A$304,A304,$B$5:$B$304,B304)&lt;&gt;'3_Study_Setup'!$B$15,"INCOMPLETE CYCLE","OK"))))))))))))))</f>
        <v/>
      </c>
    </row>
  </sheetData>
  <mergeCells count="3">
    <mergeCell ref="A1:K1"/>
    <mergeCell ref="A2:K2"/>
    <mergeCell ref="A3:K3"/>
  </mergeCells>
  <conditionalFormatting sqref="K5:K304">
    <cfRule type="expression" dxfId="7" priority="1">
      <formula>K5="OK"</formula>
    </cfRule>
    <cfRule type="expression" dxfId="6" priority="2">
      <formula>AND(K5&lt;&gt;"",K5&lt;&gt;"OK")</formula>
    </cfRule>
  </conditionalFormatting>
  <dataValidations count="6">
    <dataValidation type="list" showErrorMessage="1" errorTitle="Invalid stage" error="Select Before or After." sqref="A5:A304" xr:uid="{00000000-0002-0000-0300-000000000000}">
      <formula1>"Before,After"</formula1>
    </dataValidation>
    <dataValidation type="whole" showErrorMessage="1" errorTitle="Invalid cycle" error="Enter a positive whole-number cycle ID." sqref="B5:B304" xr:uid="{00000000-0002-0000-0300-000001000000}">
      <formula1>1</formula1>
      <formula2>100000</formula2>
    </dataValidation>
    <dataValidation type="date" showErrorMessage="1" errorTitle="Invalid date" error="Enter a valid date between 1/1/2000 and 12/31/2100." sqref="C5:C304" xr:uid="{00000000-0002-0000-0300-000002000000}">
      <formula1>DATE(2000,1,1)</formula1>
      <formula2>DATE(2100,12,31)</formula2>
    </dataValidation>
    <dataValidation type="decimal" showErrorMessage="1" errorTitle="Invalid time" error="Enter a number greater than 0 and no more than 1,440 minutes." sqref="E5:E304" xr:uid="{00000000-0002-0000-0300-000004000000}">
      <formula1>0.000001</formula1>
      <formula2>1440</formula2>
    </dataValidation>
    <dataValidation type="list" showErrorMessage="1" errorTitle="Invalid observed type" error="Select a value from the dropdown list." sqref="F5:F304" xr:uid="{00000000-0002-0000-0300-000005000000}">
      <formula1>"Normal,Waiting,Travel,Search,Rework,Interruption"</formula1>
    </dataValidation>
    <dataValidation type="list" showErrorMessage="1" errorTitle="Invalid quality value" error="Select Yes or No." sqref="H5:H304" xr:uid="{00000000-0002-0000-0300-000006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activity" error="Select an activity from the master list on Sheet 3." xr:uid="{00000000-0002-0000-0300-000003000000}">
          <x14:formula1>
            <xm:f>'3_Study_Setup'!$E$6:$E$15</xm:f>
          </x14:formula1>
          <xm:sqref>D5:D304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1"/>
  <sheetViews>
    <sheetView workbookViewId="0">
      <selection sqref="A1:J1"/>
    </sheetView>
  </sheetViews>
  <sheetFormatPr baseColWidth="10" defaultColWidth="8.796875" defaultRowHeight="13.8"/>
  <cols>
    <col min="1" max="1" width="30" customWidth="1"/>
    <col min="2" max="4" width="16" customWidth="1"/>
    <col min="5" max="5" width="4" customWidth="1"/>
    <col min="6" max="6" width="24" customWidth="1"/>
    <col min="7" max="8" width="34" customWidth="1"/>
    <col min="9" max="9" width="24" customWidth="1"/>
    <col min="10" max="10" width="18" customWidth="1"/>
  </cols>
  <sheetData>
    <row r="1" spans="1:10" ht="15.3" customHeight="1">
      <c r="A1" s="10" t="s">
        <v>242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2" customHeight="1">
      <c r="A2" s="11" t="s">
        <v>243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2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9.2" customHeight="1">
      <c r="A4" s="4" t="s">
        <v>244</v>
      </c>
      <c r="B4" s="4"/>
      <c r="C4" s="4"/>
      <c r="D4" s="4"/>
      <c r="E4" s="1"/>
      <c r="F4" s="4" t="s">
        <v>245</v>
      </c>
      <c r="G4" s="4"/>
      <c r="H4" s="4"/>
      <c r="I4" s="4"/>
      <c r="J4" s="4"/>
    </row>
    <row r="5" spans="1:10" ht="12" customHeight="1">
      <c r="A5" s="3" t="s">
        <v>212</v>
      </c>
      <c r="B5" s="3" t="s">
        <v>224</v>
      </c>
      <c r="C5" s="3" t="s">
        <v>240</v>
      </c>
      <c r="D5" s="3" t="s">
        <v>246</v>
      </c>
      <c r="E5" s="1"/>
      <c r="F5" s="3" t="s">
        <v>93</v>
      </c>
      <c r="G5" s="3" t="s">
        <v>247</v>
      </c>
      <c r="H5" s="3" t="s">
        <v>162</v>
      </c>
      <c r="I5" s="3" t="s">
        <v>248</v>
      </c>
      <c r="J5" s="3" t="s">
        <v>249</v>
      </c>
    </row>
    <row r="6" spans="1:10" ht="12" customHeight="1">
      <c r="A6" s="1" t="s">
        <v>250</v>
      </c>
      <c r="B6" s="8">
        <f>IF(B7="","",SUMIFS('4_Observations'!$E$5:$E$304,'4_Observations'!$A$5:$A$304,"Before")/B7)</f>
        <v>18.619999999999997</v>
      </c>
      <c r="C6" s="8">
        <f>IF(C7="","",SUMIFS('4_Observations'!$E$5:$E$304,'4_Observations'!$A$5:$A$304,"After")/C7)</f>
        <v>12.360000000000001</v>
      </c>
      <c r="D6" s="8">
        <f>IF(OR(B6="",C6=""),"",B6-C6)</f>
        <v>6.2599999999999962</v>
      </c>
      <c r="E6" s="1"/>
      <c r="F6" s="5" t="s">
        <v>186</v>
      </c>
      <c r="G6" s="5" t="s">
        <v>230</v>
      </c>
      <c r="H6" s="5" t="s">
        <v>231</v>
      </c>
      <c r="I6" s="5" t="s">
        <v>193</v>
      </c>
      <c r="J6" s="5" t="s">
        <v>251</v>
      </c>
    </row>
    <row r="7" spans="1:10" ht="12" customHeight="1">
      <c r="A7" s="1" t="s">
        <v>252</v>
      </c>
      <c r="B7" s="8">
        <f>IF(OR(NOT(('3_Study_Setup'!$B$17="READY")),(COUNTIF('4_Observations'!$K$5:$K$304,"MISSING INFORMATION")+COUNTIF('4_Observations'!$K$5:$K$304,"REVIEW INPUTS")+COUNTIF('4_Observations'!$K$5:$K$304,"DUPLICATE")+COUNTIF('4_Observations'!$K$5:$K$304,"INCOMPLETE CYCLE"))&gt;0,COUNTIF('4_Observations'!$A$5:$A$304,"Before")=0),"",COUNTIF('4_Observations'!$A$5:$A$304,"Before")/'3_Study_Setup'!$B$15)</f>
        <v>5</v>
      </c>
      <c r="C7" s="8">
        <f>IF(OR(NOT(('3_Study_Setup'!$B$17="READY")),(COUNTIF('4_Observations'!$K$5:$K$304,"MISSING INFORMATION")+COUNTIF('4_Observations'!$K$5:$K$304,"REVIEW INPUTS")+COUNTIF('4_Observations'!$K$5:$K$304,"DUPLICATE")+COUNTIF('4_Observations'!$K$5:$K$304,"INCOMPLETE CYCLE"))&gt;0,COUNTIF('4_Observations'!$A$5:$A$304,"After")=0),"",COUNTIF('4_Observations'!$A$5:$A$304,"After")/'3_Study_Setup'!$B$15)</f>
        <v>5</v>
      </c>
      <c r="D7" s="8">
        <f>IF(OR(B7="",C7=""),"",C7-B7)</f>
        <v>0</v>
      </c>
      <c r="E7" s="1"/>
      <c r="F7" s="5" t="s">
        <v>194</v>
      </c>
      <c r="G7" s="5" t="s">
        <v>234</v>
      </c>
      <c r="H7" s="5" t="s">
        <v>235</v>
      </c>
      <c r="I7" s="5" t="s">
        <v>193</v>
      </c>
      <c r="J7" s="5" t="s">
        <v>251</v>
      </c>
    </row>
    <row r="8" spans="1:10" ht="12" customHeight="1">
      <c r="A8" s="1" t="s">
        <v>253</v>
      </c>
      <c r="B8" s="8">
        <f>IF(B7="","",COUNTIFS('4_Observations'!$A$5:$A$304,"Before",'4_Observations'!$H$5:$H$304,"No"))</f>
        <v>0</v>
      </c>
      <c r="C8" s="8">
        <f>IF(C7="","",COUNTIFS('4_Observations'!$A$5:$A$304,"After",'4_Observations'!$H$5:$H$304,"No"))</f>
        <v>0</v>
      </c>
      <c r="D8" s="8">
        <f>IF(OR(B7="",C7=""),"",C8-B8)</f>
        <v>0</v>
      </c>
      <c r="E8" s="1"/>
      <c r="F8" s="5" t="s">
        <v>197</v>
      </c>
      <c r="G8" s="5" t="s">
        <v>236</v>
      </c>
      <c r="H8" s="5" t="s">
        <v>237</v>
      </c>
      <c r="I8" s="5" t="s">
        <v>193</v>
      </c>
      <c r="J8" s="5" t="s">
        <v>251</v>
      </c>
    </row>
    <row r="9" spans="1:10" ht="12" customHeight="1">
      <c r="A9" s="1" t="s">
        <v>150</v>
      </c>
      <c r="B9" s="9">
        <f>IF(OR(B6="",C6="",B6&lt;=0),"",(B6-C6)/B6)</f>
        <v>0.33619763694951649</v>
      </c>
      <c r="C9" s="2"/>
      <c r="D9" s="2"/>
      <c r="E9" s="1"/>
      <c r="F9" s="5"/>
      <c r="G9" s="5"/>
      <c r="H9" s="5"/>
      <c r="I9" s="5"/>
      <c r="J9" s="5"/>
    </row>
    <row r="10" spans="1:10" ht="12" customHeight="1">
      <c r="A10" s="1" t="s">
        <v>47</v>
      </c>
      <c r="B10" s="13" t="str">
        <f>IF('3_Study_Setup'!$B$17="MISSING INFORMATION","MISSING INFORMATION",IF('3_Study_Setup'!$B$17&lt;&gt;"READY","REVIEW INPUTS",IF((COUNTIF('4_Observations'!$K$5:$K$304,"MISSING INFORMATION")+COUNTIF('4_Observations'!$K$5:$K$304,"REVIEW INPUTS")+COUNTIF('4_Observations'!$K$5:$K$304,"DUPLICATE")+COUNTIF('4_Observations'!$K$5:$K$304,"INCOMPLETE CYCLE"))&gt;0,"REVIEW INPUTS",IF(COUNTIF('4_Observations'!$A$5:$A$304,"Before")=0,"NEED BEFORE DATA",IF(COUNTIF('4_Observations'!$A$5:$A$304,"After")=0,"NEED AFTER DATA",IF(OR(B7&lt;2,C7&lt;2),"LIMITED DATA",IF(COUNTIF('4_Observations'!$H$5:$H$304,"No")&gt;0,"QUALITY REVIEW","READY TO COMPARE")))))))</f>
        <v>READY TO COMPARE</v>
      </c>
      <c r="C10" s="13"/>
      <c r="D10" s="13"/>
      <c r="E10" s="1"/>
      <c r="F10" s="5"/>
      <c r="G10" s="5"/>
      <c r="H10" s="5"/>
      <c r="I10" s="5"/>
      <c r="J10" s="5"/>
    </row>
    <row r="11" spans="1:10" ht="12" customHeight="1">
      <c r="A11" s="1"/>
      <c r="B11" s="1"/>
      <c r="C11" s="1"/>
      <c r="D11" s="1"/>
      <c r="E11" s="1"/>
      <c r="F11" s="5"/>
      <c r="G11" s="5"/>
      <c r="H11" s="5"/>
      <c r="I11" s="5"/>
      <c r="J11" s="5"/>
    </row>
    <row r="12" spans="1:10" ht="12" customHeight="1">
      <c r="A12" s="4" t="s">
        <v>116</v>
      </c>
      <c r="B12" s="4"/>
      <c r="C12" s="4"/>
      <c r="D12" s="4"/>
      <c r="E12" s="1"/>
      <c r="F12" s="5"/>
      <c r="G12" s="5"/>
      <c r="H12" s="5"/>
      <c r="I12" s="5"/>
      <c r="J12" s="5"/>
    </row>
    <row r="13" spans="1:10" ht="12" customHeight="1">
      <c r="A13" s="3" t="s">
        <v>93</v>
      </c>
      <c r="B13" s="3" t="s">
        <v>224</v>
      </c>
      <c r="C13" s="3" t="s">
        <v>240</v>
      </c>
      <c r="D13" s="3" t="s">
        <v>150</v>
      </c>
      <c r="E13" s="1"/>
      <c r="F13" s="5"/>
      <c r="G13" s="5"/>
      <c r="H13" s="5"/>
      <c r="I13" s="5"/>
      <c r="J13" s="5"/>
    </row>
    <row r="14" spans="1:10" ht="12" customHeight="1">
      <c r="A14" s="1" t="str">
        <f>IF('3_Study_Setup'!E6="","",'3_Study_Setup'!E6)</f>
        <v>Review order</v>
      </c>
      <c r="B14" s="8">
        <f>IF(OR($A14="",B$7=""),"",IF(COUNTIFS('4_Observations'!$A$5:$A$304,"Before",'4_Observations'!$D$5:$D$304,$A14)=0,"",SUMIFS('4_Observations'!$E$5:$E$304,'4_Observations'!$A$5:$A$304,"Before",'4_Observations'!$D$5:$D$304,$A14)/COUNTIFS('4_Observations'!$A$5:$A$304,"Before",'4_Observations'!$D$5:$D$304,$A14)))</f>
        <v>1.1000000000000001</v>
      </c>
      <c r="C14" s="8">
        <f>IF(OR($A14="",C$7=""),"",IF(COUNTIFS('4_Observations'!$A$5:$A$304,"After",'4_Observations'!$D$5:$D$304,$A14)=0,"",SUMIFS('4_Observations'!$E$5:$E$304,'4_Observations'!$A$5:$A$304,"After",'4_Observations'!$D$5:$D$304,$A14)/COUNTIFS('4_Observations'!$A$5:$A$304,"After",'4_Observations'!$D$5:$D$304,$A14)))</f>
        <v>0.86</v>
      </c>
      <c r="D14" s="9">
        <f t="shared" ref="D14:D23" si="0">IF(OR(B14="",C14="",B14&lt;=0),"",(B14-C14)/B14)</f>
        <v>0.21818181818181825</v>
      </c>
      <c r="E14" s="1"/>
      <c r="F14" s="5"/>
      <c r="G14" s="5"/>
      <c r="H14" s="5"/>
      <c r="I14" s="5"/>
      <c r="J14" s="5"/>
    </row>
    <row r="15" spans="1:10" ht="12" customHeight="1">
      <c r="A15" s="1" t="str">
        <f>IF('3_Study_Setup'!E7="","",'3_Study_Setup'!E7)</f>
        <v>Search for products</v>
      </c>
      <c r="B15" s="8">
        <f>IF(OR($A15="",B$7=""),"",IF(COUNTIFS('4_Observations'!$A$5:$A$304,"Before",'4_Observations'!$D$5:$D$304,$A15)=0,"",SUMIFS('4_Observations'!$E$5:$E$304,'4_Observations'!$A$5:$A$304,"Before",'4_Observations'!$D$5:$D$304,$A15)/COUNTIFS('4_Observations'!$A$5:$A$304,"Before",'4_Observations'!$D$5:$D$304,$A15)))</f>
        <v>7.2</v>
      </c>
      <c r="C15" s="8">
        <f>IF(OR($A15="",C$7=""),"",IF(COUNTIFS('4_Observations'!$A$5:$A$304,"After",'4_Observations'!$D$5:$D$304,$A15)=0,"",SUMIFS('4_Observations'!$E$5:$E$304,'4_Observations'!$A$5:$A$304,"After",'4_Observations'!$D$5:$D$304,$A15)/COUNTIFS('4_Observations'!$A$5:$A$304,"After",'4_Observations'!$D$5:$D$304,$A15)))</f>
        <v>4.0999999999999996</v>
      </c>
      <c r="D15" s="9">
        <f t="shared" si="0"/>
        <v>0.43055555555555564</v>
      </c>
      <c r="E15" s="1"/>
      <c r="F15" s="5"/>
      <c r="G15" s="5"/>
      <c r="H15" s="5"/>
      <c r="I15" s="5"/>
      <c r="J15" s="5"/>
    </row>
    <row r="16" spans="1:10" ht="12" customHeight="1">
      <c r="A16" s="1" t="str">
        <f>IF('3_Study_Setup'!E8="","",'3_Study_Setup'!E8)</f>
        <v>Verify items</v>
      </c>
      <c r="B16" s="8">
        <f>IF(OR($A16="",B$7=""),"",IF(COUNTIFS('4_Observations'!$A$5:$A$304,"Before",'4_Observations'!$D$5:$D$304,$A16)=0,"",SUMIFS('4_Observations'!$E$5:$E$304,'4_Observations'!$A$5:$A$304,"Before",'4_Observations'!$D$5:$D$304,$A16)/COUNTIFS('4_Observations'!$A$5:$A$304,"Before",'4_Observations'!$D$5:$D$304,$A16)))</f>
        <v>2.1</v>
      </c>
      <c r="C16" s="8">
        <f>IF(OR($A16="",C$7=""),"",IF(COUNTIFS('4_Observations'!$A$5:$A$304,"After",'4_Observations'!$D$5:$D$304,$A16)=0,"",SUMIFS('4_Observations'!$E$5:$E$304,'4_Observations'!$A$5:$A$304,"After",'4_Observations'!$D$5:$D$304,$A16)/COUNTIFS('4_Observations'!$A$5:$A$304,"After",'4_Observations'!$D$5:$D$304,$A16)))</f>
        <v>1.7</v>
      </c>
      <c r="D16" s="9">
        <f t="shared" si="0"/>
        <v>0.19047619047619052</v>
      </c>
      <c r="E16" s="1"/>
      <c r="F16" s="5"/>
      <c r="G16" s="5"/>
      <c r="H16" s="5"/>
      <c r="I16" s="5"/>
      <c r="J16" s="5"/>
    </row>
    <row r="17" spans="1:10" ht="12" customHeight="1">
      <c r="A17" s="1" t="str">
        <f>IF('3_Study_Setup'!E9="","",'3_Study_Setup'!E9)</f>
        <v>Pack order</v>
      </c>
      <c r="B17" s="8">
        <f>IF(OR($A17="",B$7=""),"",IF(COUNTIFS('4_Observations'!$A$5:$A$304,"Before",'4_Observations'!$D$5:$D$304,$A17)=0,"",SUMIFS('4_Observations'!$E$5:$E$304,'4_Observations'!$A$5:$A$304,"Before",'4_Observations'!$D$5:$D$304,$A17)/COUNTIFS('4_Observations'!$A$5:$A$304,"Before",'4_Observations'!$D$5:$D$304,$A17)))</f>
        <v>5</v>
      </c>
      <c r="C17" s="8">
        <f>IF(OR($A17="",C$7=""),"",IF(COUNTIFS('4_Observations'!$A$5:$A$304,"After",'4_Observations'!$D$5:$D$304,$A17)=0,"",SUMIFS('4_Observations'!$E$5:$E$304,'4_Observations'!$A$5:$A$304,"After",'4_Observations'!$D$5:$D$304,$A17)/COUNTIFS('4_Observations'!$A$5:$A$304,"After",'4_Observations'!$D$5:$D$304,$A17)))</f>
        <v>4</v>
      </c>
      <c r="D17" s="9">
        <f t="shared" si="0"/>
        <v>0.2</v>
      </c>
      <c r="E17" s="1"/>
      <c r="F17" s="5"/>
      <c r="G17" s="5"/>
      <c r="H17" s="5"/>
      <c r="I17" s="5"/>
      <c r="J17" s="5"/>
    </row>
    <row r="18" spans="1:10" ht="12" customHeight="1">
      <c r="A18" s="1" t="str">
        <f>IF('3_Study_Setup'!E10="","",'3_Study_Setup'!E10)</f>
        <v>Print label</v>
      </c>
      <c r="B18" s="8">
        <f>IF(OR($A18="",B$7=""),"",IF(COUNTIFS('4_Observations'!$A$5:$A$304,"Before",'4_Observations'!$D$5:$D$304,$A18)=0,"",SUMIFS('4_Observations'!$E$5:$E$304,'4_Observations'!$A$5:$A$304,"Before",'4_Observations'!$D$5:$D$304,$A18)/COUNTIFS('4_Observations'!$A$5:$A$304,"Before",'4_Observations'!$D$5:$D$304,$A18)))</f>
        <v>1.3199999999999998</v>
      </c>
      <c r="C18" s="8">
        <f>IF(OR($A18="",C$7=""),"",IF(COUNTIFS('4_Observations'!$A$5:$A$304,"After",'4_Observations'!$D$5:$D$304,$A18)=0,"",SUMIFS('4_Observations'!$E$5:$E$304,'4_Observations'!$A$5:$A$304,"After",'4_Observations'!$D$5:$D$304,$A18)/COUNTIFS('4_Observations'!$A$5:$A$304,"After",'4_Observations'!$D$5:$D$304,$A18)))</f>
        <v>0.5</v>
      </c>
      <c r="D18" s="9">
        <f t="shared" si="0"/>
        <v>0.62121212121212122</v>
      </c>
      <c r="E18" s="1"/>
      <c r="F18" s="5"/>
      <c r="G18" s="5"/>
      <c r="H18" s="5"/>
      <c r="I18" s="5"/>
      <c r="J18" s="5"/>
    </row>
    <row r="19" spans="1:10" ht="12" customHeight="1">
      <c r="A19" s="1" t="str">
        <f>IF('3_Study_Setup'!E11="","",'3_Study_Setup'!E11)</f>
        <v>Move to dispatch</v>
      </c>
      <c r="B19" s="8">
        <f>IF(OR($A19="",B$7=""),"",IF(COUNTIFS('4_Observations'!$A$5:$A$304,"Before",'4_Observations'!$D$5:$D$304,$A19)=0,"",SUMIFS('4_Observations'!$E$5:$E$304,'4_Observations'!$A$5:$A$304,"Before",'4_Observations'!$D$5:$D$304,$A19)/COUNTIFS('4_Observations'!$A$5:$A$304,"Before",'4_Observations'!$D$5:$D$304,$A19)))</f>
        <v>1.9</v>
      </c>
      <c r="C19" s="8">
        <f>IF(OR($A19="",C$7=""),"",IF(COUNTIFS('4_Observations'!$A$5:$A$304,"After",'4_Observations'!$D$5:$D$304,$A19)=0,"",SUMIFS('4_Observations'!$E$5:$E$304,'4_Observations'!$A$5:$A$304,"After",'4_Observations'!$D$5:$D$304,$A19)/COUNTIFS('4_Observations'!$A$5:$A$304,"After",'4_Observations'!$D$5:$D$304,$A19)))</f>
        <v>1.2</v>
      </c>
      <c r="D19" s="9">
        <f t="shared" si="0"/>
        <v>0.36842105263157893</v>
      </c>
      <c r="E19" s="1"/>
      <c r="F19" s="5"/>
      <c r="G19" s="5"/>
      <c r="H19" s="5"/>
      <c r="I19" s="5"/>
      <c r="J19" s="5"/>
    </row>
    <row r="20" spans="1:10" ht="12" customHeight="1">
      <c r="A20" s="1" t="str">
        <f>IF('3_Study_Setup'!E12="","",'3_Study_Setup'!E12)</f>
        <v/>
      </c>
      <c r="B20" s="8" t="str">
        <f>IF(OR($A20="",B$7=""),"",IF(COUNTIFS('4_Observations'!$A$5:$A$304,"Before",'4_Observations'!$D$5:$D$304,$A20)=0,"",SUMIFS('4_Observations'!$E$5:$E$304,'4_Observations'!$A$5:$A$304,"Before",'4_Observations'!$D$5:$D$304,$A20)/COUNTIFS('4_Observations'!$A$5:$A$304,"Before",'4_Observations'!$D$5:$D$304,$A20)))</f>
        <v/>
      </c>
      <c r="C20" s="8" t="str">
        <f>IF(OR($A20="",C$7=""),"",IF(COUNTIFS('4_Observations'!$A$5:$A$304,"After",'4_Observations'!$D$5:$D$304,$A20)=0,"",SUMIFS('4_Observations'!$E$5:$E$304,'4_Observations'!$A$5:$A$304,"After",'4_Observations'!$D$5:$D$304,$A20)/COUNTIFS('4_Observations'!$A$5:$A$304,"After",'4_Observations'!$D$5:$D$304,$A20)))</f>
        <v/>
      </c>
      <c r="D20" s="9" t="str">
        <f t="shared" si="0"/>
        <v/>
      </c>
      <c r="E20" s="1"/>
      <c r="F20" s="5"/>
      <c r="G20" s="5"/>
      <c r="H20" s="5"/>
      <c r="I20" s="5"/>
      <c r="J20" s="5"/>
    </row>
    <row r="21" spans="1:10" ht="12" customHeight="1">
      <c r="A21" s="1" t="str">
        <f>IF('3_Study_Setup'!E13="","",'3_Study_Setup'!E13)</f>
        <v/>
      </c>
      <c r="B21" s="8" t="str">
        <f>IF(OR($A21="",B$7=""),"",IF(COUNTIFS('4_Observations'!$A$5:$A$304,"Before",'4_Observations'!$D$5:$D$304,$A21)=0,"",SUMIFS('4_Observations'!$E$5:$E$304,'4_Observations'!$A$5:$A$304,"Before",'4_Observations'!$D$5:$D$304,$A21)/COUNTIFS('4_Observations'!$A$5:$A$304,"Before",'4_Observations'!$D$5:$D$304,$A21)))</f>
        <v/>
      </c>
      <c r="C21" s="8" t="str">
        <f>IF(OR($A21="",C$7=""),"",IF(COUNTIFS('4_Observations'!$A$5:$A$304,"After",'4_Observations'!$D$5:$D$304,$A21)=0,"",SUMIFS('4_Observations'!$E$5:$E$304,'4_Observations'!$A$5:$A$304,"After",'4_Observations'!$D$5:$D$304,$A21)/COUNTIFS('4_Observations'!$A$5:$A$304,"After",'4_Observations'!$D$5:$D$304,$A21)))</f>
        <v/>
      </c>
      <c r="D21" s="9" t="str">
        <f t="shared" si="0"/>
        <v/>
      </c>
      <c r="E21" s="1"/>
      <c r="F21" s="1"/>
      <c r="G21" s="1"/>
      <c r="H21" s="1"/>
      <c r="I21" s="1"/>
      <c r="J21" s="1"/>
    </row>
    <row r="22" spans="1:10" ht="12" customHeight="1">
      <c r="A22" s="1" t="str">
        <f>IF('3_Study_Setup'!E14="","",'3_Study_Setup'!E14)</f>
        <v/>
      </c>
      <c r="B22" s="8" t="str">
        <f>IF(OR($A22="",B$7=""),"",IF(COUNTIFS('4_Observations'!$A$5:$A$304,"Before",'4_Observations'!$D$5:$D$304,$A22)=0,"",SUMIFS('4_Observations'!$E$5:$E$304,'4_Observations'!$A$5:$A$304,"Before",'4_Observations'!$D$5:$D$304,$A22)/COUNTIFS('4_Observations'!$A$5:$A$304,"Before",'4_Observations'!$D$5:$D$304,$A22)))</f>
        <v/>
      </c>
      <c r="C22" s="8" t="str">
        <f>IF(OR($A22="",C$7=""),"",IF(COUNTIFS('4_Observations'!$A$5:$A$304,"After",'4_Observations'!$D$5:$D$304,$A22)=0,"",SUMIFS('4_Observations'!$E$5:$E$304,'4_Observations'!$A$5:$A$304,"After",'4_Observations'!$D$5:$D$304,$A22)/COUNTIFS('4_Observations'!$A$5:$A$304,"After",'4_Observations'!$D$5:$D$304,$A22)))</f>
        <v/>
      </c>
      <c r="D22" s="9" t="str">
        <f t="shared" si="0"/>
        <v/>
      </c>
      <c r="E22" s="1"/>
      <c r="F22" s="1"/>
      <c r="G22" s="1"/>
      <c r="H22" s="1"/>
      <c r="I22" s="1"/>
      <c r="J22" s="1"/>
    </row>
    <row r="23" spans="1:10" ht="12" customHeight="1">
      <c r="A23" s="1" t="str">
        <f>IF('3_Study_Setup'!E15="","",'3_Study_Setup'!E15)</f>
        <v/>
      </c>
      <c r="B23" s="8" t="str">
        <f>IF(OR($A23="",B$7=""),"",IF(COUNTIFS('4_Observations'!$A$5:$A$304,"Before",'4_Observations'!$D$5:$D$304,$A23)=0,"",SUMIFS('4_Observations'!$E$5:$E$304,'4_Observations'!$A$5:$A$304,"Before",'4_Observations'!$D$5:$D$304,$A23)/COUNTIFS('4_Observations'!$A$5:$A$304,"Before",'4_Observations'!$D$5:$D$304,$A23)))</f>
        <v/>
      </c>
      <c r="C23" s="8" t="str">
        <f>IF(OR($A23="",C$7=""),"",IF(COUNTIFS('4_Observations'!$A$5:$A$304,"After",'4_Observations'!$D$5:$D$304,$A23)=0,"",SUMIFS('4_Observations'!$E$5:$E$304,'4_Observations'!$A$5:$A$304,"After",'4_Observations'!$D$5:$D$304,$A23)/COUNTIFS('4_Observations'!$A$5:$A$304,"After",'4_Observations'!$D$5:$D$304,$A23)))</f>
        <v/>
      </c>
      <c r="D23" s="9" t="str">
        <f t="shared" si="0"/>
        <v/>
      </c>
      <c r="E23" s="1"/>
      <c r="F23" s="1"/>
      <c r="G23" s="1"/>
      <c r="H23" s="1"/>
      <c r="I23" s="1"/>
      <c r="J23" s="1"/>
    </row>
    <row r="24" spans="1:10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" customHeight="1">
      <c r="A25" s="4" t="s">
        <v>254</v>
      </c>
      <c r="B25" s="4"/>
      <c r="C25" s="1"/>
      <c r="D25" s="1"/>
      <c r="E25" s="1"/>
      <c r="F25" s="1"/>
      <c r="G25" s="1"/>
      <c r="H25" s="1"/>
      <c r="I25" s="1"/>
      <c r="J25" s="1"/>
    </row>
    <row r="26" spans="1:10" ht="12" customHeight="1">
      <c r="A26" s="3" t="s">
        <v>255</v>
      </c>
      <c r="B26" s="3" t="s">
        <v>249</v>
      </c>
      <c r="C26" s="1"/>
      <c r="D26" s="1"/>
      <c r="E26" s="1"/>
      <c r="F26" s="1"/>
      <c r="G26" s="1"/>
      <c r="H26" s="1"/>
      <c r="I26" s="1"/>
      <c r="J26" s="1"/>
    </row>
    <row r="27" spans="1:10" ht="12" customHeight="1">
      <c r="A27" s="1" t="s">
        <v>172</v>
      </c>
      <c r="B27" s="2" t="str">
        <f>IF('3_Study_Setup'!$B$17="READY","OK",'3_Study_Setup'!$B$17)</f>
        <v>OK</v>
      </c>
      <c r="C27" s="1"/>
      <c r="D27" s="1"/>
      <c r="E27" s="1"/>
      <c r="F27" s="1"/>
      <c r="G27" s="1"/>
      <c r="H27" s="1"/>
      <c r="I27" s="1"/>
      <c r="J27" s="1"/>
    </row>
    <row r="28" spans="1:10" ht="12" customHeight="1">
      <c r="A28" s="1" t="s">
        <v>256</v>
      </c>
      <c r="B28" s="2" t="str">
        <f>IF(COUNTIF('4_Observations'!$A$5:$A$304,"Before")=0,"MISSING",IF(OR(NOT(('3_Study_Setup'!$B$17="READY")),(COUNTIF('4_Observations'!$K$5:$K$304,"MISSING INFORMATION")+COUNTIF('4_Observations'!$K$5:$K$304,"REVIEW INPUTS")+COUNTIF('4_Observations'!$K$5:$K$304,"DUPLICATE")+COUNTIF('4_Observations'!$K$5:$K$304,"INCOMPLETE CYCLE"))&gt;0),"REVIEW","OK"))</f>
        <v>OK</v>
      </c>
      <c r="C28" s="1"/>
      <c r="D28" s="1"/>
      <c r="E28" s="1"/>
      <c r="F28" s="1"/>
      <c r="G28" s="1"/>
      <c r="H28" s="1"/>
      <c r="I28" s="1"/>
      <c r="J28" s="1"/>
    </row>
    <row r="29" spans="1:10" ht="12" customHeight="1">
      <c r="A29" s="1" t="s">
        <v>257</v>
      </c>
      <c r="B29" s="2" t="str">
        <f>IF(COUNTIF('4_Observations'!$A$5:$A$304,"After")=0,"MISSING",IF(OR(NOT(('3_Study_Setup'!$B$17="READY")),(COUNTIF('4_Observations'!$K$5:$K$304,"MISSING INFORMATION")+COUNTIF('4_Observations'!$K$5:$K$304,"REVIEW INPUTS")+COUNTIF('4_Observations'!$K$5:$K$304,"DUPLICATE")+COUNTIF('4_Observations'!$K$5:$K$304,"INCOMPLETE CYCLE"))&gt;0),"REVIEW","OK"))</f>
        <v>OK</v>
      </c>
      <c r="C29" s="1"/>
      <c r="D29" s="1"/>
      <c r="E29" s="1"/>
      <c r="F29" s="1"/>
      <c r="G29" s="1"/>
      <c r="H29" s="1"/>
      <c r="I29" s="1"/>
      <c r="J29" s="1"/>
    </row>
    <row r="30" spans="1:10" ht="12" customHeight="1">
      <c r="A30" s="1" t="s">
        <v>258</v>
      </c>
      <c r="B30" s="2" t="str">
        <f>IF((COUNTIF('4_Observations'!$K$5:$K$304,"MISSING INFORMATION")+COUNTIF('4_Observations'!$K$5:$K$304,"REVIEW INPUTS")+COUNTIF('4_Observations'!$K$5:$K$304,"DUPLICATE")+COUNTIF('4_Observations'!$K$5:$K$304,"INCOMPLETE CYCLE"))=0,"OK","REVIEW")</f>
        <v>OK</v>
      </c>
      <c r="C30" s="1"/>
      <c r="D30" s="1"/>
      <c r="E30" s="1"/>
      <c r="F30" s="1"/>
      <c r="G30" s="1"/>
      <c r="H30" s="1"/>
      <c r="I30" s="1"/>
      <c r="J30" s="1"/>
    </row>
    <row r="31" spans="1:10" ht="12" customHeight="1">
      <c r="A31" s="1" t="s">
        <v>259</v>
      </c>
      <c r="B31" s="2" t="str">
        <f>IF(COUNTIF('4_Observations'!$H$5:$H$304,"No")&gt;0,"REVIEW",IF(COUNTIF('4_Observations'!$H$5:$H$304,"Yes")&gt;0,"OK","MISSING"))</f>
        <v>OK</v>
      </c>
      <c r="C31" s="1"/>
      <c r="D31" s="1"/>
      <c r="E31" s="1"/>
      <c r="F31" s="1"/>
      <c r="G31" s="1"/>
      <c r="H31" s="1"/>
      <c r="I31" s="1"/>
      <c r="J31" s="1"/>
    </row>
  </sheetData>
  <mergeCells count="3">
    <mergeCell ref="B10:D10"/>
    <mergeCell ref="A1:J1"/>
    <mergeCell ref="A2:J2"/>
  </mergeCells>
  <conditionalFormatting sqref="B27:B31">
    <cfRule type="expression" dxfId="5" priority="4">
      <formula>B27="OK"</formula>
    </cfRule>
    <cfRule type="expression" dxfId="4" priority="5">
      <formula>B27="MISSING"</formula>
    </cfRule>
    <cfRule type="expression" dxfId="3" priority="6">
      <formula>AND(B27&lt;&gt;"OK",B27&lt;&gt;"MISSING")</formula>
    </cfRule>
  </conditionalFormatting>
  <conditionalFormatting sqref="B10:D10">
    <cfRule type="expression" dxfId="2" priority="1">
      <formula>$B$10="READY TO COMPARE"</formula>
    </cfRule>
    <cfRule type="expression" dxfId="1" priority="2">
      <formula>OR($B$10="LIMITED DATA",$B$10="QUALITY REVIEW",$B$10="NEED AFTER DATA")</formula>
    </cfRule>
    <cfRule type="expression" dxfId="0" priority="3">
      <formula>OR($B$10="MISSING INFORMATION",$B$10="REVIEW INPUTS",$B$10="NEED BEFORE DATA")</formula>
    </cfRule>
  </conditionalFormatting>
  <dataValidations count="1">
    <dataValidation type="list" showErrorMessage="1" errorTitle="Invalid status" error="Select a status from the dropdown list." sqref="J6:J20" xr:uid="{00000000-0002-0000-0400-000000000000}">
      <formula1>"Pending,In Progress,Applied,Discarded"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1_Instructions</vt:lpstr>
      <vt:lpstr>2_Glossary</vt:lpstr>
      <vt:lpstr>3_Study_Setup</vt:lpstr>
      <vt:lpstr>4_Observations</vt:lpstr>
      <vt:lpstr>5_Results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2026-09-10T20:41:25Z</dcterms:modified>
</cp:coreProperties>
</file>