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630FD65-0D1D-4567-93C7-58DCECF118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Map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3" l="1"/>
  <c r="H28" i="3"/>
  <c r="H27" i="3"/>
  <c r="H26" i="3"/>
  <c r="H25" i="3"/>
  <c r="F15" i="3"/>
  <c r="F14" i="3"/>
  <c r="F13" i="3"/>
  <c r="F12" i="3"/>
  <c r="B19" i="3" s="1"/>
  <c r="F11" i="3"/>
  <c r="E8" i="3" s="1"/>
  <c r="D10" i="3"/>
  <c r="C10" i="3"/>
  <c r="G5" i="3"/>
  <c r="B23" i="3" l="1"/>
  <c r="E12" i="3"/>
  <c r="E14" i="3"/>
  <c r="B22" i="3"/>
  <c r="B21" i="3"/>
  <c r="E11" i="3"/>
  <c r="B20" i="3"/>
  <c r="E13" i="3"/>
  <c r="E15" i="3"/>
  <c r="E7" i="3"/>
</calcChain>
</file>

<file path=xl/sharedStrings.xml><?xml version="1.0" encoding="utf-8"?>
<sst xmlns="http://schemas.openxmlformats.org/spreadsheetml/2006/main" count="162" uniqueCount="147">
  <si>
    <t>Plantilla de mapa perceptual | Instrucciones</t>
  </si>
  <si>
    <t>Nivel básico–intermedio · Compara de 2 a 5 alternativas en 2 atributos con escala de 1 a 5.</t>
  </si>
  <si>
    <t>1. Objetivo de la plantilla</t>
  </si>
  <si>
    <t>Esta plantilla te ayuda a representar en un gráfico cómo un grupo de clientes percibe varias marcas, productos o servicios según dos atributos relevantes. No sustituye la investigación con clientes: debes ingresar puntuaciones que provengan de una medición previa o de datos que puedas justificar.</t>
  </si>
  <si>
    <t>2. Cómo usarla</t>
  </si>
  <si>
    <t>Paso</t>
  </si>
  <si>
    <t>Qué hacer</t>
  </si>
  <si>
    <t>1</t>
  </si>
  <si>
    <t>Ve a la hoja 3_Mapa y revisa el ejemplo completo antes de sustituirlo.</t>
  </si>
  <si>
    <t>2</t>
  </si>
  <si>
    <t>Cambia los nombres de los dos atributos en B6 y B7. Deben ser distintos. Mantén la escala de 1 a 5.</t>
  </si>
  <si>
    <t>3</t>
  </si>
  <si>
    <t>Borra los nombres y puntuaciones del ejemplo y sustitúyelos por tus datos. No borres los códigos M1–M5 ni las fórmulas.</t>
  </si>
  <si>
    <t>4</t>
  </si>
  <si>
    <t>Ingresa una puntuación de 1 a 5 para cada alternativa en ambos atributos. Se permiten decimales. Si no usarás una fila, deja B:D completamente vacías.</t>
  </si>
  <si>
    <t>5</t>
  </si>
  <si>
    <t>Revisa la columna Estado de fila. Solo las filas con estado OK se consideran válidas.</t>
  </si>
  <si>
    <t>6</t>
  </si>
  <si>
    <t>Interpreta el gráfico y la Lectura rápida solo cuando el Estado de datos muestre LISTO.</t>
  </si>
  <si>
    <t>7</t>
  </si>
  <si>
    <t>Registra una hipótesis o siguiente pregunta a validar. El mapa describe percepciones; no demuestra causalidad, superioridad ni demanda.</t>
  </si>
  <si>
    <t>3. Puedes editar</t>
  </si>
  <si>
    <t>4. Conviene no editar</t>
  </si>
  <si>
    <t>• B6 y B7: nombres de los atributos.</t>
  </si>
  <si>
    <t>• Códigos M1–M5.</t>
  </si>
  <si>
    <t>• B11:D15: marcas y puntuaciones.</t>
  </si>
  <si>
    <t>• Fórmulas de Lectura automática y Estado.</t>
  </si>
  <si>
    <t>• A26:E28: hipótesis o siguiente pregunta.</t>
  </si>
  <si>
    <t>• Punto medio, escala y series del gráfico.</t>
  </si>
  <si>
    <t>• Puedes usar entre 2 y 5 alternativas.</t>
  </si>
  <si>
    <t>• Estructura de las hojas.</t>
  </si>
  <si>
    <t>• Para pegar datos, pega solo valores dentro de las celdas editables.</t>
  </si>
  <si>
    <t>• Encabezados y celdas de resumen.</t>
  </si>
  <si>
    <t>5. Qué significan las alertas</t>
  </si>
  <si>
    <t>Mensaje</t>
  </si>
  <si>
    <t>Significado</t>
  </si>
  <si>
    <t>LISTO / OK</t>
  </si>
  <si>
    <t>Los datos necesarios son válidos para interpretar el mapa.</t>
  </si>
  <si>
    <t>FALTA INFORMACIÓN / FALTA MARCA</t>
  </si>
  <si>
    <t>Hay una fila iniciada pero incompleta, faltan atributos o hay menos de 2 alternativas válidas.</t>
  </si>
  <si>
    <t>REVISAR</t>
  </si>
  <si>
    <t>Hay un dato inválido, un atributo repetido o una marca duplicada. Corrige antes de interpretar.</t>
  </si>
  <si>
    <t>SIN USAR</t>
  </si>
  <si>
    <t>La fila está completamente vacía y se ignora. No es un error.</t>
  </si>
  <si>
    <t>6. Límites intencionales de esta versión</t>
  </si>
  <si>
    <t>• Compara de 2 a 5 alternativas.</t>
  </si>
  <si>
    <t>• Trabaja con 2 atributos a la vez y escala fija de 1 a 5.</t>
  </si>
  <si>
    <t>• No captura respuestas individuales ni calcula promedios desde encuestas.</t>
  </si>
  <si>
    <t>• No incluye MDS, análisis estadístico avanzado, múltiples mapas ni dashboard.</t>
  </si>
  <si>
    <t>• Si la decisión es importante, valida los hallazgos con investigación adicional.</t>
  </si>
  <si>
    <t>7. Regla de interpretación</t>
  </si>
  <si>
    <t>El mapa describe posiciones relativas en los dos atributos seleccionados. Una marca alejada no es necesariamente mejor; dos marcas cercanas no son idénticas; y un espacio poco ocupado es una hipótesis que debe validarse con demanda, costos y rentabilidad.</t>
  </si>
  <si>
    <t>Guía relacionada: https://infoexperiencia.com/mapa-perceptual/</t>
  </si>
  <si>
    <t>Glosario | Mapa perceptual</t>
  </si>
  <si>
    <t>Consulta aquí los términos usados en la plantilla antes de interpretar el gráfico.</t>
  </si>
  <si>
    <t>Término</t>
  </si>
  <si>
    <t>Definición</t>
  </si>
  <si>
    <t>Mapa perceptual</t>
  </si>
  <si>
    <t>Representación visual de cómo un grupo de clientes percibe varias alternativas según atributos definidos.</t>
  </si>
  <si>
    <t>Marca o alternativa</t>
  </si>
  <si>
    <t>Producto, servicio, negocio o competidor que se ubica como un punto dentro del mapa.</t>
  </si>
  <si>
    <t>Competidor</t>
  </si>
  <si>
    <t>Alternativa que el cliente puede considerar al comparar o elegir una oferta.</t>
  </si>
  <si>
    <t>Atributo</t>
  </si>
  <si>
    <t>Criterio usado para evaluar alternativas, por ejemplo precio percibido, calidad, rapidez o exclusividad.</t>
  </si>
  <si>
    <t>Eje X</t>
  </si>
  <si>
    <t>Eje horizontal del gráfico. En esta plantilla corresponde al Atributo 1.</t>
  </si>
  <si>
    <t>Eje Y</t>
  </si>
  <si>
    <t>Eje vertical del gráfico. En esta plantilla corresponde al Atributo 2.</t>
  </si>
  <si>
    <t>Percepción</t>
  </si>
  <si>
    <t>Valoración que el cliente forma sobre una marca o alternativa. No equivale necesariamente a una característica objetiva.</t>
  </si>
  <si>
    <t>Puntuación</t>
  </si>
  <si>
    <t>Valor numérico asignado a una alternativa en un atributo. La plantilla acepta valores de 1 a 5.</t>
  </si>
  <si>
    <t>Escala 1–5</t>
  </si>
  <si>
    <t>Escala usada para convertir percepciones en valores comparables. Debes definir con claridad qué significa 1 y qué significa 5.</t>
  </si>
  <si>
    <t>Promedio</t>
  </si>
  <si>
    <t>Resultado de sumar varias calificaciones válidas y dividirlas entre el número de respuestas. La plantilla espera que este cálculo ya esté hecho.</t>
  </si>
  <si>
    <t>Punto medio</t>
  </si>
  <si>
    <t>Valor central de la escala. En una escala de 1 a 5 es 3 y se usa solo como referencia de lectura.</t>
  </si>
  <si>
    <t>Posición relativa</t>
  </si>
  <si>
    <t>Ubicación de una marca frente a las demás dentro de los dos atributos analizados.</t>
  </si>
  <si>
    <t>Distancia perceptual</t>
  </si>
  <si>
    <t>Separación visual entre puntos. Mayor distancia indica mayor diferencia en las dimensiones representadas.</t>
  </si>
  <si>
    <t>Espacio poco ocupado</t>
  </si>
  <si>
    <t>Zona del mapa con pocas o ninguna alternativa. Puede generar una hipótesis, pero no confirma una oportunidad comercial.</t>
  </si>
  <si>
    <t>Hipótesis</t>
  </si>
  <si>
    <t>Explicación o posibilidad que debe verificarse con evidencia adicional antes de tomar una decisión.</t>
  </si>
  <si>
    <t>Segmento de clientes</t>
  </si>
  <si>
    <t>Grupo específico de personas cuya percepción se desea analizar. Mezclar segmentos muy distintos puede dificultar la interpretación.</t>
  </si>
  <si>
    <t>Gráfico de dispersión</t>
  </si>
  <si>
    <t>Tipo de gráfico que ubica cada alternativa mediante una coordenada X y una coordenada Y.</t>
  </si>
  <si>
    <t>Lectura automática</t>
  </si>
  <si>
    <t>Texto generado por la plantilla para indicar si cada puntuación está por debajo, en el punto medio o por encima de 3.</t>
  </si>
  <si>
    <t>MDS</t>
  </si>
  <si>
    <t>Escalamiento multidimensional. Técnica estadística avanzada para representar estructuras perceptuales; no se utiliza en esta plantilla.</t>
  </si>
  <si>
    <t>Estado de datos</t>
  </si>
  <si>
    <t>Indicador general que confirma si la configuración y las filas permiten interpretar el mapa con seguridad.</t>
  </si>
  <si>
    <t>OK</t>
  </si>
  <si>
    <t>Estado de una fila completa, numérica, dentro de la escala 1–5 y sin marca duplicada.</t>
  </si>
  <si>
    <t>LISTO</t>
  </si>
  <si>
    <t>Estado general que indica que hay al menos 2 alternativas válidas y no existen alertas pendientes.</t>
  </si>
  <si>
    <t>FALTA INFORMACIÓN</t>
  </si>
  <si>
    <t>Alerta que indica que faltan datos necesarios para calcular o interpretar con seguridad.</t>
  </si>
  <si>
    <t>Alerta que indica un dato fuera de rango, texto en una puntuación, atributos repetidos o una marca duplicada.</t>
  </si>
  <si>
    <t>Fila completamente vacía que la plantilla ignora. No se considera un error.</t>
  </si>
  <si>
    <t>Empate</t>
  </si>
  <si>
    <t>Resultado del resumen cuando dos o más alternativas comparten el mismo valor máximo o mínimo en un atributo.</t>
  </si>
  <si>
    <t>REVISAR ATRIBUTOS</t>
  </si>
  <si>
    <t>Alerta global que aparece cuando los dos atributos están vacíos o repetidos; corrige la configuración antes de interpretar el mapa.</t>
  </si>
  <si>
    <t>Mapa perceptual | Plantilla básica–intermedia</t>
  </si>
  <si>
    <t>Ejemplo: cafeterías · Sustituye únicamente los campos editables por tus propios datos. Escala de 1 a 5.</t>
  </si>
  <si>
    <t>Configuración</t>
  </si>
  <si>
    <t>Atributo 1 (eje X)</t>
  </si>
  <si>
    <t>Precio percibido</t>
  </si>
  <si>
    <t>Atributo 2 (eje Y)</t>
  </si>
  <si>
    <t>Calidad percibida</t>
  </si>
  <si>
    <t>Alternativas válidas</t>
  </si>
  <si>
    <t>Escala</t>
  </si>
  <si>
    <t>1 = bajo / 5 = alto</t>
  </si>
  <si>
    <t>Código</t>
  </si>
  <si>
    <t>Marca / alternativa</t>
  </si>
  <si>
    <t>Estado de fila</t>
  </si>
  <si>
    <t>M1</t>
  </si>
  <si>
    <t>Café Centro</t>
  </si>
  <si>
    <t>M2</t>
  </si>
  <si>
    <t>Origen</t>
  </si>
  <si>
    <t>M3</t>
  </si>
  <si>
    <t>Punto Uno</t>
  </si>
  <si>
    <t>M4</t>
  </si>
  <si>
    <t>Altura</t>
  </si>
  <si>
    <t>M5</t>
  </si>
  <si>
    <t>Express</t>
  </si>
  <si>
    <t>Lectura rápida</t>
  </si>
  <si>
    <t>Importante: estos extremos solo describen las puntuaciones ingresadas. No significan “mejor” o “peor”. La interpretación depende de lo que represente cada atributo y del segmento analizado.</t>
  </si>
  <si>
    <t>Mayor puntuación en atributo 1</t>
  </si>
  <si>
    <t>Mayor puntuación en atributo 2</t>
  </si>
  <si>
    <t>Menor puntuación en atributo 1</t>
  </si>
  <si>
    <t>Menor puntuación en atributo 2</t>
  </si>
  <si>
    <t>Clave del gráfico</t>
  </si>
  <si>
    <t>Cómo leer el gráfico</t>
  </si>
  <si>
    <t>Cerca = percepciones similares en estos 2 atributos.
Lejos = mayor diferencia perceptual.
Espacio vacío = hipótesis, no oportunidad confirmada.</t>
  </si>
  <si>
    <t>Hipótesis o siguiente pregunta a validar</t>
  </si>
  <si>
    <t>Ejemplo: ¿Por qué Café Centro es percibido con calidad relativamente alta pero con menor precio que Origen y Altura?</t>
  </si>
  <si>
    <t>No uses este mapa para afirmar causalidad o superioridad. Si la decisión es importante, valida con investigación adicional.</t>
  </si>
  <si>
    <t>Plantilla gratuita InfoExperiencia · Versión básica–intermedia · Sin macros ni vínculos externos.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</si>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</sst>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b/>
      <sz val="10"/>
      <color rgb="FF243447"/>
      <name val="Aptos"/>
      <family val="2"/>
    </font>
    <font>
      <sz val="10"/>
      <color rgb="FF243447"/>
      <name val="Aptos"/>
      <family val="2"/>
    </font>
    <font>
      <i/>
      <sz val="10"/>
      <color rgb="FF243447"/>
      <name val="Aptos"/>
      <family val="2"/>
    </font>
    <font>
      <b/>
      <sz val="20"/>
      <color rgb="FFFFFFFF"/>
      <name val="Aptos Display"/>
      <family val="2"/>
    </font>
    <font>
      <b/>
      <sz val="12"/>
      <color rgb="FFFFFFFF"/>
      <name val="Aptos"/>
      <family val="2"/>
    </font>
    <font>
      <b/>
      <sz val="10"/>
      <color rgb="FFFFFFFF"/>
      <name val="Aptos"/>
      <family val="2"/>
    </font>
    <font>
      <b/>
      <sz val="11"/>
      <color rgb="FFFFFFFF"/>
      <name val="Aptos"/>
      <family val="2"/>
    </font>
    <font>
      <i/>
      <sz val="9"/>
      <color rgb="FFFFFFFF"/>
      <name val="Aptos"/>
      <family val="2"/>
    </font>
    <font>
      <b/>
      <sz val="12"/>
      <color rgb="FF243447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2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1F7"/>
      </patternFill>
    </fill>
    <fill>
      <patternFill patternType="solid">
        <fgColor rgb="FF163A5F"/>
      </patternFill>
    </fill>
    <fill>
      <patternFill patternType="solid">
        <fgColor rgb="FFFFFFFF"/>
      </patternFill>
    </fill>
    <fill>
      <patternFill patternType="solid">
        <fgColor rgb="FFF6F8FB"/>
      </patternFill>
    </fill>
    <fill>
      <patternFill patternType="solid">
        <fgColor rgb="FFFFF6DD"/>
      </patternFill>
    </fill>
    <fill>
      <patternFill patternType="solid">
        <fgColor rgb="FFDCE8F3"/>
      </patternFill>
    </fill>
    <fill>
      <patternFill patternType="solid">
        <fgColor rgb="FFF0F5FA"/>
      </patternFill>
    </fill>
    <fill>
      <patternFill patternType="solid">
        <fgColor rgb="FF0B1F3A"/>
      </patternFill>
    </fill>
    <fill>
      <patternFill patternType="solid">
        <fgColor rgb="FFF6F8FB"/>
      </patternFill>
    </fill>
    <fill>
      <patternFill patternType="solid">
        <fgColor rgb="FFEEF1F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rgb="FF163A5F"/>
        <bgColor indexed="64"/>
      </patternFill>
    </fill>
    <fill>
      <patternFill patternType="solid">
        <fgColor rgb="FFF6F8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FFF7E2"/>
        <bgColor indexed="64"/>
      </patternFill>
    </fill>
    <fill>
      <patternFill patternType="solid">
        <fgColor theme="3"/>
        <bgColor indexed="64"/>
      </patternFill>
    </fill>
  </fills>
  <borders count="24">
    <border>
      <left/>
      <right/>
      <top/>
      <bottom/>
      <diagonal/>
    </border>
    <border>
      <left style="thin">
        <color rgb="FFCAD5E0"/>
      </left>
      <right/>
      <top style="thin">
        <color rgb="FFCAD5E0"/>
      </top>
      <bottom/>
      <diagonal/>
    </border>
    <border>
      <left/>
      <right/>
      <top style="thin">
        <color rgb="FFCAD5E0"/>
      </top>
      <bottom/>
      <diagonal/>
    </border>
    <border>
      <left/>
      <right style="thin">
        <color rgb="FFCAD5E0"/>
      </right>
      <top style="thin">
        <color rgb="FFCAD5E0"/>
      </top>
      <bottom/>
      <diagonal/>
    </border>
    <border>
      <left style="thin">
        <color rgb="FFCAD5E0"/>
      </left>
      <right/>
      <top/>
      <bottom style="thin">
        <color rgb="FFCAD5E0"/>
      </bottom>
      <diagonal/>
    </border>
    <border>
      <left/>
      <right/>
      <top/>
      <bottom style="thin">
        <color rgb="FFCAD5E0"/>
      </bottom>
      <diagonal/>
    </border>
    <border>
      <left/>
      <right style="thin">
        <color rgb="FFCAD5E0"/>
      </right>
      <top/>
      <bottom style="thin">
        <color rgb="FFCAD5E0"/>
      </bottom>
      <diagonal/>
    </border>
    <border>
      <left style="thin">
        <color rgb="FFCAD5E0"/>
      </left>
      <right/>
      <top style="thin">
        <color rgb="FFCAD5E0"/>
      </top>
      <bottom style="thin">
        <color rgb="FFCAD5E0"/>
      </bottom>
      <diagonal/>
    </border>
    <border>
      <left/>
      <right/>
      <top style="thin">
        <color rgb="FFCAD5E0"/>
      </top>
      <bottom style="thin">
        <color rgb="FFCAD5E0"/>
      </bottom>
      <diagonal/>
    </border>
    <border>
      <left/>
      <right style="thin">
        <color rgb="FFCAD5E0"/>
      </right>
      <top style="thin">
        <color rgb="FFCAD5E0"/>
      </top>
      <bottom style="thin">
        <color rgb="FFCAD5E0"/>
      </bottom>
      <diagonal/>
    </border>
    <border>
      <left style="thin">
        <color rgb="FFCAD5E0"/>
      </left>
      <right style="thin">
        <color rgb="FFCAD5E0"/>
      </right>
      <top style="thin">
        <color rgb="FFCAD5E0"/>
      </top>
      <bottom/>
      <diagonal/>
    </border>
    <border>
      <left style="thin">
        <color rgb="FFCAD5E0"/>
      </left>
      <right style="thin">
        <color rgb="FFCAD5E0"/>
      </right>
      <top/>
      <bottom/>
      <diagonal/>
    </border>
    <border>
      <left style="thin">
        <color rgb="FFCAD5E0"/>
      </left>
      <right style="thin">
        <color rgb="FFCAD5E0"/>
      </right>
      <top/>
      <bottom style="thin">
        <color rgb="FFCAD5E0"/>
      </bottom>
      <diagonal/>
    </border>
    <border>
      <left style="thin">
        <color rgb="FFCAD5E0"/>
      </left>
      <right/>
      <top/>
      <bottom/>
      <diagonal/>
    </border>
    <border>
      <left/>
      <right style="thin">
        <color rgb="FFCAD5E0"/>
      </right>
      <top/>
      <bottom/>
      <diagonal/>
    </border>
    <border>
      <left style="thin">
        <color rgb="FFCAD5E0"/>
      </left>
      <right style="thin">
        <color rgb="FFCAD5E0"/>
      </right>
      <top style="thin">
        <color rgb="FFCAD5E0"/>
      </top>
      <bottom style="thin">
        <color rgb="FFCAD5E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4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6" borderId="10" xfId="0" applyFont="1" applyFill="1" applyBorder="1" applyAlignment="1">
      <alignment wrapText="1"/>
    </xf>
    <xf numFmtId="0" fontId="2" fillId="5" borderId="10" xfId="0" applyFont="1" applyFill="1" applyBorder="1" applyAlignment="1">
      <alignment horizontal="center" wrapText="1"/>
    </xf>
    <xf numFmtId="0" fontId="1" fillId="6" borderId="11" xfId="0" applyFont="1" applyFill="1" applyBorder="1" applyAlignment="1">
      <alignment wrapText="1"/>
    </xf>
    <xf numFmtId="0" fontId="2" fillId="5" borderId="11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wrapText="1"/>
    </xf>
    <xf numFmtId="0" fontId="1" fillId="6" borderId="10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left" wrapText="1"/>
    </xf>
    <xf numFmtId="0" fontId="2" fillId="9" borderId="2" xfId="0" applyFont="1" applyFill="1" applyBorder="1" applyAlignment="1">
      <alignment horizontal="center" wrapText="1"/>
    </xf>
    <xf numFmtId="0" fontId="2" fillId="9" borderId="3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wrapText="1"/>
    </xf>
    <xf numFmtId="0" fontId="1" fillId="6" borderId="11" xfId="0" applyFont="1" applyFill="1" applyBorder="1" applyAlignment="1">
      <alignment horizontal="center" wrapText="1"/>
    </xf>
    <xf numFmtId="0" fontId="2" fillId="9" borderId="13" xfId="0" applyFont="1" applyFill="1" applyBorder="1" applyAlignment="1">
      <alignment horizontal="left" wrapText="1"/>
    </xf>
    <xf numFmtId="0" fontId="2" fillId="9" borderId="0" xfId="0" applyFont="1" applyFill="1" applyAlignment="1">
      <alignment horizontal="center" wrapText="1"/>
    </xf>
    <xf numFmtId="0" fontId="2" fillId="9" borderId="14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wrapText="1"/>
    </xf>
    <xf numFmtId="0" fontId="1" fillId="6" borderId="12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left" wrapText="1"/>
    </xf>
    <xf numFmtId="0" fontId="2" fillId="9" borderId="5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wrapText="1"/>
    </xf>
    <xf numFmtId="0" fontId="1" fillId="5" borderId="10" xfId="0" applyFont="1" applyFill="1" applyBorder="1" applyAlignment="1">
      <alignment wrapText="1"/>
    </xf>
    <xf numFmtId="0" fontId="1" fillId="5" borderId="11" xfId="0" applyFont="1" applyFill="1" applyBorder="1" applyAlignment="1">
      <alignment wrapText="1"/>
    </xf>
    <xf numFmtId="0" fontId="1" fillId="5" borderId="12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wrapText="1"/>
    </xf>
    <xf numFmtId="0" fontId="6" fillId="10" borderId="15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5" fillId="4" borderId="0" xfId="0" applyFont="1" applyFill="1" applyAlignment="1">
      <alignment horizontal="left" vertical="center" wrapText="1"/>
    </xf>
    <xf numFmtId="0" fontId="1" fillId="8" borderId="1" xfId="0" applyFont="1" applyFill="1" applyBorder="1" applyAlignment="1">
      <alignment wrapText="1"/>
    </xf>
    <xf numFmtId="0" fontId="1" fillId="8" borderId="3" xfId="0" applyFont="1" applyFill="1" applyBorder="1" applyAlignment="1">
      <alignment wrapText="1"/>
    </xf>
    <xf numFmtId="0" fontId="1" fillId="8" borderId="13" xfId="0" applyFont="1" applyFill="1" applyBorder="1" applyAlignment="1">
      <alignment wrapText="1"/>
    </xf>
    <xf numFmtId="0" fontId="1" fillId="8" borderId="1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7" fillId="4" borderId="0" xfId="0" applyFont="1" applyFill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2" fillId="7" borderId="13" xfId="0" applyFont="1" applyFill="1" applyBorder="1" applyAlignment="1">
      <alignment vertical="center" wrapText="1"/>
    </xf>
    <xf numFmtId="0" fontId="2" fillId="7" borderId="0" xfId="0" applyFont="1" applyFill="1" applyAlignment="1">
      <alignment vertical="center" wrapText="1"/>
    </xf>
    <xf numFmtId="0" fontId="2" fillId="7" borderId="14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top" wrapText="1"/>
    </xf>
    <xf numFmtId="0" fontId="3" fillId="9" borderId="2" xfId="0" applyFont="1" applyFill="1" applyBorder="1" applyAlignment="1">
      <alignment vertical="top" wrapText="1"/>
    </xf>
    <xf numFmtId="0" fontId="3" fillId="9" borderId="3" xfId="0" applyFont="1" applyFill="1" applyBorder="1" applyAlignment="1">
      <alignment vertical="top" wrapText="1"/>
    </xf>
    <xf numFmtId="0" fontId="3" fillId="9" borderId="13" xfId="0" applyFont="1" applyFill="1" applyBorder="1" applyAlignment="1">
      <alignment vertical="top" wrapText="1"/>
    </xf>
    <xf numFmtId="0" fontId="3" fillId="9" borderId="0" xfId="0" applyFont="1" applyFill="1" applyAlignment="1">
      <alignment vertical="top" wrapText="1"/>
    </xf>
    <xf numFmtId="0" fontId="3" fillId="9" borderId="14" xfId="0" applyFont="1" applyFill="1" applyBorder="1" applyAlignment="1">
      <alignment vertical="top" wrapText="1"/>
    </xf>
    <xf numFmtId="0" fontId="3" fillId="9" borderId="4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2" fillId="6" borderId="8" xfId="0" applyFont="1" applyFill="1" applyBorder="1" applyAlignment="1">
      <alignment wrapText="1"/>
    </xf>
    <xf numFmtId="0" fontId="2" fillId="6" borderId="9" xfId="0" applyFont="1" applyFill="1" applyBorder="1" applyAlignment="1">
      <alignment wrapText="1"/>
    </xf>
    <xf numFmtId="0" fontId="2" fillId="6" borderId="1" xfId="0" applyFont="1" applyFill="1" applyBorder="1" applyAlignment="1">
      <alignment vertical="top" wrapText="1"/>
    </xf>
    <xf numFmtId="0" fontId="2" fillId="6" borderId="2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13" xfId="0" applyFont="1" applyFill="1" applyBorder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2" fillId="6" borderId="14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2" fillId="6" borderId="5" xfId="0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8" fillId="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left" vertical="center" wrapText="1"/>
    </xf>
    <xf numFmtId="0" fontId="2" fillId="14" borderId="0" xfId="0" applyFont="1" applyFill="1"/>
    <xf numFmtId="0" fontId="0" fillId="14" borderId="0" xfId="0" applyFill="1"/>
    <xf numFmtId="0" fontId="3" fillId="15" borderId="0" xfId="0" applyFont="1" applyFill="1" applyAlignment="1">
      <alignment vertical="center" wrapText="1"/>
    </xf>
    <xf numFmtId="0" fontId="2" fillId="14" borderId="0" xfId="0" applyFont="1" applyFill="1" applyAlignment="1">
      <alignment vertical="center" wrapText="1"/>
    </xf>
    <xf numFmtId="0" fontId="5" fillId="16" borderId="0" xfId="0" applyFont="1" applyFill="1" applyAlignment="1">
      <alignment horizontal="left" vertical="center" wrapText="1"/>
    </xf>
    <xf numFmtId="0" fontId="2" fillId="17" borderId="1" xfId="0" applyFont="1" applyFill="1" applyBorder="1" applyAlignment="1">
      <alignment vertical="center" wrapText="1"/>
    </xf>
    <xf numFmtId="0" fontId="2" fillId="17" borderId="2" xfId="0" applyFont="1" applyFill="1" applyBorder="1" applyAlignment="1">
      <alignment vertical="center" wrapText="1"/>
    </xf>
    <xf numFmtId="0" fontId="2" fillId="17" borderId="3" xfId="0" applyFont="1" applyFill="1" applyBorder="1" applyAlignment="1">
      <alignment vertical="center" wrapText="1"/>
    </xf>
    <xf numFmtId="0" fontId="2" fillId="17" borderId="4" xfId="0" applyFont="1" applyFill="1" applyBorder="1" applyAlignment="1">
      <alignment vertical="center" wrapText="1"/>
    </xf>
    <xf numFmtId="0" fontId="2" fillId="17" borderId="5" xfId="0" applyFont="1" applyFill="1" applyBorder="1" applyAlignment="1">
      <alignment vertical="center" wrapText="1"/>
    </xf>
    <xf numFmtId="0" fontId="2" fillId="17" borderId="6" xfId="0" applyFont="1" applyFill="1" applyBorder="1" applyAlignment="1">
      <alignment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2" fillId="18" borderId="7" xfId="0" applyFont="1" applyFill="1" applyBorder="1" applyAlignment="1">
      <alignment vertical="center" wrapText="1"/>
    </xf>
    <xf numFmtId="0" fontId="2" fillId="18" borderId="8" xfId="0" applyFont="1" applyFill="1" applyBorder="1" applyAlignment="1">
      <alignment vertical="center" wrapText="1"/>
    </xf>
    <xf numFmtId="0" fontId="2" fillId="18" borderId="9" xfId="0" applyFont="1" applyFill="1" applyBorder="1" applyAlignment="1">
      <alignment vertical="center" wrapText="1"/>
    </xf>
    <xf numFmtId="0" fontId="1" fillId="17" borderId="12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vertical="center" wrapText="1"/>
    </xf>
    <xf numFmtId="0" fontId="2" fillId="18" borderId="5" xfId="0" applyFont="1" applyFill="1" applyBorder="1" applyAlignment="1">
      <alignment vertical="center" wrapText="1"/>
    </xf>
    <xf numFmtId="0" fontId="2" fillId="18" borderId="6" xfId="0" applyFont="1" applyFill="1" applyBorder="1" applyAlignment="1">
      <alignment vertical="center" wrapText="1"/>
    </xf>
    <xf numFmtId="0" fontId="2" fillId="18" borderId="5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left" vertical="center" wrapText="1"/>
    </xf>
    <xf numFmtId="0" fontId="6" fillId="16" borderId="7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6" fillId="16" borderId="9" xfId="0" applyFont="1" applyFill="1" applyBorder="1" applyAlignment="1">
      <alignment vertical="center" wrapText="1"/>
    </xf>
    <xf numFmtId="0" fontId="2" fillId="17" borderId="7" xfId="0" applyFont="1" applyFill="1" applyBorder="1" applyAlignment="1">
      <alignment vertical="center" wrapText="1"/>
    </xf>
    <xf numFmtId="0" fontId="2" fillId="17" borderId="8" xfId="0" applyFont="1" applyFill="1" applyBorder="1" applyAlignment="1">
      <alignment vertical="center" wrapText="1"/>
    </xf>
    <xf numFmtId="0" fontId="2" fillId="17" borderId="9" xfId="0" applyFont="1" applyFill="1" applyBorder="1" applyAlignment="1">
      <alignment vertical="center" wrapText="1"/>
    </xf>
    <xf numFmtId="0" fontId="2" fillId="18" borderId="0" xfId="0" applyFont="1" applyFill="1" applyAlignment="1">
      <alignment vertical="center" wrapText="1"/>
    </xf>
    <xf numFmtId="0" fontId="9" fillId="17" borderId="0" xfId="0" applyFont="1" applyFill="1" applyAlignment="1">
      <alignment horizontal="left" vertical="center" wrapText="1"/>
    </xf>
    <xf numFmtId="0" fontId="2" fillId="17" borderId="7" xfId="0" applyFont="1" applyFill="1" applyBorder="1" applyAlignment="1">
      <alignment vertical="center" wrapText="1"/>
    </xf>
    <xf numFmtId="0" fontId="2" fillId="17" borderId="8" xfId="0" applyFont="1" applyFill="1" applyBorder="1" applyAlignment="1">
      <alignment vertical="center" wrapText="1"/>
    </xf>
    <xf numFmtId="0" fontId="2" fillId="17" borderId="9" xfId="0" applyFont="1" applyFill="1" applyBorder="1" applyAlignment="1">
      <alignment vertical="center" wrapText="1"/>
    </xf>
    <xf numFmtId="0" fontId="1" fillId="17" borderId="7" xfId="0" applyFont="1" applyFill="1" applyBorder="1" applyAlignment="1">
      <alignment vertical="center" wrapText="1"/>
    </xf>
    <xf numFmtId="0" fontId="1" fillId="18" borderId="7" xfId="0" applyFont="1" applyFill="1" applyBorder="1" applyAlignment="1">
      <alignment vertical="center" wrapText="1"/>
    </xf>
    <xf numFmtId="0" fontId="1" fillId="17" borderId="5" xfId="0" applyFont="1" applyFill="1" applyBorder="1" applyAlignment="1">
      <alignment vertical="center" wrapText="1"/>
    </xf>
    <xf numFmtId="0" fontId="9" fillId="18" borderId="5" xfId="0" applyFont="1" applyFill="1" applyBorder="1" applyAlignment="1">
      <alignment horizontal="left" vertical="center" wrapText="1"/>
    </xf>
    <xf numFmtId="0" fontId="9" fillId="18" borderId="5" xfId="0" applyFont="1" applyFill="1" applyBorder="1" applyAlignment="1">
      <alignment horizontal="left" vertical="center" wrapText="1"/>
    </xf>
    <xf numFmtId="0" fontId="2" fillId="19" borderId="1" xfId="0" applyFont="1" applyFill="1" applyBorder="1" applyAlignment="1">
      <alignment vertical="center" wrapText="1"/>
    </xf>
    <xf numFmtId="0" fontId="2" fillId="19" borderId="2" xfId="0" applyFont="1" applyFill="1" applyBorder="1" applyAlignment="1">
      <alignment vertical="center" wrapText="1"/>
    </xf>
    <xf numFmtId="0" fontId="2" fillId="19" borderId="3" xfId="0" applyFont="1" applyFill="1" applyBorder="1" applyAlignment="1">
      <alignment vertical="center" wrapText="1"/>
    </xf>
    <xf numFmtId="0" fontId="6" fillId="16" borderId="13" xfId="0" applyFont="1" applyFill="1" applyBorder="1" applyAlignment="1">
      <alignment vertical="center" wrapText="1"/>
    </xf>
    <xf numFmtId="0" fontId="6" fillId="16" borderId="0" xfId="0" applyFont="1" applyFill="1" applyAlignment="1">
      <alignment vertical="center" wrapText="1"/>
    </xf>
    <xf numFmtId="0" fontId="6" fillId="16" borderId="14" xfId="0" applyFont="1" applyFill="1" applyBorder="1" applyAlignment="1">
      <alignment vertical="center" wrapText="1"/>
    </xf>
    <xf numFmtId="0" fontId="3" fillId="17" borderId="0" xfId="0" applyFont="1" applyFill="1" applyAlignment="1">
      <alignment vertical="center" wrapText="1"/>
    </xf>
    <xf numFmtId="0" fontId="2" fillId="17" borderId="0" xfId="0" applyFont="1" applyFill="1" applyAlignment="1">
      <alignment vertical="center" wrapText="1"/>
    </xf>
    <xf numFmtId="0" fontId="2" fillId="20" borderId="0" xfId="0" applyFont="1" applyFill="1" applyAlignment="1">
      <alignment vertical="center" wrapText="1"/>
    </xf>
    <xf numFmtId="0" fontId="11" fillId="21" borderId="16" xfId="0" applyFont="1" applyFill="1" applyBorder="1" applyAlignment="1">
      <alignment horizontal="center" vertical="center" wrapText="1"/>
    </xf>
    <xf numFmtId="0" fontId="11" fillId="21" borderId="17" xfId="0" applyFont="1" applyFill="1" applyBorder="1" applyAlignment="1">
      <alignment horizontal="center" vertical="center" wrapText="1"/>
    </xf>
    <xf numFmtId="0" fontId="11" fillId="21" borderId="18" xfId="0" applyFont="1" applyFill="1" applyBorder="1" applyAlignment="1">
      <alignment horizontal="center" vertical="center" wrapText="1"/>
    </xf>
    <xf numFmtId="0" fontId="11" fillId="21" borderId="19" xfId="0" applyFont="1" applyFill="1" applyBorder="1" applyAlignment="1">
      <alignment horizontal="center" vertical="center" wrapText="1"/>
    </xf>
    <xf numFmtId="0" fontId="11" fillId="21" borderId="20" xfId="0" applyFont="1" applyFill="1" applyBorder="1" applyAlignment="1">
      <alignment horizontal="center" vertical="center" wrapText="1"/>
    </xf>
    <xf numFmtId="0" fontId="11" fillId="21" borderId="21" xfId="0" applyFont="1" applyFill="1" applyBorder="1" applyAlignment="1">
      <alignment horizontal="center" vertical="center" wrapText="1"/>
    </xf>
    <xf numFmtId="0" fontId="14" fillId="14" borderId="22" xfId="1" applyFont="1" applyFill="1" applyBorder="1" applyAlignment="1">
      <alignment horizontal="center" vertical="center"/>
    </xf>
    <xf numFmtId="0" fontId="14" fillId="14" borderId="23" xfId="1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7">
    <dxf>
      <font>
        <color rgb="FF5B6573"/>
      </font>
      <fill>
        <patternFill>
          <bgColor rgb="FFEEF1F4"/>
        </patternFill>
      </fill>
    </dxf>
    <dxf>
      <font>
        <b/>
        <color rgb="FFA61B1B"/>
      </font>
      <fill>
        <patternFill>
          <bgColor rgb="FFFCE8E6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1F6B3A"/>
      </font>
      <fill>
        <patternFill>
          <bgColor rgb="FFE7F4EA"/>
        </patternFill>
      </fill>
    </dxf>
    <dxf>
      <font>
        <b/>
        <color rgb="FFA61B1B"/>
      </font>
      <fill>
        <patternFill>
          <bgColor rgb="FFFCE8E6"/>
        </patternFill>
      </fill>
    </dxf>
    <dxf>
      <font>
        <b/>
        <color rgb="FF8A5A00"/>
      </font>
      <fill>
        <patternFill>
          <bgColor rgb="FFFFF3D6"/>
        </patternFill>
      </fill>
    </dxf>
    <dxf>
      <font>
        <b/>
        <color rgb="FF1F6B3A"/>
      </font>
      <fill>
        <patternFill>
          <bgColor rgb="FFE7F4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Mapa perceptual</a:t>
            </a:r>
          </a:p>
        </c:rich>
      </c:tx>
      <c:overlay val="1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M1</c:v>
          </c:tx>
          <c:xVal>
            <c:numRef>
              <c:f>'3_Mapa'!$C$11</c:f>
              <c:numCache>
                <c:formatCode>General</c:formatCode>
                <c:ptCount val="1"/>
                <c:pt idx="0">
                  <c:v>2.2000000000000002</c:v>
                </c:pt>
              </c:numCache>
            </c:numRef>
          </c:xVal>
          <c:yVal>
            <c:numRef>
              <c:f>'3_Mapa'!$D$11</c:f>
              <c:numCache>
                <c:formatCode>General</c:formatCode>
                <c:ptCount val="1"/>
                <c:pt idx="0">
                  <c:v>3.8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93-43F9-96D1-1C408913BDFF}"/>
            </c:ext>
          </c:extLst>
        </c:ser>
        <c:ser>
          <c:idx val="1"/>
          <c:order val="1"/>
          <c:tx>
            <c:v>M2</c:v>
          </c:tx>
          <c:xVal>
            <c:numRef>
              <c:f>'3_Mapa'!$C$12</c:f>
              <c:numCache>
                <c:formatCode>General</c:formatCode>
                <c:ptCount val="1"/>
                <c:pt idx="0">
                  <c:v>3.6</c:v>
                </c:pt>
              </c:numCache>
            </c:numRef>
          </c:xVal>
          <c:yVal>
            <c:numRef>
              <c:f>'3_Mapa'!$D$12</c:f>
              <c:numCache>
                <c:formatCode>General</c:formatCode>
                <c:ptCount val="1"/>
                <c:pt idx="0">
                  <c:v>4.5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93-43F9-96D1-1C408913BDFF}"/>
            </c:ext>
          </c:extLst>
        </c:ser>
        <c:ser>
          <c:idx val="2"/>
          <c:order val="2"/>
          <c:tx>
            <c:v>M3</c:v>
          </c:tx>
          <c:xVal>
            <c:numRef>
              <c:f>'3_Mapa'!$C$13</c:f>
              <c:numCache>
                <c:formatCode>General</c:formatCode>
                <c:ptCount val="1"/>
                <c:pt idx="0">
                  <c:v>2.7</c:v>
                </c:pt>
              </c:numCache>
            </c:numRef>
          </c:xVal>
          <c:yVal>
            <c:numRef>
              <c:f>'3_Mapa'!$D$13</c:f>
              <c:numCache>
                <c:formatCode>General</c:formatCode>
                <c:ptCount val="1"/>
                <c:pt idx="0">
                  <c:v>3.1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93-43F9-96D1-1C408913BDFF}"/>
            </c:ext>
          </c:extLst>
        </c:ser>
        <c:ser>
          <c:idx val="3"/>
          <c:order val="3"/>
          <c:tx>
            <c:v>M4</c:v>
          </c:tx>
          <c:xVal>
            <c:numRef>
              <c:f>'3_Mapa'!$C$14</c:f>
              <c:numCache>
                <c:formatCode>General</c:formatCode>
                <c:ptCount val="1"/>
                <c:pt idx="0">
                  <c:v>4.4000000000000004</c:v>
                </c:pt>
              </c:numCache>
            </c:numRef>
          </c:xVal>
          <c:yVal>
            <c:numRef>
              <c:f>'3_Mapa'!$D$14</c:f>
              <c:numCache>
                <c:formatCode>General</c:formatCode>
                <c:ptCount val="1"/>
                <c:pt idx="0">
                  <c:v>4.7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A93-43F9-96D1-1C408913BDFF}"/>
            </c:ext>
          </c:extLst>
        </c:ser>
        <c:ser>
          <c:idx val="4"/>
          <c:order val="4"/>
          <c:tx>
            <c:v>M5</c:v>
          </c:tx>
          <c:xVal>
            <c:numRef>
              <c:f>'3_Mapa'!$C$15</c:f>
              <c:numCache>
                <c:formatCode>General</c:formatCode>
                <c:ptCount val="1"/>
                <c:pt idx="0">
                  <c:v>1.8</c:v>
                </c:pt>
              </c:numCache>
            </c:numRef>
          </c:xVal>
          <c:yVal>
            <c:numRef>
              <c:f>'3_Mapa'!$D$15</c:f>
              <c:numCache>
                <c:formatCode>General</c:formatCode>
                <c:ptCount val="1"/>
                <c:pt idx="0">
                  <c:v>2.6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BA93-43F9-96D1-1C408913B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  <c:max val="5"/>
          <c:min val="1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s-CO" sz="825" b="1"/>
                  <a:t>Puntuación atributo 2 (eje Y)</a:t>
                </a:r>
              </a:p>
            </c:rich>
          </c:tx>
          <c:overlay val="1"/>
        </c:title>
        <c:numFmt formatCode="0.0" sourceLinked="0"/>
        <c:majorTickMark val="none"/>
        <c:minorTickMark val="none"/>
        <c:tickLblPos val="nextTo"/>
        <c:crossAx val="48650112"/>
        <c:crosses val="autoZero"/>
        <c:crossBetween val="midCat"/>
        <c:majorUnit val="1"/>
      </c:valAx>
      <c:valAx>
        <c:axId val="48650112"/>
        <c:scaling>
          <c:orientation val="minMax"/>
          <c:max val="5"/>
          <c:min val="1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s-CO" sz="825" b="1"/>
                  <a:t>Puntuación atributo 1 (eje X)</a:t>
                </a:r>
              </a:p>
            </c:rich>
          </c:tx>
          <c:overlay val="1"/>
        </c:title>
        <c:numFmt formatCode="0.0" sourceLinked="0"/>
        <c:majorTickMark val="none"/>
        <c:minorTickMark val="none"/>
        <c:tickLblPos val="nextTo"/>
        <c:crossAx val="48672768"/>
        <c:crosses val="autoZero"/>
        <c:crossBetween val="midCat"/>
        <c:majorUnit val="1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2091982</xdr:colOff>
      <xdr:row>3</xdr:row>
      <xdr:rowOff>59055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CC1EF2-6C11-4E13-9DC0-FF799B18A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2350" y="0"/>
          <a:ext cx="209198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1581442</xdr:colOff>
      <xdr:row>3</xdr:row>
      <xdr:rowOff>55245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916553-1B65-4AC7-B252-1463D58E3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0"/>
          <a:ext cx="2091982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13</xdr:col>
      <xdr:colOff>0</xdr:colOff>
      <xdr:row>21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0"/>
  <sheetViews>
    <sheetView tabSelected="1" workbookViewId="0">
      <selection activeCell="J14" sqref="J13:J14"/>
    </sheetView>
  </sheetViews>
  <sheetFormatPr baseColWidth="10" defaultColWidth="8.796875" defaultRowHeight="13.8"/>
  <cols>
    <col min="1" max="1" width="12" style="83" customWidth="1"/>
    <col min="2" max="8" width="18" style="83" customWidth="1"/>
    <col min="9" max="9" width="4.69921875" style="83" customWidth="1"/>
    <col min="10" max="10" width="38" style="83" customWidth="1"/>
    <col min="11" max="11" width="50.69921875" style="83" customWidth="1"/>
    <col min="12" max="16384" width="8.796875" style="83"/>
  </cols>
  <sheetData>
    <row r="1" spans="1:26" ht="14.4">
      <c r="A1" s="81" t="s">
        <v>0</v>
      </c>
      <c r="B1" s="81"/>
      <c r="C1" s="81"/>
      <c r="D1" s="81"/>
      <c r="E1" s="81"/>
      <c r="F1" s="81"/>
      <c r="G1" s="81"/>
      <c r="H1" s="81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spans="1:26" ht="14.4">
      <c r="A2" s="81"/>
      <c r="B2" s="81"/>
      <c r="C2" s="81"/>
      <c r="D2" s="81"/>
      <c r="E2" s="81"/>
      <c r="F2" s="81"/>
      <c r="G2" s="81"/>
      <c r="H2" s="81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14.4">
      <c r="A3" s="84" t="s">
        <v>1</v>
      </c>
      <c r="B3" s="84"/>
      <c r="C3" s="84"/>
      <c r="D3" s="84"/>
      <c r="E3" s="84"/>
      <c r="F3" s="84"/>
      <c r="G3" s="84"/>
      <c r="H3" s="84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1:26" ht="15" thickBot="1">
      <c r="A4" s="85"/>
      <c r="B4" s="85"/>
      <c r="C4" s="85"/>
      <c r="D4" s="85"/>
      <c r="E4" s="85"/>
      <c r="F4" s="85"/>
      <c r="G4" s="85"/>
      <c r="H4" s="85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1:26" ht="24" customHeight="1">
      <c r="A5" s="86" t="s">
        <v>2</v>
      </c>
      <c r="B5" s="86"/>
      <c r="C5" s="86"/>
      <c r="D5" s="86"/>
      <c r="E5" s="86"/>
      <c r="F5" s="86"/>
      <c r="G5" s="86"/>
      <c r="H5" s="86"/>
      <c r="I5" s="82"/>
      <c r="J5" s="132" t="s">
        <v>145</v>
      </c>
      <c r="K5" s="133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</row>
    <row r="6" spans="1:26" ht="24" customHeight="1">
      <c r="A6" s="87" t="s">
        <v>3</v>
      </c>
      <c r="B6" s="88"/>
      <c r="C6" s="88"/>
      <c r="D6" s="88"/>
      <c r="E6" s="88"/>
      <c r="F6" s="88"/>
      <c r="G6" s="88"/>
      <c r="H6" s="89"/>
      <c r="I6" s="82"/>
      <c r="J6" s="134"/>
      <c r="K6" s="135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pans="1:26" ht="24" customHeight="1" thickBot="1">
      <c r="A7" s="90"/>
      <c r="B7" s="91"/>
      <c r="C7" s="91"/>
      <c r="D7" s="91"/>
      <c r="E7" s="91"/>
      <c r="F7" s="91"/>
      <c r="G7" s="91"/>
      <c r="H7" s="92"/>
      <c r="I7" s="82"/>
      <c r="J7" s="136"/>
      <c r="K7" s="137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6" ht="17.399999999999999" thickBot="1">
      <c r="A8" s="85"/>
      <c r="B8" s="85"/>
      <c r="C8" s="85"/>
      <c r="D8" s="85"/>
      <c r="E8" s="85"/>
      <c r="F8" s="85"/>
      <c r="G8" s="85"/>
      <c r="H8" s="85"/>
      <c r="I8" s="82"/>
      <c r="J8" s="138" t="s">
        <v>146</v>
      </c>
      <c r="K8" s="139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 spans="1:26" ht="15.6">
      <c r="A9" s="86" t="s">
        <v>4</v>
      </c>
      <c r="B9" s="86"/>
      <c r="C9" s="86"/>
      <c r="D9" s="86"/>
      <c r="E9" s="86"/>
      <c r="F9" s="86"/>
      <c r="G9" s="86"/>
      <c r="H9" s="86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 spans="1:26" ht="14.4">
      <c r="A10" s="93" t="s">
        <v>5</v>
      </c>
      <c r="B10" s="94" t="s">
        <v>6</v>
      </c>
      <c r="C10" s="94"/>
      <c r="D10" s="94"/>
      <c r="E10" s="94"/>
      <c r="F10" s="94"/>
      <c r="G10" s="94"/>
      <c r="H10" s="95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</row>
    <row r="11" spans="1:26" ht="14.4">
      <c r="A11" s="96" t="s">
        <v>7</v>
      </c>
      <c r="B11" s="97" t="s">
        <v>8</v>
      </c>
      <c r="C11" s="98"/>
      <c r="D11" s="98"/>
      <c r="E11" s="98"/>
      <c r="F11" s="98"/>
      <c r="G11" s="98"/>
      <c r="H11" s="99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</row>
    <row r="12" spans="1:26" ht="14.4">
      <c r="A12" s="100" t="s">
        <v>9</v>
      </c>
      <c r="B12" s="90" t="s">
        <v>10</v>
      </c>
      <c r="C12" s="91"/>
      <c r="D12" s="91"/>
      <c r="E12" s="91"/>
      <c r="F12" s="91"/>
      <c r="G12" s="91"/>
      <c r="H12" s="9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</row>
    <row r="13" spans="1:26" ht="14.4">
      <c r="A13" s="101" t="s">
        <v>11</v>
      </c>
      <c r="B13" s="102" t="s">
        <v>12</v>
      </c>
      <c r="C13" s="103"/>
      <c r="D13" s="103"/>
      <c r="E13" s="103"/>
      <c r="F13" s="103"/>
      <c r="G13" s="103"/>
      <c r="H13" s="104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</row>
    <row r="14" spans="1:26" ht="14.4">
      <c r="A14" s="100" t="s">
        <v>13</v>
      </c>
      <c r="B14" s="90" t="s">
        <v>14</v>
      </c>
      <c r="C14" s="91"/>
      <c r="D14" s="91"/>
      <c r="E14" s="91"/>
      <c r="F14" s="91"/>
      <c r="G14" s="91"/>
      <c r="H14" s="9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</row>
    <row r="15" spans="1:26" ht="14.4">
      <c r="A15" s="101" t="s">
        <v>15</v>
      </c>
      <c r="B15" s="102" t="s">
        <v>16</v>
      </c>
      <c r="C15" s="103"/>
      <c r="D15" s="103"/>
      <c r="E15" s="103"/>
      <c r="F15" s="103"/>
      <c r="G15" s="103"/>
      <c r="H15" s="104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</row>
    <row r="16" spans="1:26" ht="14.4">
      <c r="A16" s="100" t="s">
        <v>17</v>
      </c>
      <c r="B16" s="90" t="s">
        <v>18</v>
      </c>
      <c r="C16" s="91"/>
      <c r="D16" s="91"/>
      <c r="E16" s="91"/>
      <c r="F16" s="91"/>
      <c r="G16" s="91"/>
      <c r="H16" s="9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 spans="1:26" ht="14.4">
      <c r="A17" s="105" t="s">
        <v>19</v>
      </c>
      <c r="B17" s="103" t="s">
        <v>20</v>
      </c>
      <c r="C17" s="103"/>
      <c r="D17" s="103"/>
      <c r="E17" s="103"/>
      <c r="F17" s="103"/>
      <c r="G17" s="103"/>
      <c r="H17" s="103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</row>
    <row r="18" spans="1:26" ht="15.6">
      <c r="A18" s="106"/>
      <c r="B18" s="106"/>
      <c r="C18" s="106"/>
      <c r="D18" s="106"/>
      <c r="E18" s="106"/>
      <c r="F18" s="106"/>
      <c r="G18" s="106"/>
      <c r="H18" s="106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</row>
    <row r="19" spans="1:26" ht="14.4">
      <c r="A19" s="107" t="s">
        <v>21</v>
      </c>
      <c r="B19" s="108"/>
      <c r="C19" s="108"/>
      <c r="D19" s="109"/>
      <c r="E19" s="107" t="s">
        <v>22</v>
      </c>
      <c r="F19" s="108"/>
      <c r="G19" s="108"/>
      <c r="H19" s="109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 spans="1:26" ht="14.4">
      <c r="A20" s="110" t="s">
        <v>23</v>
      </c>
      <c r="B20" s="111"/>
      <c r="C20" s="111"/>
      <c r="D20" s="112"/>
      <c r="E20" s="110" t="s">
        <v>24</v>
      </c>
      <c r="F20" s="111"/>
      <c r="G20" s="111"/>
      <c r="H20" s="11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 spans="1:26" ht="14.4">
      <c r="A21" s="97" t="s">
        <v>25</v>
      </c>
      <c r="B21" s="98"/>
      <c r="C21" s="98"/>
      <c r="D21" s="99"/>
      <c r="E21" s="97" t="s">
        <v>26</v>
      </c>
      <c r="F21" s="98"/>
      <c r="G21" s="98"/>
      <c r="H21" s="99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6" ht="14.4">
      <c r="A22" s="110" t="s">
        <v>27</v>
      </c>
      <c r="B22" s="111"/>
      <c r="C22" s="111"/>
      <c r="D22" s="112"/>
      <c r="E22" s="110" t="s">
        <v>28</v>
      </c>
      <c r="F22" s="111"/>
      <c r="G22" s="111"/>
      <c r="H22" s="11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spans="1:26" ht="14.4">
      <c r="A23" s="113" t="s">
        <v>29</v>
      </c>
      <c r="B23" s="113"/>
      <c r="C23" s="113"/>
      <c r="D23" s="113"/>
      <c r="E23" s="113" t="s">
        <v>30</v>
      </c>
      <c r="F23" s="113"/>
      <c r="G23" s="113"/>
      <c r="H23" s="113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 spans="1:26" ht="15.6">
      <c r="A24" s="114" t="s">
        <v>31</v>
      </c>
      <c r="B24" s="114"/>
      <c r="C24" s="114"/>
      <c r="D24" s="114"/>
      <c r="E24" s="114" t="s">
        <v>32</v>
      </c>
      <c r="F24" s="114"/>
      <c r="G24" s="114"/>
      <c r="H24" s="114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</row>
    <row r="25" spans="1:26" ht="14.4">
      <c r="A25" s="115"/>
      <c r="B25" s="116"/>
      <c r="C25" s="116"/>
      <c r="D25" s="116"/>
      <c r="E25" s="116"/>
      <c r="F25" s="116"/>
      <c r="G25" s="116"/>
      <c r="H25" s="117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 spans="1:26" ht="14.4">
      <c r="A26" s="107" t="s">
        <v>33</v>
      </c>
      <c r="B26" s="108"/>
      <c r="C26" s="108"/>
      <c r="D26" s="108"/>
      <c r="E26" s="108"/>
      <c r="F26" s="108"/>
      <c r="G26" s="108"/>
      <c r="H26" s="109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</row>
    <row r="27" spans="1:26" ht="14.4">
      <c r="A27" s="93" t="s">
        <v>34</v>
      </c>
      <c r="B27" s="94" t="s">
        <v>35</v>
      </c>
      <c r="C27" s="94"/>
      <c r="D27" s="94"/>
      <c r="E27" s="94"/>
      <c r="F27" s="94"/>
      <c r="G27" s="94"/>
      <c r="H27" s="95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</row>
    <row r="28" spans="1:26" ht="14.4">
      <c r="A28" s="118" t="s">
        <v>36</v>
      </c>
      <c r="B28" s="111" t="s">
        <v>37</v>
      </c>
      <c r="C28" s="111"/>
      <c r="D28" s="111"/>
      <c r="E28" s="111"/>
      <c r="F28" s="111"/>
      <c r="G28" s="111"/>
      <c r="H28" s="11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 spans="1:26" ht="55.2">
      <c r="A29" s="119" t="s">
        <v>38</v>
      </c>
      <c r="B29" s="98" t="s">
        <v>39</v>
      </c>
      <c r="C29" s="98"/>
      <c r="D29" s="98"/>
      <c r="E29" s="98"/>
      <c r="F29" s="98"/>
      <c r="G29" s="98"/>
      <c r="H29" s="99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 spans="1:26" ht="14.4">
      <c r="A30" s="120" t="s">
        <v>40</v>
      </c>
      <c r="B30" s="91" t="s">
        <v>41</v>
      </c>
      <c r="C30" s="91"/>
      <c r="D30" s="91"/>
      <c r="E30" s="91"/>
      <c r="F30" s="91"/>
      <c r="G30" s="91"/>
      <c r="H30" s="91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 spans="1:26" ht="15.6">
      <c r="A31" s="121" t="s">
        <v>42</v>
      </c>
      <c r="B31" s="122" t="s">
        <v>43</v>
      </c>
      <c r="C31" s="122"/>
      <c r="D31" s="122"/>
      <c r="E31" s="122"/>
      <c r="F31" s="122"/>
      <c r="G31" s="122"/>
      <c r="H31" s="12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pans="1:26" ht="14.4">
      <c r="A32" s="123"/>
      <c r="B32" s="124"/>
      <c r="C32" s="124"/>
      <c r="D32" s="124"/>
      <c r="E32" s="124"/>
      <c r="F32" s="124"/>
      <c r="G32" s="124"/>
      <c r="H32" s="125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6" ht="14.4">
      <c r="A33" s="126" t="s">
        <v>44</v>
      </c>
      <c r="B33" s="127"/>
      <c r="C33" s="127"/>
      <c r="D33" s="127"/>
      <c r="E33" s="127"/>
      <c r="F33" s="127"/>
      <c r="G33" s="127"/>
      <c r="H33" s="128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 spans="1:26" ht="14.4">
      <c r="A34" s="90" t="s">
        <v>45</v>
      </c>
      <c r="B34" s="91"/>
      <c r="C34" s="91"/>
      <c r="D34" s="91"/>
      <c r="E34" s="91"/>
      <c r="F34" s="91"/>
      <c r="G34" s="91"/>
      <c r="H34" s="9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 spans="1:26" ht="14.4">
      <c r="A35" s="113" t="s">
        <v>46</v>
      </c>
      <c r="B35" s="113"/>
      <c r="C35" s="113"/>
      <c r="D35" s="113"/>
      <c r="E35" s="113"/>
      <c r="F35" s="113"/>
      <c r="G35" s="113"/>
      <c r="H35" s="113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</row>
    <row r="36" spans="1:26" ht="14.4">
      <c r="A36" s="129" t="s">
        <v>47</v>
      </c>
      <c r="B36" s="129"/>
      <c r="C36" s="129"/>
      <c r="D36" s="129"/>
      <c r="E36" s="129"/>
      <c r="F36" s="129"/>
      <c r="G36" s="129"/>
      <c r="H36" s="129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</row>
    <row r="37" spans="1:26" ht="14.4">
      <c r="A37" s="113" t="s">
        <v>48</v>
      </c>
      <c r="B37" s="113"/>
      <c r="C37" s="113"/>
      <c r="D37" s="113"/>
      <c r="E37" s="113"/>
      <c r="F37" s="113"/>
      <c r="G37" s="113"/>
      <c r="H37" s="113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 spans="1:26" ht="14.4">
      <c r="A38" s="130" t="s">
        <v>49</v>
      </c>
      <c r="B38" s="130"/>
      <c r="C38" s="130"/>
      <c r="D38" s="130"/>
      <c r="E38" s="130"/>
      <c r="F38" s="130"/>
      <c r="G38" s="130"/>
      <c r="H38" s="130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</row>
    <row r="39" spans="1:26" ht="14.4">
      <c r="A39" s="85"/>
      <c r="B39" s="85"/>
      <c r="C39" s="85"/>
      <c r="D39" s="85"/>
      <c r="E39" s="85"/>
      <c r="F39" s="85"/>
      <c r="G39" s="85"/>
      <c r="H39" s="85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</row>
    <row r="40" spans="1:26" ht="14.4">
      <c r="A40" s="127" t="s">
        <v>50</v>
      </c>
      <c r="B40" s="127"/>
      <c r="C40" s="127"/>
      <c r="D40" s="127"/>
      <c r="E40" s="127"/>
      <c r="F40" s="127"/>
      <c r="G40" s="127"/>
      <c r="H40" s="127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</row>
    <row r="41" spans="1:26" ht="14.4">
      <c r="A41" s="131" t="s">
        <v>51</v>
      </c>
      <c r="B41" s="131"/>
      <c r="C41" s="131"/>
      <c r="D41" s="131"/>
      <c r="E41" s="131"/>
      <c r="F41" s="131"/>
      <c r="G41" s="131"/>
      <c r="H41" s="131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</row>
    <row r="42" spans="1:26" ht="14.4">
      <c r="A42" s="131"/>
      <c r="B42" s="131"/>
      <c r="C42" s="131"/>
      <c r="D42" s="131"/>
      <c r="E42" s="131"/>
      <c r="F42" s="131"/>
      <c r="G42" s="131"/>
      <c r="H42" s="131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</row>
    <row r="43" spans="1:26" ht="14.4">
      <c r="A43" s="85"/>
      <c r="B43" s="85"/>
      <c r="C43" s="85"/>
      <c r="D43" s="85"/>
      <c r="E43" s="85"/>
      <c r="F43" s="85"/>
      <c r="G43" s="85"/>
      <c r="H43" s="85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</row>
    <row r="44" spans="1:26" ht="14.4">
      <c r="A44" s="84" t="s">
        <v>52</v>
      </c>
      <c r="B44" s="84"/>
      <c r="C44" s="84"/>
      <c r="D44" s="84"/>
      <c r="E44" s="84"/>
      <c r="F44" s="84"/>
      <c r="G44" s="84"/>
      <c r="H44" s="84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</row>
    <row r="45" spans="1:26" ht="14.4">
      <c r="A45" s="85"/>
      <c r="B45" s="85"/>
      <c r="C45" s="85"/>
      <c r="D45" s="85"/>
      <c r="E45" s="85"/>
      <c r="F45" s="85"/>
      <c r="G45" s="85"/>
      <c r="H45" s="85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</row>
    <row r="46" spans="1:26" ht="14.4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</row>
    <row r="47" spans="1:26" ht="14.4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 spans="1:26" ht="14.4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</row>
    <row r="49" spans="1:26" ht="14.4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spans="1:26" ht="14.4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 spans="1:26" ht="14.4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</row>
    <row r="52" spans="1:26" ht="14.4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</row>
    <row r="53" spans="1:26" ht="14.4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</row>
    <row r="54" spans="1:26" ht="14.4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</row>
    <row r="55" spans="1:26" ht="14.4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</row>
    <row r="56" spans="1:26" ht="14.4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</row>
    <row r="57" spans="1:26" ht="14.4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</row>
    <row r="58" spans="1:26" ht="14.4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 spans="1:26" ht="14.4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 spans="1:26" ht="14.4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</row>
  </sheetData>
  <sheetProtection algorithmName="SHA-512" hashValue="4RSh+M+v8OCxm9eH7MPXcjfGyg5w56OS8xd5hI2NXZ2G60SaWZifGKXk42sx0AgNNOYEdoWCkyD5A9Lak0r+EA==" saltValue="m2HyxDEl/7NjKyAmBQjGnQ==" spinCount="100000" sheet="1" objects="1" scenarios="1" formatCells="0" formatColumns="0" formatRows="0" insertColumns="0" insertRows="0" sort="0" autoFilter="0" pivotTables="0"/>
  <mergeCells count="42">
    <mergeCell ref="A38:H38"/>
    <mergeCell ref="A40:H40"/>
    <mergeCell ref="A41:H42"/>
    <mergeCell ref="A44:H44"/>
    <mergeCell ref="J5:K7"/>
    <mergeCell ref="J8:K8"/>
    <mergeCell ref="A33:H33"/>
    <mergeCell ref="A34:H34"/>
    <mergeCell ref="A35:H35"/>
    <mergeCell ref="A36:H36"/>
    <mergeCell ref="A37:H37"/>
    <mergeCell ref="B27:H27"/>
    <mergeCell ref="B28:H28"/>
    <mergeCell ref="B29:H29"/>
    <mergeCell ref="B30:H30"/>
    <mergeCell ref="B31:H31"/>
    <mergeCell ref="A23:D23"/>
    <mergeCell ref="E23:H23"/>
    <mergeCell ref="A24:D24"/>
    <mergeCell ref="E24:H24"/>
    <mergeCell ref="A26:H26"/>
    <mergeCell ref="A20:D20"/>
    <mergeCell ref="E20:H20"/>
    <mergeCell ref="A21:D21"/>
    <mergeCell ref="E21:H21"/>
    <mergeCell ref="A22:D22"/>
    <mergeCell ref="E22:H22"/>
    <mergeCell ref="B15:H15"/>
    <mergeCell ref="B16:H16"/>
    <mergeCell ref="B17:H17"/>
    <mergeCell ref="A19:D19"/>
    <mergeCell ref="E19:H19"/>
    <mergeCell ref="B10:H10"/>
    <mergeCell ref="B11:H11"/>
    <mergeCell ref="B12:H12"/>
    <mergeCell ref="B13:H13"/>
    <mergeCell ref="B14:H14"/>
    <mergeCell ref="A1:H2"/>
    <mergeCell ref="A3:H3"/>
    <mergeCell ref="A5:H5"/>
    <mergeCell ref="A6:H7"/>
    <mergeCell ref="A9:H9"/>
  </mergeCells>
  <hyperlinks>
    <hyperlink ref="J8" r:id="rId1" xr:uid="{ECA87944-5E19-4872-9E0D-3E6951CC38D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0"/>
  <sheetViews>
    <sheetView workbookViewId="0">
      <selection activeCell="H11" sqref="H11"/>
    </sheetView>
  </sheetViews>
  <sheetFormatPr baseColWidth="10" defaultColWidth="8.796875" defaultRowHeight="13.8"/>
  <cols>
    <col min="1" max="1" width="24" style="83" customWidth="1"/>
    <col min="2" max="6" width="18" style="83" customWidth="1"/>
    <col min="7" max="7" width="6.796875" style="83" customWidth="1"/>
    <col min="8" max="8" width="40.3984375" style="83" customWidth="1"/>
    <col min="9" max="9" width="42.296875" style="83" customWidth="1"/>
    <col min="10" max="16384" width="8.796875" style="83"/>
  </cols>
  <sheetData>
    <row r="1" spans="1:26" ht="14.4">
      <c r="A1" s="81" t="s">
        <v>53</v>
      </c>
      <c r="B1" s="81"/>
      <c r="C1" s="81"/>
      <c r="D1" s="81"/>
      <c r="E1" s="81"/>
      <c r="F1" s="81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spans="1:26" ht="14.4">
      <c r="A2" s="81"/>
      <c r="B2" s="81"/>
      <c r="C2" s="81"/>
      <c r="D2" s="81"/>
      <c r="E2" s="81"/>
      <c r="F2" s="81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14.4">
      <c r="A3" s="84" t="s">
        <v>54</v>
      </c>
      <c r="B3" s="84"/>
      <c r="C3" s="84"/>
      <c r="D3" s="84"/>
      <c r="E3" s="84"/>
      <c r="F3" s="84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1:26" ht="15" thickBot="1">
      <c r="A4" s="85"/>
      <c r="B4" s="85"/>
      <c r="C4" s="85"/>
      <c r="D4" s="85"/>
      <c r="E4" s="85"/>
      <c r="F4" s="85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</row>
    <row r="5" spans="1:26" ht="25.2" customHeight="1">
      <c r="A5" s="93" t="s">
        <v>55</v>
      </c>
      <c r="B5" s="94" t="s">
        <v>56</v>
      </c>
      <c r="C5" s="94"/>
      <c r="D5" s="94"/>
      <c r="E5" s="94"/>
      <c r="F5" s="95"/>
      <c r="G5" s="82"/>
      <c r="H5" s="132" t="s">
        <v>145</v>
      </c>
      <c r="I5" s="133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</row>
    <row r="6" spans="1:26" ht="25.2" customHeight="1">
      <c r="A6" s="118" t="s">
        <v>57</v>
      </c>
      <c r="B6" s="111" t="s">
        <v>58</v>
      </c>
      <c r="C6" s="111"/>
      <c r="D6" s="111"/>
      <c r="E6" s="111"/>
      <c r="F6" s="112"/>
      <c r="G6" s="82"/>
      <c r="H6" s="134"/>
      <c r="I6" s="135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pans="1:26" ht="25.2" customHeight="1" thickBot="1">
      <c r="A7" s="119" t="s">
        <v>59</v>
      </c>
      <c r="B7" s="98" t="s">
        <v>60</v>
      </c>
      <c r="C7" s="98"/>
      <c r="D7" s="98"/>
      <c r="E7" s="98"/>
      <c r="F7" s="99"/>
      <c r="G7" s="82"/>
      <c r="H7" s="136"/>
      <c r="I7" s="137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6" ht="17.399999999999999" thickBot="1">
      <c r="A8" s="118" t="s">
        <v>61</v>
      </c>
      <c r="B8" s="111" t="s">
        <v>62</v>
      </c>
      <c r="C8" s="111"/>
      <c r="D8" s="111"/>
      <c r="E8" s="111"/>
      <c r="F8" s="112"/>
      <c r="G8" s="82"/>
      <c r="H8" s="138" t="s">
        <v>146</v>
      </c>
      <c r="I8" s="139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</row>
    <row r="9" spans="1:26" ht="14.4">
      <c r="A9" s="119" t="s">
        <v>63</v>
      </c>
      <c r="B9" s="98" t="s">
        <v>64</v>
      </c>
      <c r="C9" s="98"/>
      <c r="D9" s="98"/>
      <c r="E9" s="98"/>
      <c r="F9" s="99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</row>
    <row r="10" spans="1:26" ht="14.4">
      <c r="A10" s="118" t="s">
        <v>65</v>
      </c>
      <c r="B10" s="111" t="s">
        <v>66</v>
      </c>
      <c r="C10" s="111"/>
      <c r="D10" s="111"/>
      <c r="E10" s="111"/>
      <c r="F10" s="11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</row>
    <row r="11" spans="1:26" ht="14.4">
      <c r="A11" s="119" t="s">
        <v>67</v>
      </c>
      <c r="B11" s="98" t="s">
        <v>68</v>
      </c>
      <c r="C11" s="98"/>
      <c r="D11" s="98"/>
      <c r="E11" s="98"/>
      <c r="F11" s="99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</row>
    <row r="12" spans="1:26" ht="14.4">
      <c r="A12" s="118" t="s">
        <v>69</v>
      </c>
      <c r="B12" s="111" t="s">
        <v>70</v>
      </c>
      <c r="C12" s="111"/>
      <c r="D12" s="111"/>
      <c r="E12" s="111"/>
      <c r="F12" s="11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</row>
    <row r="13" spans="1:26" ht="14.4">
      <c r="A13" s="119" t="s">
        <v>71</v>
      </c>
      <c r="B13" s="98" t="s">
        <v>72</v>
      </c>
      <c r="C13" s="98"/>
      <c r="D13" s="98"/>
      <c r="E13" s="98"/>
      <c r="F13" s="99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</row>
    <row r="14" spans="1:26" ht="14.4">
      <c r="A14" s="118" t="s">
        <v>73</v>
      </c>
      <c r="B14" s="111" t="s">
        <v>74</v>
      </c>
      <c r="C14" s="111"/>
      <c r="D14" s="111"/>
      <c r="E14" s="111"/>
      <c r="F14" s="11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</row>
    <row r="15" spans="1:26" ht="14.4">
      <c r="A15" s="119" t="s">
        <v>75</v>
      </c>
      <c r="B15" s="98" t="s">
        <v>76</v>
      </c>
      <c r="C15" s="98"/>
      <c r="D15" s="98"/>
      <c r="E15" s="98"/>
      <c r="F15" s="99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</row>
    <row r="16" spans="1:26" ht="14.4">
      <c r="A16" s="118" t="s">
        <v>77</v>
      </c>
      <c r="B16" s="111" t="s">
        <v>78</v>
      </c>
      <c r="C16" s="111"/>
      <c r="D16" s="111"/>
      <c r="E16" s="111"/>
      <c r="F16" s="11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 spans="1:26" ht="14.4">
      <c r="A17" s="119" t="s">
        <v>79</v>
      </c>
      <c r="B17" s="98" t="s">
        <v>80</v>
      </c>
      <c r="C17" s="98"/>
      <c r="D17" s="98"/>
      <c r="E17" s="98"/>
      <c r="F17" s="99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</row>
    <row r="18" spans="1:26" ht="14.4">
      <c r="A18" s="118" t="s">
        <v>81</v>
      </c>
      <c r="B18" s="111" t="s">
        <v>82</v>
      </c>
      <c r="C18" s="111"/>
      <c r="D18" s="111"/>
      <c r="E18" s="111"/>
      <c r="F18" s="11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</row>
    <row r="19" spans="1:26" ht="14.4">
      <c r="A19" s="119" t="s">
        <v>83</v>
      </c>
      <c r="B19" s="98" t="s">
        <v>84</v>
      </c>
      <c r="C19" s="98"/>
      <c r="D19" s="98"/>
      <c r="E19" s="98"/>
      <c r="F19" s="99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 spans="1:26" ht="14.4">
      <c r="A20" s="118" t="s">
        <v>85</v>
      </c>
      <c r="B20" s="111" t="s">
        <v>86</v>
      </c>
      <c r="C20" s="111"/>
      <c r="D20" s="111"/>
      <c r="E20" s="111"/>
      <c r="F20" s="11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 spans="1:26" ht="14.4">
      <c r="A21" s="119" t="s">
        <v>87</v>
      </c>
      <c r="B21" s="98" t="s">
        <v>88</v>
      </c>
      <c r="C21" s="98"/>
      <c r="D21" s="98"/>
      <c r="E21" s="98"/>
      <c r="F21" s="99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</row>
    <row r="22" spans="1:26" ht="14.4">
      <c r="A22" s="118" t="s">
        <v>89</v>
      </c>
      <c r="B22" s="111" t="s">
        <v>90</v>
      </c>
      <c r="C22" s="111"/>
      <c r="D22" s="111"/>
      <c r="E22" s="111"/>
      <c r="F22" s="11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spans="1:26" ht="14.4">
      <c r="A23" s="119" t="s">
        <v>91</v>
      </c>
      <c r="B23" s="98" t="s">
        <v>92</v>
      </c>
      <c r="C23" s="98"/>
      <c r="D23" s="98"/>
      <c r="E23" s="98"/>
      <c r="F23" s="99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</row>
    <row r="24" spans="1:26" ht="14.4">
      <c r="A24" s="118" t="s">
        <v>93</v>
      </c>
      <c r="B24" s="111" t="s">
        <v>94</v>
      </c>
      <c r="C24" s="111"/>
      <c r="D24" s="111"/>
      <c r="E24" s="111"/>
      <c r="F24" s="11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</row>
    <row r="25" spans="1:26" ht="14.4">
      <c r="A25" s="140" t="s">
        <v>95</v>
      </c>
      <c r="B25" s="103" t="s">
        <v>96</v>
      </c>
      <c r="C25" s="103"/>
      <c r="D25" s="103"/>
      <c r="E25" s="103"/>
      <c r="F25" s="103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</row>
    <row r="26" spans="1:26" ht="14.4">
      <c r="A26" s="120" t="s">
        <v>97</v>
      </c>
      <c r="B26" s="91" t="s">
        <v>98</v>
      </c>
      <c r="C26" s="91"/>
      <c r="D26" s="91"/>
      <c r="E26" s="91"/>
      <c r="F26" s="91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</row>
    <row r="27" spans="1:26" ht="14.4">
      <c r="A27" s="140" t="s">
        <v>99</v>
      </c>
      <c r="B27" s="103" t="s">
        <v>100</v>
      </c>
      <c r="C27" s="103"/>
      <c r="D27" s="103"/>
      <c r="E27" s="103"/>
      <c r="F27" s="103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</row>
    <row r="28" spans="1:26" ht="14.4">
      <c r="A28" s="120" t="s">
        <v>101</v>
      </c>
      <c r="B28" s="91" t="s">
        <v>102</v>
      </c>
      <c r="C28" s="91"/>
      <c r="D28" s="91"/>
      <c r="E28" s="91"/>
      <c r="F28" s="91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 spans="1:26" ht="14.4">
      <c r="A29" s="140" t="s">
        <v>40</v>
      </c>
      <c r="B29" s="103" t="s">
        <v>103</v>
      </c>
      <c r="C29" s="103"/>
      <c r="D29" s="103"/>
      <c r="E29" s="103"/>
      <c r="F29" s="103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 spans="1:26" ht="14.4">
      <c r="A30" s="120" t="s">
        <v>42</v>
      </c>
      <c r="B30" s="91" t="s">
        <v>104</v>
      </c>
      <c r="C30" s="91"/>
      <c r="D30" s="91"/>
      <c r="E30" s="91"/>
      <c r="F30" s="91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</row>
    <row r="31" spans="1:26" ht="14.4">
      <c r="A31" s="140" t="s">
        <v>105</v>
      </c>
      <c r="B31" s="103" t="s">
        <v>106</v>
      </c>
      <c r="C31" s="103"/>
      <c r="D31" s="103"/>
      <c r="E31" s="103"/>
      <c r="F31" s="103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</row>
    <row r="32" spans="1:26" ht="14.4">
      <c r="A32" s="120" t="s">
        <v>107</v>
      </c>
      <c r="B32" s="91" t="s">
        <v>108</v>
      </c>
      <c r="C32" s="91"/>
      <c r="D32" s="91"/>
      <c r="E32" s="91"/>
      <c r="F32" s="91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</row>
    <row r="33" spans="1:26" ht="14.4">
      <c r="A33" s="85"/>
      <c r="B33" s="85"/>
      <c r="C33" s="85"/>
      <c r="D33" s="85"/>
      <c r="E33" s="85"/>
      <c r="F33" s="85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</row>
    <row r="34" spans="1:26" ht="14.4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 spans="1:26" ht="14.4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</row>
    <row r="36" spans="1:26" ht="14.4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</row>
    <row r="37" spans="1:26" ht="14.4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</row>
    <row r="38" spans="1:26" ht="14.4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</row>
    <row r="39" spans="1:26" ht="14.4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</row>
    <row r="40" spans="1:26" ht="14.4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</row>
    <row r="41" spans="1:26" ht="14.4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</row>
    <row r="42" spans="1:26" ht="14.4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</row>
    <row r="43" spans="1:26" ht="14.4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</row>
    <row r="44" spans="1:26" ht="14.4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</row>
    <row r="45" spans="1:26" ht="14.4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</row>
    <row r="46" spans="1:26" ht="14.4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</row>
    <row r="47" spans="1:26" ht="14.4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 spans="1:26" ht="14.4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</row>
    <row r="49" spans="1:26" ht="14.4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spans="1:26" ht="14.4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</row>
    <row r="51" spans="1:26" ht="14.4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</row>
    <row r="52" spans="1:26" ht="14.4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</row>
    <row r="53" spans="1:26" ht="14.4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</row>
    <row r="54" spans="1:26" ht="14.4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</row>
    <row r="55" spans="1:26" ht="14.4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</row>
    <row r="56" spans="1:26" ht="14.4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</row>
    <row r="57" spans="1:26" ht="14.4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</row>
    <row r="58" spans="1:26" ht="14.4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</row>
    <row r="59" spans="1:26" ht="14.4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</row>
    <row r="60" spans="1:26" ht="14.4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</row>
  </sheetData>
  <sheetProtection algorithmName="SHA-512" hashValue="aCNoh+EE7VgqAMrmzTcz/E6BPffMZpQcQZRo6Fol8LWxA6G80LU1Sv5fXPLr0RHptw//QXif3HJiepycveA/tQ==" saltValue="sTAlHo31+Ij/f2Xj5tX25w==" spinCount="100000" sheet="1" objects="1" scenarios="1" formatCells="0" formatColumns="0" formatRows="0" insertColumns="0" insertRows="0" sort="0" autoFilter="0" pivotTables="0"/>
  <mergeCells count="32">
    <mergeCell ref="H5:I7"/>
    <mergeCell ref="H8:I8"/>
    <mergeCell ref="B28:F28"/>
    <mergeCell ref="B29:F29"/>
    <mergeCell ref="B30:F30"/>
    <mergeCell ref="B31:F31"/>
    <mergeCell ref="B32:F32"/>
    <mergeCell ref="B23:F23"/>
    <mergeCell ref="B24:F24"/>
    <mergeCell ref="B25:F25"/>
    <mergeCell ref="B26:F26"/>
    <mergeCell ref="B27:F27"/>
    <mergeCell ref="B18:F18"/>
    <mergeCell ref="B19:F19"/>
    <mergeCell ref="B20:F20"/>
    <mergeCell ref="B21:F21"/>
    <mergeCell ref="B22:F22"/>
    <mergeCell ref="B13:F13"/>
    <mergeCell ref="B14:F14"/>
    <mergeCell ref="B15:F15"/>
    <mergeCell ref="B16:F16"/>
    <mergeCell ref="B17:F17"/>
    <mergeCell ref="B8:F8"/>
    <mergeCell ref="B9:F9"/>
    <mergeCell ref="B10:F10"/>
    <mergeCell ref="B11:F11"/>
    <mergeCell ref="B12:F12"/>
    <mergeCell ref="A1:F2"/>
    <mergeCell ref="A3:F3"/>
    <mergeCell ref="B5:F5"/>
    <mergeCell ref="B6:F6"/>
    <mergeCell ref="B7:F7"/>
  </mergeCells>
  <hyperlinks>
    <hyperlink ref="H8" r:id="rId1" xr:uid="{EAD8D89F-7C6E-4F98-8127-9947D3FA1B95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0"/>
  <sheetViews>
    <sheetView workbookViewId="0">
      <selection sqref="A1:M2"/>
    </sheetView>
  </sheetViews>
  <sheetFormatPr baseColWidth="10" defaultColWidth="8.796875" defaultRowHeight="13.8"/>
  <cols>
    <col min="1" max="1" width="20" customWidth="1"/>
    <col min="2" max="2" width="24" customWidth="1"/>
    <col min="3" max="4" width="16" customWidth="1"/>
    <col min="5" max="5" width="34" customWidth="1"/>
    <col min="6" max="6" width="24" customWidth="1"/>
    <col min="7" max="7" width="12" customWidth="1"/>
    <col min="8" max="13" width="17" customWidth="1"/>
  </cols>
  <sheetData>
    <row r="1" spans="1:26" ht="14.4">
      <c r="A1" s="37" t="s">
        <v>109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38" t="s">
        <v>110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>
      <c r="A5" s="39" t="s">
        <v>111</v>
      </c>
      <c r="B5" s="39"/>
      <c r="C5" s="39"/>
      <c r="D5" s="39"/>
      <c r="E5" s="39"/>
      <c r="F5" s="2"/>
      <c r="G5" s="46" t="str">
        <f>"Eje X: "&amp;B6&amp;"   |   Eje Y: "&amp;B7</f>
        <v>Eje X: Precio percibido   |   Eje Y: Calidad percibida</v>
      </c>
      <c r="H5" s="46"/>
      <c r="I5" s="46"/>
      <c r="J5" s="46"/>
      <c r="K5" s="46"/>
      <c r="L5" s="46"/>
      <c r="M5" s="4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3" t="s">
        <v>112</v>
      </c>
      <c r="B6" s="40" t="s">
        <v>113</v>
      </c>
      <c r="C6" s="41"/>
      <c r="D6" s="3" t="s">
        <v>77</v>
      </c>
      <c r="E6" s="4">
        <v>3</v>
      </c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6">
      <c r="A7" s="5" t="s">
        <v>114</v>
      </c>
      <c r="B7" s="42" t="s">
        <v>115</v>
      </c>
      <c r="C7" s="43"/>
      <c r="D7" s="5" t="s">
        <v>116</v>
      </c>
      <c r="E7" s="6">
        <f>COUNTIF(F11:F15,"OK")</f>
        <v>5</v>
      </c>
      <c r="F7" s="2"/>
      <c r="G7" s="2"/>
      <c r="H7" s="2"/>
      <c r="I7" s="2"/>
      <c r="J7" s="2"/>
      <c r="K7" s="2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7" t="s">
        <v>117</v>
      </c>
      <c r="B8" s="44" t="s">
        <v>118</v>
      </c>
      <c r="C8" s="45"/>
      <c r="D8" s="7" t="s">
        <v>95</v>
      </c>
      <c r="E8" s="36" t="str">
        <f>IF(OR(LEN(TRIM(B6))=0,LEN(TRIM(B7))=0),"FALTA INFORMACIÓN",IF(TRIM(B6)=TRIM(B7),"REVISAR ATRIBUTOS",IF(OR(COUNTIF(F11:F15,"REVISAR: usa números")&gt;0,COUNTIF(F11:F15,"REVISAR: usa 1–5")&gt;0,COUNTIF(F11:F15,"REVISAR: duplicado")&gt;0),"REVISAR",IF(OR(COUNTIF(F11:F15,"FALTA INFORMACIÓN")&gt;0,COUNTIF(F11:F15,"FALTA MARCA")&gt;0,COUNTIF(F11:F15,"OK")&lt;2),"FALTA INFORMACIÓN","LISTO"))))</f>
        <v>LISTO</v>
      </c>
      <c r="F8" s="2"/>
      <c r="G8" s="2"/>
      <c r="H8" s="2"/>
      <c r="I8" s="2"/>
      <c r="J8" s="2"/>
      <c r="K8" s="2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35" customHeight="1">
      <c r="A10" s="30" t="s">
        <v>119</v>
      </c>
      <c r="B10" s="28" t="s">
        <v>120</v>
      </c>
      <c r="C10" s="28" t="str">
        <f>$B$6</f>
        <v>Precio percibido</v>
      </c>
      <c r="D10" s="28" t="str">
        <f>$B$7</f>
        <v>Calidad percibida</v>
      </c>
      <c r="E10" s="29" t="s">
        <v>91</v>
      </c>
      <c r="F10" s="32" t="s">
        <v>121</v>
      </c>
      <c r="G10" s="2"/>
      <c r="H10" s="2"/>
      <c r="I10" s="2"/>
      <c r="J10" s="2"/>
      <c r="K10" s="2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35" customHeight="1">
      <c r="A11" s="8" t="s">
        <v>122</v>
      </c>
      <c r="B11" s="9" t="s">
        <v>123</v>
      </c>
      <c r="C11" s="10">
        <v>2.2000000000000002</v>
      </c>
      <c r="D11" s="11">
        <v>3.8</v>
      </c>
      <c r="E11" s="12" t="str">
        <f>IF(OR($E$8&lt;&gt;"LISTO",F11&lt;&gt;"OK"),"",IF(C11&lt;$E$6,"Bajo "&amp;$B$6,IF(C11&gt;$E$6,"Alto "&amp;$B$6,"Medio "&amp;$B$6))&amp;" / "&amp;IF(D11&lt;$E$6,"Bajo "&amp;$B$7,IF(D11&gt;$E$6,"Alto "&amp;$B$7,"Medio "&amp;$B$7)))</f>
        <v>Bajo Precio percibido / Alto Calidad percibida</v>
      </c>
      <c r="F11" s="33" t="str">
        <f>IF(COUNTA(B11:D11)=0,"SIN USAR",IF(LEN(TRIM(B11))=0,"FALTA MARCA",IF(OR(LEN(C11&amp;"")=0,LEN(D11&amp;"")=0),"FALTA INFORMACIÓN",IF(OR(NOT(ISNUMBER(C11)),NOT(ISNUMBER(D11))),"REVISAR: usa números",IF(OR(C11&lt;1,C11&gt;5,D11&lt;1,D11&gt;5),"REVISAR: usa 1–5",IF(COUNTIF($B$11:$B$15,B11)&gt;1,"REVISAR: duplicado","OK"))))))</f>
        <v>OK</v>
      </c>
      <c r="G11" s="2"/>
      <c r="H11" s="2"/>
      <c r="I11" s="2"/>
      <c r="J11" s="2"/>
      <c r="K11" s="2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35" customHeight="1">
      <c r="A12" s="13" t="s">
        <v>124</v>
      </c>
      <c r="B12" s="14" t="s">
        <v>125</v>
      </c>
      <c r="C12" s="15">
        <v>3.6</v>
      </c>
      <c r="D12" s="16">
        <v>4.5</v>
      </c>
      <c r="E12" s="17" t="str">
        <f>IF(OR($E$8&lt;&gt;"LISTO",F12&lt;&gt;"OK"),"",IF(C12&lt;$E$6,"Bajo "&amp;$B$6,IF(C12&gt;$E$6,"Alto "&amp;$B$6,"Medio "&amp;$B$6))&amp;" / "&amp;IF(D12&lt;$E$6,"Bajo "&amp;$B$7,IF(D12&gt;$E$6,"Alto "&amp;$B$7,"Medio "&amp;$B$7)))</f>
        <v>Alto Precio percibido / Alto Calidad percibida</v>
      </c>
      <c r="F12" s="34" t="str">
        <f>IF(COUNTA(B12:D12)=0,"SIN USAR",IF(LEN(TRIM(B12))=0,"FALTA MARCA",IF(OR(LEN(C12&amp;"")=0,LEN(D12&amp;"")=0),"FALTA INFORMACIÓN",IF(OR(NOT(ISNUMBER(C12)),NOT(ISNUMBER(D12))),"REVISAR: usa números",IF(OR(C12&lt;1,C12&gt;5,D12&lt;1,D12&gt;5),"REVISAR: usa 1–5",IF(COUNTIF($B$11:$B$15,B12)&gt;1,"REVISAR: duplicado","OK"))))))</f>
        <v>OK</v>
      </c>
      <c r="G12" s="2"/>
      <c r="H12" s="2"/>
      <c r="I12" s="2"/>
      <c r="J12" s="2"/>
      <c r="K12" s="2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35" customHeight="1">
      <c r="A13" s="13" t="s">
        <v>126</v>
      </c>
      <c r="B13" s="14" t="s">
        <v>127</v>
      </c>
      <c r="C13" s="15">
        <v>2.7</v>
      </c>
      <c r="D13" s="16">
        <v>3.1</v>
      </c>
      <c r="E13" s="17" t="str">
        <f>IF(OR($E$8&lt;&gt;"LISTO",F13&lt;&gt;"OK"),"",IF(C13&lt;$E$6,"Bajo "&amp;$B$6,IF(C13&gt;$E$6,"Alto "&amp;$B$6,"Medio "&amp;$B$6))&amp;" / "&amp;IF(D13&lt;$E$6,"Bajo "&amp;$B$7,IF(D13&gt;$E$6,"Alto "&amp;$B$7,"Medio "&amp;$B$7)))</f>
        <v>Bajo Precio percibido / Alto Calidad percibida</v>
      </c>
      <c r="F13" s="34" t="str">
        <f>IF(COUNTA(B13:D13)=0,"SIN USAR",IF(LEN(TRIM(B13))=0,"FALTA MARCA",IF(OR(LEN(C13&amp;"")=0,LEN(D13&amp;"")=0),"FALTA INFORMACIÓN",IF(OR(NOT(ISNUMBER(C13)),NOT(ISNUMBER(D13))),"REVISAR: usa números",IF(OR(C13&lt;1,C13&gt;5,D13&lt;1,D13&gt;5),"REVISAR: usa 1–5",IF(COUNTIF($B$11:$B$15,B13)&gt;1,"REVISAR: duplicado","OK"))))))</f>
        <v>OK</v>
      </c>
      <c r="G13" s="2"/>
      <c r="H13" s="2"/>
      <c r="I13" s="2"/>
      <c r="J13" s="2"/>
      <c r="K13" s="2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35" customHeight="1">
      <c r="A14" s="13" t="s">
        <v>128</v>
      </c>
      <c r="B14" s="14" t="s">
        <v>129</v>
      </c>
      <c r="C14" s="15">
        <v>4.4000000000000004</v>
      </c>
      <c r="D14" s="16">
        <v>4.7</v>
      </c>
      <c r="E14" s="17" t="str">
        <f>IF(OR($E$8&lt;&gt;"LISTO",F14&lt;&gt;"OK"),"",IF(C14&lt;$E$6,"Bajo "&amp;$B$6,IF(C14&gt;$E$6,"Alto "&amp;$B$6,"Medio "&amp;$B$6))&amp;" / "&amp;IF(D14&lt;$E$6,"Bajo "&amp;$B$7,IF(D14&gt;$E$6,"Alto "&amp;$B$7,"Medio "&amp;$B$7)))</f>
        <v>Alto Precio percibido / Alto Calidad percibida</v>
      </c>
      <c r="F14" s="34" t="str">
        <f>IF(COUNTA(B14:D14)=0,"SIN USAR",IF(LEN(TRIM(B14))=0,"FALTA MARCA",IF(OR(LEN(C14&amp;"")=0,LEN(D14&amp;"")=0),"FALTA INFORMACIÓN",IF(OR(NOT(ISNUMBER(C14)),NOT(ISNUMBER(D14))),"REVISAR: usa números",IF(OR(C14&lt;1,C14&gt;5,D14&lt;1,D14&gt;5),"REVISAR: usa 1–5",IF(COUNTIF($B$11:$B$15,B14)&gt;1,"REVISAR: duplicado","OK"))))))</f>
        <v>OK</v>
      </c>
      <c r="G14" s="2"/>
      <c r="H14" s="2"/>
      <c r="I14" s="2"/>
      <c r="J14" s="2"/>
      <c r="K14" s="2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35" customHeight="1">
      <c r="A15" s="18" t="s">
        <v>130</v>
      </c>
      <c r="B15" s="19" t="s">
        <v>131</v>
      </c>
      <c r="C15" s="20">
        <v>1.8</v>
      </c>
      <c r="D15" s="21">
        <v>2.6</v>
      </c>
      <c r="E15" s="22" t="str">
        <f>IF(OR($E$8&lt;&gt;"LISTO",F15&lt;&gt;"OK"),"",IF(C15&lt;$E$6,"Bajo "&amp;$B$6,IF(C15&gt;$E$6,"Alto "&amp;$B$6,"Medio "&amp;$B$6))&amp;" / "&amp;IF(D15&lt;$E$6,"Bajo "&amp;$B$7,IF(D15&gt;$E$6,"Alto "&amp;$B$7,"Medio "&amp;$B$7)))</f>
        <v>Bajo Precio percibido / Bajo Calidad percibida</v>
      </c>
      <c r="F15" s="35" t="str">
        <f>IF(COUNTA(B15:D15)=0,"SIN USAR",IF(LEN(TRIM(B15))=0,"FALTA MARCA",IF(OR(LEN(C15&amp;"")=0,LEN(D15&amp;"")=0),"FALTA INFORMACIÓN",IF(OR(NOT(ISNUMBER(C15)),NOT(ISNUMBER(D15))),"REVISAR: usa números",IF(OR(C15&lt;1,C15&gt;5,D15&lt;1,D15&gt;5),"REVISAR: usa 1–5",IF(COUNTIF($B$11:$B$15,B15)&gt;1,"REVISAR: duplicado","OK"))))))</f>
        <v>OK</v>
      </c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85" customHeight="1">
      <c r="A18" s="39" t="s">
        <v>132</v>
      </c>
      <c r="B18" s="39"/>
      <c r="C18" s="39"/>
      <c r="D18" s="39"/>
      <c r="E18" s="39"/>
      <c r="F18" s="2"/>
      <c r="G18" s="2"/>
      <c r="H18" s="2"/>
      <c r="I18" s="2"/>
      <c r="J18" s="2"/>
      <c r="K18" s="2"/>
      <c r="L18" s="2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85" customHeight="1">
      <c r="A19" s="3" t="s">
        <v>116</v>
      </c>
      <c r="B19" s="23">
        <f>COUNTIF(F11:F15,"OK")</f>
        <v>5</v>
      </c>
      <c r="C19" s="47" t="s">
        <v>133</v>
      </c>
      <c r="D19" s="48"/>
      <c r="E19" s="49"/>
      <c r="F19" s="2"/>
      <c r="G19" s="2"/>
      <c r="H19" s="2"/>
      <c r="I19" s="2"/>
      <c r="J19" s="2"/>
      <c r="K19" s="2"/>
      <c r="L19" s="2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85" customHeight="1">
      <c r="A20" s="5" t="s">
        <v>134</v>
      </c>
      <c r="B20" s="24" t="str">
        <f>IF($E$8&lt;&gt;"LISTO","",IF(COUNTIF(C11:C15,MAX(C11:C15))&gt;1,"Empate",INDEX(B11:B15,MATCH(MAX(C11:C15),C11:C15,0))))</f>
        <v>Altura</v>
      </c>
      <c r="C20" s="50"/>
      <c r="D20" s="51"/>
      <c r="E20" s="52"/>
      <c r="F20" s="2"/>
      <c r="G20" s="2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85" customHeight="1">
      <c r="A21" s="5" t="s">
        <v>135</v>
      </c>
      <c r="B21" s="24" t="str">
        <f>IF($E$8&lt;&gt;"LISTO","",IF(COUNTIF(D11:D15,MAX(D11:D15))&gt;1,"Empate",INDEX(B11:B15,MATCH(MAX(D11:D15),D11:D15,0))))</f>
        <v>Altura</v>
      </c>
      <c r="C21" s="50"/>
      <c r="D21" s="51"/>
      <c r="E21" s="52"/>
      <c r="F21" s="2"/>
      <c r="G21" s="2"/>
      <c r="H21" s="2"/>
      <c r="I21" s="2"/>
      <c r="J21" s="2"/>
      <c r="K21" s="2"/>
      <c r="L21" s="2"/>
      <c r="M21" s="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85" customHeight="1">
      <c r="A22" s="5" t="s">
        <v>136</v>
      </c>
      <c r="B22" s="24" t="str">
        <f>IF($E$8&lt;&gt;"LISTO","",IF(COUNTIF(C11:C15,MIN(C11:C15))&gt;1,"Empate",INDEX(B11:B15,MATCH(MIN(C11:C15),C11:C15,0))))</f>
        <v>Express</v>
      </c>
      <c r="C22" s="50"/>
      <c r="D22" s="51"/>
      <c r="E22" s="52"/>
      <c r="F22" s="2"/>
      <c r="G22" s="2"/>
      <c r="H22" s="2"/>
      <c r="I22" s="2"/>
      <c r="J22" s="2"/>
      <c r="K22" s="2"/>
      <c r="L22" s="2"/>
      <c r="M22" s="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85" customHeight="1">
      <c r="A23" s="7" t="s">
        <v>137</v>
      </c>
      <c r="B23" s="25" t="str">
        <f>IF($E$8&lt;&gt;"LISTO","",IF(COUNTIF(D11:D15,MIN(D11:D15))&gt;1,"Empate",INDEX(B11:B15,MATCH(MIN(D11:D15),D11:D15,0))))</f>
        <v>Express</v>
      </c>
      <c r="C23" s="53"/>
      <c r="D23" s="54"/>
      <c r="E23" s="55"/>
      <c r="F23" s="2"/>
      <c r="G23" s="39" t="s">
        <v>138</v>
      </c>
      <c r="H23" s="39"/>
      <c r="I23" s="39"/>
      <c r="J23" s="39"/>
      <c r="K23" s="39" t="s">
        <v>139</v>
      </c>
      <c r="L23" s="39"/>
      <c r="M23" s="3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4">
      <c r="A24" s="2"/>
      <c r="B24" s="2"/>
      <c r="C24" s="2"/>
      <c r="D24" s="2"/>
      <c r="E24" s="2"/>
      <c r="F24" s="2"/>
      <c r="G24" s="31" t="s">
        <v>119</v>
      </c>
      <c r="H24" s="65" t="s">
        <v>120</v>
      </c>
      <c r="I24" s="65"/>
      <c r="J24" s="66"/>
      <c r="K24" s="71" t="s">
        <v>140</v>
      </c>
      <c r="L24" s="72"/>
      <c r="M24" s="7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>
      <c r="A25" s="39" t="s">
        <v>141</v>
      </c>
      <c r="B25" s="39"/>
      <c r="C25" s="39"/>
      <c r="D25" s="39"/>
      <c r="E25" s="39"/>
      <c r="F25" s="2"/>
      <c r="G25" s="26" t="s">
        <v>122</v>
      </c>
      <c r="H25" s="67" t="str">
        <f>B11</f>
        <v>Café Centro</v>
      </c>
      <c r="I25" s="67"/>
      <c r="J25" s="68"/>
      <c r="K25" s="74"/>
      <c r="L25" s="75"/>
      <c r="M25" s="7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4">
      <c r="A26" s="56" t="s">
        <v>142</v>
      </c>
      <c r="B26" s="57"/>
      <c r="C26" s="57"/>
      <c r="D26" s="57"/>
      <c r="E26" s="58"/>
      <c r="F26" s="2"/>
      <c r="G26" s="27" t="s">
        <v>124</v>
      </c>
      <c r="H26" s="69" t="str">
        <f>B12</f>
        <v>Origen</v>
      </c>
      <c r="I26" s="69"/>
      <c r="J26" s="70"/>
      <c r="K26" s="77"/>
      <c r="L26" s="78"/>
      <c r="M26" s="7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4">
      <c r="A27" s="59"/>
      <c r="B27" s="60"/>
      <c r="C27" s="60"/>
      <c r="D27" s="60"/>
      <c r="E27" s="61"/>
      <c r="F27" s="2"/>
      <c r="G27" s="26" t="s">
        <v>126</v>
      </c>
      <c r="H27" s="67" t="str">
        <f>B13</f>
        <v>Punto Uno</v>
      </c>
      <c r="I27" s="67"/>
      <c r="J27" s="68"/>
      <c r="K27" s="47" t="s">
        <v>143</v>
      </c>
      <c r="L27" s="48"/>
      <c r="M27" s="4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4">
      <c r="A28" s="62"/>
      <c r="B28" s="63"/>
      <c r="C28" s="63"/>
      <c r="D28" s="63"/>
      <c r="E28" s="64"/>
      <c r="F28" s="2"/>
      <c r="G28" s="27" t="s">
        <v>128</v>
      </c>
      <c r="H28" s="69" t="str">
        <f>B14</f>
        <v>Altura</v>
      </c>
      <c r="I28" s="69"/>
      <c r="J28" s="70"/>
      <c r="K28" s="50"/>
      <c r="L28" s="51"/>
      <c r="M28" s="5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4">
      <c r="A29" s="2"/>
      <c r="B29" s="2"/>
      <c r="C29" s="2"/>
      <c r="D29" s="2"/>
      <c r="E29" s="2"/>
      <c r="F29" s="2"/>
      <c r="G29" s="26" t="s">
        <v>130</v>
      </c>
      <c r="H29" s="67" t="str">
        <f>B15</f>
        <v>Express</v>
      </c>
      <c r="I29" s="67"/>
      <c r="J29" s="68"/>
      <c r="K29" s="53"/>
      <c r="L29" s="54"/>
      <c r="M29" s="5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4">
      <c r="A31" s="80" t="s">
        <v>144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</sheetData>
  <mergeCells count="22">
    <mergeCell ref="H29:J29"/>
    <mergeCell ref="K23:M23"/>
    <mergeCell ref="K24:M26"/>
    <mergeCell ref="K27:M29"/>
    <mergeCell ref="A31:M31"/>
    <mergeCell ref="A26:E28"/>
    <mergeCell ref="G23:J23"/>
    <mergeCell ref="H24:J24"/>
    <mergeCell ref="H25:J25"/>
    <mergeCell ref="H26:J26"/>
    <mergeCell ref="H27:J27"/>
    <mergeCell ref="H28:J28"/>
    <mergeCell ref="B8:C8"/>
    <mergeCell ref="G5:M5"/>
    <mergeCell ref="A18:E18"/>
    <mergeCell ref="C19:E23"/>
    <mergeCell ref="A25:E25"/>
    <mergeCell ref="A1:M2"/>
    <mergeCell ref="A3:M3"/>
    <mergeCell ref="A5:E5"/>
    <mergeCell ref="B6:C6"/>
    <mergeCell ref="B7:C7"/>
  </mergeCells>
  <conditionalFormatting sqref="C11:D15">
    <cfRule type="colorScale" priority="1">
      <colorScale>
        <cfvo type="min"/>
        <cfvo type="percentile" val="50"/>
        <cfvo type="max"/>
        <color rgb="FFE8EEF5"/>
        <color rgb="FFBFD1E3"/>
        <color rgb="FF6D93B8"/>
      </colorScale>
    </cfRule>
  </conditionalFormatting>
  <conditionalFormatting sqref="E8">
    <cfRule type="expression" dxfId="6" priority="6">
      <formula>E8="LISTO"</formula>
    </cfRule>
    <cfRule type="expression" dxfId="5" priority="7">
      <formula>LEFT(E8,5)="FALTA"</formula>
    </cfRule>
    <cfRule type="expression" dxfId="4" priority="8">
      <formula>LEFT(E8,7)="REVISAR"</formula>
    </cfRule>
  </conditionalFormatting>
  <conditionalFormatting sqref="F11:F15">
    <cfRule type="expression" dxfId="3" priority="2">
      <formula>F11="OK"</formula>
    </cfRule>
    <cfRule type="expression" dxfId="2" priority="3">
      <formula>LEFT(F11,6)="FALTA "</formula>
    </cfRule>
    <cfRule type="expression" dxfId="1" priority="4">
      <formula>LEFT(F11,7)="REVISAR"</formula>
    </cfRule>
    <cfRule type="expression" dxfId="0" priority="5">
      <formula>F11="SIN USAR"</formula>
    </cfRule>
  </conditionalFormatting>
  <dataValidations count="1">
    <dataValidation type="decimal" allowBlank="1" showInputMessage="1" showErrorMessage="1" errorTitle="Valor no válido" error="Ingresa un número entre 1 y 5. Puedes usar decimales." promptTitle="Puntuación 1–5" prompt="Escribe una puntuación entre 1 y 5. Deja la fila completa vacía si no la usarás." sqref="C11:D15" xr:uid="{00000000-0002-0000-0200-000000000000}">
      <formula1>1</formula1>
      <formula2>5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3_Mapa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2026-09-22T21:16:25Z</dcterms:modified>
</cp:coreProperties>
</file>