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4C2C6C0-EFC5-4460-8D27-69A74C1047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_Instrucciones" sheetId="1" r:id="rId1"/>
    <sheet name="2_Glosario" sheetId="2" r:id="rId2"/>
    <sheet name="3_Evaluacion_TI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3" l="1"/>
  <c r="G24" i="3"/>
  <c r="G23" i="3"/>
  <c r="G22" i="3"/>
  <c r="G12" i="3"/>
  <c r="G11" i="3"/>
  <c r="G7" i="3"/>
  <c r="G6" i="3"/>
  <c r="G10" i="3" s="1"/>
  <c r="G9" i="3" l="1"/>
  <c r="G8" i="3"/>
  <c r="F15" i="3"/>
</calcChain>
</file>

<file path=xl/sharedStrings.xml><?xml version="1.0" encoding="utf-8"?>
<sst xmlns="http://schemas.openxmlformats.org/spreadsheetml/2006/main" count="190" uniqueCount="180">
  <si>
    <t>Plantilla para calcular e interpretar la TIR</t>
  </si>
  <si>
    <t>Qué hace esta plantilla</t>
  </si>
  <si>
    <t>Esta plantilla te ayuda a registrar la inversión inicial y los flujos de caja de un proyecto, calcular su Tasa Interna de Retorno (TIR), compararla con una rentabilidad mínima requerida y obtener una lectura sencilla para apoyar la decisión. Incluye un ejemplo completo de un nuevo punto de venta.</t>
  </si>
  <si>
    <t>Cómo usarla</t>
  </si>
  <si>
    <t>Paso</t>
  </si>
  <si>
    <t>Qué debes hacer</t>
  </si>
  <si>
    <t>1</t>
  </si>
  <si>
    <t>Ve a la hoja 3_Evaluacion_TIR.</t>
  </si>
  <si>
    <t>2</t>
  </si>
  <si>
    <t>Borra únicamente los datos de ejemplo de las celdas azules y reemplázalos por los datos de tu proyecto.</t>
  </si>
  <si>
    <t>3</t>
  </si>
  <si>
    <t>Escribe un nombre para el proyecto y selecciona el método: Periodos regulares o Fechas reales.</t>
  </si>
  <si>
    <t>4</t>
  </si>
  <si>
    <t>Si usas Periodos regulares, selecciona la periodicidad (anual, trimestral o mensual). Define también la rentabilidad mínima anual requerida.</t>
  </si>
  <si>
    <t>5</t>
  </si>
  <si>
    <t>Registra la inversión inicial como un valor negativo y los flujos esperados como valores positivos o negativos según corresponda. Un flujo cero debe escribirse como 0; no dejes una fila vacía en medio.</t>
  </si>
  <si>
    <t>6</t>
  </si>
  <si>
    <t>Si usas Fechas reales, registra una fecha válida para cada flujo utilizado. La primera fecha debe corresponder a la inversión inicial y ser la fecha más temprana.</t>
  </si>
  <si>
    <t>7</t>
  </si>
  <si>
    <t>Revisa primero el bloque Validaciones de captura. Solo interpreta la TIR cuando los controles estén en OK o NO APLICA.</t>
  </si>
  <si>
    <t>8</t>
  </si>
  <si>
    <t>Revisa la TIR comparable anual, la diferencia frente a la tasa mínima y la lectura para la decisión. Después contrasta supuestos, riesgo, liquidez y otras métricas cuando corresponda.</t>
  </si>
  <si>
    <t>Cómo identificar las celdas</t>
  </si>
  <si>
    <t>Tipo</t>
  </si>
  <si>
    <t>Significado</t>
  </si>
  <si>
    <t>Celdas azules</t>
  </si>
  <si>
    <t>Datos que puedes borrar y reemplazar.</t>
  </si>
  <si>
    <t>Celdas de resultado</t>
  </si>
  <si>
    <t>Fórmulas automáticas. No las sobrescribas.</t>
  </si>
  <si>
    <t>Cómo interpretar el resultado</t>
  </si>
  <si>
    <t>Resultado</t>
  </si>
  <si>
    <t>Lectura</t>
  </si>
  <si>
    <t>TIR &gt; tasa mínima</t>
  </si>
  <si>
    <t>El proyecto supera el rendimiento mínimo establecido según el criterio TIR.</t>
  </si>
  <si>
    <t>TIR = tasa mínima</t>
  </si>
  <si>
    <t>El proyecto se encuentra en el umbral definido.</t>
  </si>
  <si>
    <t>TIR &lt; tasa mínima</t>
  </si>
  <si>
    <t>El proyecto no alcanza el rendimiento mínimo exigido.</t>
  </si>
  <si>
    <t>Importante antes de usar la plantilla</t>
  </si>
  <si>
    <t>• La plantilla utiliza flujos de caja, no utilidad contable.</t>
  </si>
  <si>
    <t>• Debe existir al menos un flujo negativo y uno positivo. Los flujos deben ser numéricos y estar cargados desde la primera fila, sin huecos intermedios.</t>
  </si>
  <si>
    <t>• Alertas: FALTA INFORMACIÓN indica que faltan datos esenciales; REVISAR indica un dato o configuración inválida; NO APLICA significa que ese control no se necesita con el método elegido.</t>
  </si>
  <si>
    <t>• Si eliges Periodos regulares, usa intervalos consistentes. Si eliges Fechas reales, completa una fecha válida para cada flujo y comienza con la fecha más temprana.</t>
  </si>
  <si>
    <t>• La rentabilidad mínima se captura como tasa anual. La plantilla anualiza la TIR mensual o trimestral antes de compararlas. Si Excel está en cálculo manual y el resultado no se actualiza, usa F9 o Fórmulas &gt; Calcular ahora.</t>
  </si>
  <si>
    <t>• La TIR no debe interpretarse sola. El ejemplo es ilustrativo: borra solo los datos azules y sustitúyelos por los datos reales de tu proyecto.</t>
  </si>
  <si>
    <t>Ejemplo incluido</t>
  </si>
  <si>
    <t>La hoja de evaluación incluye el caso de una tienda que invierte 30.000 para abrir un nuevo punto de venta y espera flujos netos de 8.000, 10.000, 12.000, 11.000 y 9.000 durante cinco años. La tasa mínima requerida del ejemplo es 14%. Estos datos son únicamente demostrativos.</t>
  </si>
  <si>
    <t>Glosario de la plantilla TIR</t>
  </si>
  <si>
    <t>Consulta esta hoja cuando encuentres un término financiero en la plantilla. Las definiciones están redactadas para facilitar el uso práctico del archivo.</t>
  </si>
  <si>
    <t>Término</t>
  </si>
  <si>
    <t>Definición sencilla</t>
  </si>
  <si>
    <t>Cómo se usa en la plantilla</t>
  </si>
  <si>
    <t>Nota práctica</t>
  </si>
  <si>
    <t>Tasa Interna de Retorno (TIR)</t>
  </si>
  <si>
    <t>Tasa que hace que el valor presente neto de los flujos de una inversión sea igual a cero.</t>
  </si>
  <si>
    <t>Es el principal resultado calculado.</t>
  </si>
  <si>
    <t>Se compara con la tasa mínima requerida.</t>
  </si>
  <si>
    <t>IRR</t>
  </si>
  <si>
    <t>Sigla en inglés de Internal Rate of Return.</t>
  </si>
  <si>
    <t>Es la función interna que Excel usa para calcular TIR con periodos regulares.</t>
  </si>
  <si>
    <t>Excel puede mostrar el nombre localizado según el idioma.</t>
  </si>
  <si>
    <t>TIR.NO.PER / XIRR</t>
  </si>
  <si>
    <t>TIR calculada usando fechas reales cuando los flujos no ocurren en intervalos regulares.</t>
  </si>
  <si>
    <t>Se usa al seleccionar Fechas reales.</t>
  </si>
  <si>
    <t>Cada flujo utilizado debe tener una fecha válida.</t>
  </si>
  <si>
    <t>Inversión inicial</t>
  </si>
  <si>
    <t>Desembolso necesario para iniciar el proyecto.</t>
  </si>
  <si>
    <t>Se registra normalmente como el primer flujo y con signo negativo.</t>
  </si>
  <si>
    <t>Incluye solo desembolsos relacionados con el proyecto.</t>
  </si>
  <si>
    <t>Flujo de caja</t>
  </si>
  <si>
    <t>Entrada o salida real de dinero atribuible al proyecto.</t>
  </si>
  <si>
    <t>Se registra en la tabla de flujos.</t>
  </si>
  <si>
    <t>No es lo mismo que utilidad contable.</t>
  </si>
  <si>
    <t>Flujo incremental</t>
  </si>
  <si>
    <t>Dinero adicional que aparece por hacer el proyecto frente a no hacerlo.</t>
  </si>
  <si>
    <t>Ayuda a decidir qué flujos incluir.</t>
  </si>
  <si>
    <t>Evita sumar ingresos o costos que existirían de todas formas.</t>
  </si>
  <si>
    <t>Periodo</t>
  </si>
  <si>
    <t>Unidad secuencial usada para ordenar los flujos.</t>
  </si>
  <si>
    <t>Identifica cada fila de la tabla.</t>
  </si>
  <si>
    <t>Puede representar años, trimestres o meses.</t>
  </si>
  <si>
    <t>Fecha</t>
  </si>
  <si>
    <t>Día real en que ocurre un flujo.</t>
  </si>
  <si>
    <t>Se utiliza con el método Fechas reales.</t>
  </si>
  <si>
    <t>No es necesaria para el cálculo IRR de periodos regulares.</t>
  </si>
  <si>
    <t>Periodicidad</t>
  </si>
  <si>
    <t>Frecuencia con la que se registran los flujos regulares.</t>
  </si>
  <si>
    <t>Puede ser anual, trimestral o mensual.</t>
  </si>
  <si>
    <t>La TIR por periodo se anualiza automáticamente para compararla con la tasa mínima anual.</t>
  </si>
  <si>
    <t>Tasa mínima requerida</t>
  </si>
  <si>
    <t>Rentabilidad mínima que el negocio exige para aceptar un proyecto.</t>
  </si>
  <si>
    <t>En esta plantilla se captura como tasa anual y se compara con la TIR comparable anual.</t>
  </si>
  <si>
    <t>Permite usar una base común aunque los flujos sean mensuales o trimestrales.</t>
  </si>
  <si>
    <t>Diferencia en puntos porcentuales</t>
  </si>
  <si>
    <t>Distancia entre la TIR y la tasa mínima requerida.</t>
  </si>
  <si>
    <t>Ayuda a ver cuánto supera o queda por debajo del umbral.</t>
  </si>
  <si>
    <t>Ejemplo: 19% - 14% = 5 puntos porcentuales.</t>
  </si>
  <si>
    <t>Valor Presente Neto (VPN)</t>
  </si>
  <si>
    <t>Valor monetario creado o destruido por un proyecto al descontar sus flujos a una tasa.</t>
  </si>
  <si>
    <t>No se calcula en esta versión básica-intermedia.</t>
  </si>
  <si>
    <t>Complementa la TIR en decisiones relevantes.</t>
  </si>
  <si>
    <t>Tasa de descuento</t>
  </si>
  <si>
    <t>Tasa usada para llevar flujos futuros a valor presente.</t>
  </si>
  <si>
    <t>Aparece conceptualmente en la definición de TIR y VPN.</t>
  </si>
  <si>
    <t>No es un dato de captura independiente en esta plantilla.</t>
  </si>
  <si>
    <t>Valor del dinero en el tiempo</t>
  </si>
  <si>
    <t>Principio según el cual una cantidad hoy no equivale económicamente a la misma cantidad en el futuro.</t>
  </si>
  <si>
    <t>Explica por qué importa el momento de cada flujo.</t>
  </si>
  <si>
    <t>Es la base de TIR y VPN.</t>
  </si>
  <si>
    <t>Rentabilidad</t>
  </si>
  <si>
    <t>Relación entre el resultado económico esperado y los recursos comprometidos.</t>
  </si>
  <si>
    <t>La TIR expresa una forma de rentabilidad como tasa.</t>
  </si>
  <si>
    <t>No significa que el proyecto esté libre de riesgo.</t>
  </si>
  <si>
    <t>Flujos regulares</t>
  </si>
  <si>
    <t>Flujos separados por intervalos iguales.</t>
  </si>
  <si>
    <t>Se calculan con IRR/TIR.</t>
  </si>
  <si>
    <t>Ejemplo: un flujo al final de cada año.</t>
  </si>
  <si>
    <t>Fechas irregulares</t>
  </si>
  <si>
    <t>Flujos que ocurren en días distintos sin intervalos uniformes.</t>
  </si>
  <si>
    <t>Se calculan con XIRR/TIR.NO.PER.</t>
  </si>
  <si>
    <t>Ejemplo: cobros en abril, septiembre y febrero.</t>
  </si>
  <si>
    <t>Criterio TIR</t>
  </si>
  <si>
    <t>Regla que compara la TIR con la tasa mínima requerida.</t>
  </si>
  <si>
    <t>Genera la lectura Supera, Iguala o No alcanza.</t>
  </si>
  <si>
    <t>Es un criterio de análisis, no una orden automática de invertir.</t>
  </si>
  <si>
    <t>TIR comparable anual</t>
  </si>
  <si>
    <t>TIR expresada en una base anual para poder compararla con la tasa mínima anual.</t>
  </si>
  <si>
    <t>Es la tasa utilizada por la plantilla para el criterio de decisión.</t>
  </si>
  <si>
    <t>Si el método es Fechas reales, coincide con XIRR; si es mensual o trimestral, se anualiza.</t>
  </si>
  <si>
    <t>FALTA INFORMACIÓN / REVISAR</t>
  </si>
  <si>
    <t>Alertas que aparecen cuando faltan datos esenciales o existe una configuración que no permite calcular con seguridad.</t>
  </si>
  <si>
    <t>Bloquean la interpretación automática de la TIR hasta corregir la captura.</t>
  </si>
  <si>
    <t>No ignores estas alertas aunque Excel muestre otros valores en la hoja.</t>
  </si>
  <si>
    <t>NO APLICA</t>
  </si>
  <si>
    <t>Indica que un control no es necesario con el método elegido.</t>
  </si>
  <si>
    <t>Aparece, por ejemplo, en la validación de fechas cuando usas Periodos regulares.</t>
  </si>
  <si>
    <t>No es un error.</t>
  </si>
  <si>
    <t>Evaluación de inversión con TIR</t>
  </si>
  <si>
    <t>Ejemplo incluido: nuevo punto de venta. Borra únicamente las celdas azules y reemplázalas con tus datos.</t>
  </si>
  <si>
    <t>1. Datos del proyecto</t>
  </si>
  <si>
    <t>3. Resultado e interpretación</t>
  </si>
  <si>
    <t>Nombre del proyecto</t>
  </si>
  <si>
    <t>Nuevo punto de venta</t>
  </si>
  <si>
    <t>TIR calculada</t>
  </si>
  <si>
    <t>Método de cálculo</t>
  </si>
  <si>
    <t>Periodos regulares</t>
  </si>
  <si>
    <t>Tasa mínima anual</t>
  </si>
  <si>
    <t>Periodicidad (si aplica)</t>
  </si>
  <si>
    <t>Anual</t>
  </si>
  <si>
    <t>Diferencia anual</t>
  </si>
  <si>
    <t>Rentabilidad mínima anual</t>
  </si>
  <si>
    <t>Moneda / referencia</t>
  </si>
  <si>
    <t>USD / moneda local</t>
  </si>
  <si>
    <t>Método usado</t>
  </si>
  <si>
    <t>2. Flujos de la inversión</t>
  </si>
  <si>
    <t>Fecha (solo Fechas reales)</t>
  </si>
  <si>
    <t>Concepto</t>
  </si>
  <si>
    <t>Lectura para la decisión</t>
  </si>
  <si>
    <t>Flujo neto año 1</t>
  </si>
  <si>
    <t>Flujo neto año 2</t>
  </si>
  <si>
    <t>Flujo neto año 3</t>
  </si>
  <si>
    <t>Flujo neto año 4</t>
  </si>
  <si>
    <t>Flujo neto año 5</t>
  </si>
  <si>
    <t>Validaciones de captura</t>
  </si>
  <si>
    <t>Control</t>
  </si>
  <si>
    <t>Estado</t>
  </si>
  <si>
    <t>Existe al menos un flujo negativo y uno positivo</t>
  </si>
  <si>
    <t>Flujos numéricos, completos y sin huecos</t>
  </si>
  <si>
    <t>Fechas válidas y completas (si aplica)</t>
  </si>
  <si>
    <t>Método, periodicidad y tasa mínima válidos</t>
  </si>
  <si>
    <t>Notas de uso</t>
  </si>
  <si>
    <t>• Borra los valores de ejemplo solo en las celdas azules. Conserva las fórmulas de resultado.</t>
  </si>
  <si>
    <t>• Registra la inversión inicial como negativa y los flujos esperados como positivos o negativos según corresponda.</t>
  </si>
  <si>
    <t>• Si seleccionas Fechas reales, completa una fecha válida para cada flujo.</t>
  </si>
  <si>
    <t>• La rentabilidad mínima se captura como tasa anual. Para flujos mensuales o trimestrales, la plantilla anualiza la TIR antes de compararla.</t>
  </si>
  <si>
    <t>• Esta versión permite registrar la inversión inicial y hasta 10 periodos de flujos, sin dejar filas vacías entre ellos.</t>
  </si>
  <si>
    <t>• La TIR es un criterio de evaluación. No reemplaza el análisis de riesgo, liquidez, VPN u otros factores relevantes.</t>
  </si>
  <si>
    <t>Fuente del ejemplo: caso ilustrativo desarrollado para la guía de TIR de Infoexperiencia. No representa una recomendación de inversión.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</si>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</sst>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;[Red]\(#,##0\);\-"/>
  </numFmts>
  <fonts count="17">
    <font>
      <sz val="11"/>
      <name val="Carlito"/>
    </font>
    <font>
      <b/>
      <sz val="20"/>
      <color rgb="FFFFFFFF"/>
      <name val="Carlito"/>
    </font>
    <font>
      <b/>
      <sz val="12"/>
      <color rgb="FFFFFFFF"/>
      <name val="Carlito"/>
    </font>
    <font>
      <sz val="10"/>
      <color rgb="FF1F2937"/>
      <name val="Carlito"/>
    </font>
    <font>
      <b/>
      <sz val="10"/>
      <color rgb="FF0B1F3A"/>
      <name val="Carlito"/>
    </font>
    <font>
      <b/>
      <sz val="10"/>
      <color rgb="FF1F2937"/>
      <name val="Carlito"/>
    </font>
    <font>
      <sz val="10"/>
      <color rgb="FF0000FF"/>
      <name val="Carlito"/>
    </font>
    <font>
      <sz val="10"/>
      <color rgb="FF000000"/>
      <name val="Carlito"/>
    </font>
    <font>
      <b/>
      <sz val="10"/>
      <color rgb="FF8A5A00"/>
      <name val="Carlito"/>
    </font>
    <font>
      <i/>
      <sz val="9"/>
      <color rgb="FF5B6573"/>
      <name val="Carlito"/>
    </font>
    <font>
      <sz val="10"/>
      <color rgb="FF1F2937"/>
      <name val="Carlito"/>
    </font>
    <font>
      <b/>
      <sz val="11"/>
      <color rgb="FF1F2937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D9E7F7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EAF2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4CC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8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0" fontId="0" fillId="3" borderId="0" xfId="0" applyFill="1" applyAlignment="1">
      <alignment wrapText="1"/>
    </xf>
    <xf numFmtId="0" fontId="2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vertical="top" wrapText="1"/>
    </xf>
    <xf numFmtId="0" fontId="4" fillId="5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0" fontId="5" fillId="6" borderId="1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vertical="center" wrapText="1"/>
    </xf>
    <xf numFmtId="0" fontId="7" fillId="8" borderId="4" xfId="0" applyFont="1" applyFill="1" applyBorder="1" applyAlignment="1">
      <alignment vertical="center" wrapText="1"/>
    </xf>
    <xf numFmtId="0" fontId="13" fillId="9" borderId="13" xfId="0" applyFont="1" applyFill="1" applyBorder="1" applyAlignment="1">
      <alignment horizontal="center" vertical="center" wrapText="1"/>
    </xf>
    <xf numFmtId="0" fontId="13" fillId="9" borderId="14" xfId="0" applyFont="1" applyFill="1" applyBorder="1" applyAlignment="1">
      <alignment horizontal="center" vertical="center" wrapText="1"/>
    </xf>
    <xf numFmtId="0" fontId="13" fillId="9" borderId="15" xfId="0" applyFont="1" applyFill="1" applyBorder="1" applyAlignment="1">
      <alignment horizontal="center" vertical="center" wrapText="1"/>
    </xf>
    <xf numFmtId="0" fontId="13" fillId="9" borderId="16" xfId="0" applyFont="1" applyFill="1" applyBorder="1" applyAlignment="1">
      <alignment horizontal="center" vertical="center" wrapText="1"/>
    </xf>
    <xf numFmtId="0" fontId="13" fillId="9" borderId="17" xfId="0" applyFont="1" applyFill="1" applyBorder="1" applyAlignment="1">
      <alignment horizontal="center" vertical="center" wrapText="1"/>
    </xf>
    <xf numFmtId="0" fontId="13" fillId="9" borderId="18" xfId="0" applyFont="1" applyFill="1" applyBorder="1" applyAlignment="1">
      <alignment horizontal="center" vertical="center" wrapText="1"/>
    </xf>
    <xf numFmtId="0" fontId="16" fillId="3" borderId="19" xfId="1" applyFont="1" applyFill="1" applyBorder="1" applyAlignment="1">
      <alignment horizontal="center" vertical="center"/>
    </xf>
    <xf numFmtId="0" fontId="16" fillId="3" borderId="20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3" fillId="6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8" fillId="10" borderId="0" xfId="0" applyFont="1" applyFill="1" applyAlignment="1" applyProtection="1">
      <alignment vertical="center" wrapText="1"/>
      <protection locked="0"/>
    </xf>
    <xf numFmtId="0" fontId="0" fillId="3" borderId="0" xfId="0" applyFill="1" applyAlignment="1" applyProtection="1">
      <alignment wrapText="1"/>
      <protection locked="0"/>
    </xf>
    <xf numFmtId="0" fontId="2" fillId="4" borderId="0" xfId="0" applyFont="1" applyFill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 applyProtection="1">
      <alignment vertical="center" wrapText="1"/>
      <protection locked="0"/>
    </xf>
    <xf numFmtId="0" fontId="6" fillId="7" borderId="6" xfId="0" applyFont="1" applyFill="1" applyBorder="1" applyAlignment="1" applyProtection="1">
      <alignment vertical="center" wrapText="1"/>
      <protection locked="0"/>
    </xf>
    <xf numFmtId="0" fontId="6" fillId="7" borderId="7" xfId="0" applyFont="1" applyFill="1" applyBorder="1" applyAlignment="1" applyProtection="1">
      <alignment vertical="center" wrapText="1"/>
      <protection locked="0"/>
    </xf>
    <xf numFmtId="0" fontId="6" fillId="7" borderId="8" xfId="0" applyFont="1" applyFill="1" applyBorder="1" applyAlignment="1" applyProtection="1">
      <alignment vertical="center" wrapText="1"/>
      <protection locked="0"/>
    </xf>
    <xf numFmtId="10" fontId="7" fillId="8" borderId="6" xfId="0" applyNumberFormat="1" applyFont="1" applyFill="1" applyBorder="1" applyAlignment="1" applyProtection="1">
      <alignment vertical="center" wrapText="1"/>
      <protection locked="0"/>
    </xf>
    <xf numFmtId="0" fontId="7" fillId="8" borderId="8" xfId="0" applyFont="1" applyFill="1" applyBorder="1" applyAlignment="1" applyProtection="1">
      <alignment vertical="center" wrapText="1"/>
      <protection locked="0"/>
    </xf>
    <xf numFmtId="0" fontId="5" fillId="6" borderId="2" xfId="0" applyFont="1" applyFill="1" applyBorder="1" applyAlignment="1" applyProtection="1">
      <alignment vertical="center" wrapText="1"/>
      <protection locked="0"/>
    </xf>
    <xf numFmtId="0" fontId="6" fillId="7" borderId="9" xfId="0" applyFont="1" applyFill="1" applyBorder="1" applyAlignment="1" applyProtection="1">
      <alignment vertical="center" wrapText="1"/>
      <protection locked="0"/>
    </xf>
    <xf numFmtId="0" fontId="6" fillId="7" borderId="0" xfId="0" applyFont="1" applyFill="1" applyAlignment="1" applyProtection="1">
      <alignment vertical="center" wrapText="1"/>
      <protection locked="0"/>
    </xf>
    <xf numFmtId="0" fontId="6" fillId="7" borderId="10" xfId="0" applyFont="1" applyFill="1" applyBorder="1" applyAlignment="1" applyProtection="1">
      <alignment vertical="center" wrapText="1"/>
      <protection locked="0"/>
    </xf>
    <xf numFmtId="10" fontId="7" fillId="8" borderId="9" xfId="0" applyNumberFormat="1" applyFont="1" applyFill="1" applyBorder="1" applyAlignment="1" applyProtection="1">
      <alignment vertical="center" wrapText="1"/>
      <protection locked="0"/>
    </xf>
    <xf numFmtId="0" fontId="7" fillId="8" borderId="10" xfId="0" applyFont="1" applyFill="1" applyBorder="1" applyAlignment="1" applyProtection="1">
      <alignment vertical="center" wrapText="1"/>
      <protection locked="0"/>
    </xf>
    <xf numFmtId="10" fontId="6" fillId="7" borderId="9" xfId="0" applyNumberFormat="1" applyFont="1" applyFill="1" applyBorder="1" applyAlignment="1" applyProtection="1">
      <alignment vertical="center" wrapText="1"/>
      <protection locked="0"/>
    </xf>
    <xf numFmtId="0" fontId="7" fillId="8" borderId="9" xfId="0" applyFont="1" applyFill="1" applyBorder="1" applyAlignment="1" applyProtection="1">
      <alignment vertical="center" wrapText="1"/>
      <protection locked="0"/>
    </xf>
    <xf numFmtId="0" fontId="5" fillId="6" borderId="3" xfId="0" applyFont="1" applyFill="1" applyBorder="1" applyAlignment="1" applyProtection="1">
      <alignment vertical="center" wrapText="1"/>
      <protection locked="0"/>
    </xf>
    <xf numFmtId="0" fontId="6" fillId="7" borderId="11" xfId="0" applyFont="1" applyFill="1" applyBorder="1" applyAlignment="1" applyProtection="1">
      <alignment vertical="center" wrapText="1"/>
      <protection locked="0"/>
    </xf>
    <xf numFmtId="0" fontId="6" fillId="7" borderId="5" xfId="0" applyFont="1" applyFill="1" applyBorder="1" applyAlignment="1" applyProtection="1">
      <alignment vertical="center" wrapText="1"/>
      <protection locked="0"/>
    </xf>
    <xf numFmtId="0" fontId="6" fillId="7" borderId="12" xfId="0" applyFont="1" applyFill="1" applyBorder="1" applyAlignment="1" applyProtection="1">
      <alignment vertical="center" wrapText="1"/>
      <protection locked="0"/>
    </xf>
    <xf numFmtId="0" fontId="7" fillId="8" borderId="11" xfId="0" applyFont="1" applyFill="1" applyBorder="1" applyAlignment="1" applyProtection="1">
      <alignment vertical="center" wrapText="1"/>
      <protection locked="0"/>
    </xf>
    <xf numFmtId="0" fontId="7" fillId="8" borderId="12" xfId="0" applyFont="1" applyFill="1" applyBorder="1" applyAlignment="1" applyProtection="1">
      <alignment vertical="center" wrapText="1"/>
      <protection locked="0"/>
    </xf>
    <xf numFmtId="0" fontId="4" fillId="5" borderId="0" xfId="0" applyFont="1" applyFill="1" applyAlignment="1" applyProtection="1">
      <alignment horizontal="left" vertical="center" wrapText="1"/>
      <protection locked="0"/>
    </xf>
    <xf numFmtId="0" fontId="10" fillId="6" borderId="6" xfId="0" applyFont="1" applyFill="1" applyBorder="1" applyAlignment="1" applyProtection="1">
      <alignment horizontal="center" vertical="center" wrapText="1"/>
      <protection locked="0"/>
    </xf>
    <xf numFmtId="164" fontId="6" fillId="7" borderId="7" xfId="0" applyNumberFormat="1" applyFont="1" applyFill="1" applyBorder="1" applyAlignment="1" applyProtection="1">
      <alignment vertical="center" wrapText="1"/>
      <protection locked="0"/>
    </xf>
    <xf numFmtId="0" fontId="6" fillId="7" borderId="7" xfId="0" applyFont="1" applyFill="1" applyBorder="1" applyAlignment="1" applyProtection="1">
      <alignment vertical="center" wrapText="1"/>
      <protection locked="0"/>
    </xf>
    <xf numFmtId="165" fontId="6" fillId="7" borderId="8" xfId="0" applyNumberFormat="1" applyFont="1" applyFill="1" applyBorder="1" applyAlignment="1" applyProtection="1">
      <alignment vertical="center" wrapText="1"/>
      <protection locked="0"/>
    </xf>
    <xf numFmtId="0" fontId="10" fillId="6" borderId="9" xfId="0" applyFont="1" applyFill="1" applyBorder="1" applyAlignment="1" applyProtection="1">
      <alignment horizontal="center" vertical="center" wrapText="1"/>
      <protection locked="0"/>
    </xf>
    <xf numFmtId="164" fontId="6" fillId="7" borderId="0" xfId="0" applyNumberFormat="1" applyFont="1" applyFill="1" applyAlignment="1" applyProtection="1">
      <alignment vertical="center" wrapText="1"/>
      <protection locked="0"/>
    </xf>
    <xf numFmtId="0" fontId="6" fillId="7" borderId="0" xfId="0" applyFont="1" applyFill="1" applyAlignment="1" applyProtection="1">
      <alignment vertical="center" wrapText="1"/>
      <protection locked="0"/>
    </xf>
    <xf numFmtId="165" fontId="6" fillId="7" borderId="10" xfId="0" applyNumberFormat="1" applyFont="1" applyFill="1" applyBorder="1" applyAlignment="1" applyProtection="1">
      <alignment vertical="center" wrapText="1"/>
      <protection locked="0"/>
    </xf>
    <xf numFmtId="0" fontId="3" fillId="7" borderId="6" xfId="0" applyFont="1" applyFill="1" applyBorder="1" applyAlignment="1" applyProtection="1">
      <alignment vertical="center" wrapText="1"/>
      <protection locked="0"/>
    </xf>
    <xf numFmtId="0" fontId="3" fillId="7" borderId="7" xfId="0" applyFont="1" applyFill="1" applyBorder="1" applyAlignment="1" applyProtection="1">
      <alignment vertical="center" wrapText="1"/>
      <protection locked="0"/>
    </xf>
    <xf numFmtId="0" fontId="3" fillId="7" borderId="8" xfId="0" applyFont="1" applyFill="1" applyBorder="1" applyAlignment="1" applyProtection="1">
      <alignment vertical="center" wrapText="1"/>
      <protection locked="0"/>
    </xf>
    <xf numFmtId="0" fontId="3" fillId="7" borderId="9" xfId="0" applyFont="1" applyFill="1" applyBorder="1" applyAlignment="1" applyProtection="1">
      <alignment vertical="center" wrapText="1"/>
      <protection locked="0"/>
    </xf>
    <xf numFmtId="0" fontId="3" fillId="7" borderId="0" xfId="0" applyFont="1" applyFill="1" applyAlignment="1" applyProtection="1">
      <alignment vertical="center" wrapText="1"/>
      <protection locked="0"/>
    </xf>
    <xf numFmtId="0" fontId="3" fillId="7" borderId="10" xfId="0" applyFont="1" applyFill="1" applyBorder="1" applyAlignment="1" applyProtection="1">
      <alignment vertical="center" wrapText="1"/>
      <protection locked="0"/>
    </xf>
    <xf numFmtId="0" fontId="3" fillId="7" borderId="11" xfId="0" applyFont="1" applyFill="1" applyBorder="1" applyAlignment="1" applyProtection="1">
      <alignment vertical="center" wrapText="1"/>
      <protection locked="0"/>
    </xf>
    <xf numFmtId="0" fontId="3" fillId="7" borderId="5" xfId="0" applyFont="1" applyFill="1" applyBorder="1" applyAlignment="1" applyProtection="1">
      <alignment vertical="center" wrapText="1"/>
      <protection locked="0"/>
    </xf>
    <xf numFmtId="0" fontId="3" fillId="7" borderId="12" xfId="0" applyFont="1" applyFill="1" applyBorder="1" applyAlignment="1" applyProtection="1">
      <alignment vertical="center" wrapText="1"/>
      <protection locked="0"/>
    </xf>
    <xf numFmtId="0" fontId="5" fillId="8" borderId="1" xfId="0" applyFont="1" applyFill="1" applyBorder="1" applyAlignment="1" applyProtection="1">
      <alignment vertical="center" wrapText="1"/>
      <protection locked="0"/>
    </xf>
    <xf numFmtId="0" fontId="5" fillId="8" borderId="2" xfId="0" applyFont="1" applyFill="1" applyBorder="1" applyAlignment="1" applyProtection="1">
      <alignment vertical="center" wrapText="1"/>
      <protection locked="0"/>
    </xf>
    <xf numFmtId="0" fontId="10" fillId="6" borderId="11" xfId="0" applyFont="1" applyFill="1" applyBorder="1" applyAlignment="1" applyProtection="1">
      <alignment horizontal="center" vertical="center" wrapText="1"/>
      <protection locked="0"/>
    </xf>
    <xf numFmtId="164" fontId="6" fillId="7" borderId="5" xfId="0" applyNumberFormat="1" applyFont="1" applyFill="1" applyBorder="1" applyAlignment="1" applyProtection="1">
      <alignment vertical="center" wrapText="1"/>
      <protection locked="0"/>
    </xf>
    <xf numFmtId="0" fontId="6" fillId="7" borderId="5" xfId="0" applyFont="1" applyFill="1" applyBorder="1" applyAlignment="1" applyProtection="1">
      <alignment vertical="center" wrapText="1"/>
      <protection locked="0"/>
    </xf>
    <xf numFmtId="165" fontId="6" fillId="7" borderId="12" xfId="0" applyNumberFormat="1" applyFont="1" applyFill="1" applyBorder="1" applyAlignment="1" applyProtection="1">
      <alignment vertical="center" wrapText="1"/>
      <protection locked="0"/>
    </xf>
    <xf numFmtId="0" fontId="5" fillId="8" borderId="3" xfId="0" applyFont="1" applyFill="1" applyBorder="1" applyAlignment="1" applyProtection="1">
      <alignment vertical="center" wrapText="1"/>
      <protection locked="0"/>
    </xf>
    <xf numFmtId="0" fontId="11" fillId="6" borderId="0" xfId="0" applyFont="1" applyFill="1" applyAlignment="1" applyProtection="1">
      <alignment wrapText="1"/>
      <protection locked="0"/>
    </xf>
    <xf numFmtId="0" fontId="11" fillId="8" borderId="0" xfId="0" applyFont="1" applyFill="1" applyAlignment="1" applyProtection="1">
      <alignment wrapText="1"/>
      <protection locked="0"/>
    </xf>
    <xf numFmtId="0" fontId="3" fillId="3" borderId="0" xfId="0" applyFont="1" applyFill="1" applyAlignment="1" applyProtection="1">
      <alignment vertical="top" wrapText="1"/>
      <protection locked="0"/>
    </xf>
    <xf numFmtId="0" fontId="9" fillId="6" borderId="0" xfId="0" applyFont="1" applyFill="1" applyAlignment="1" applyProtection="1">
      <alignment wrapText="1"/>
      <protection locked="0"/>
    </xf>
    <xf numFmtId="0" fontId="0" fillId="3" borderId="0" xfId="0" applyFill="1" applyProtection="1">
      <protection locked="0"/>
    </xf>
  </cellXfs>
  <cellStyles count="2">
    <cellStyle name="Hipervínculo" xfId="1" builtinId="8"/>
    <cellStyle name="Normal" xfId="0" builtinId="0"/>
  </cellStyles>
  <dxfs count="7">
    <dxf>
      <font>
        <b/>
        <color rgb="FFB3261E"/>
      </font>
      <fill>
        <patternFill>
          <bgColor rgb="FFFCE8E6"/>
        </patternFill>
      </fill>
    </dxf>
    <dxf>
      <font>
        <b/>
        <color rgb="FFB3261E"/>
      </font>
      <fill>
        <patternFill>
          <bgColor rgb="FFFCE8E6"/>
        </patternFill>
      </fill>
    </dxf>
    <dxf>
      <font>
        <b/>
        <color rgb="FF8A5A00"/>
      </font>
      <fill>
        <patternFill>
          <bgColor rgb="FFFFF2CC"/>
        </patternFill>
      </fill>
    </dxf>
    <dxf>
      <font>
        <b/>
        <color rgb="FF2E7D32"/>
      </font>
      <fill>
        <patternFill>
          <bgColor rgb="FFE2F0D9"/>
        </patternFill>
      </fill>
    </dxf>
    <dxf>
      <font>
        <b/>
        <color rgb="FFB3261E"/>
      </font>
      <fill>
        <patternFill patternType="solid">
          <bgColor rgb="FFFCE8E6"/>
        </patternFill>
      </fill>
    </dxf>
    <dxf>
      <font>
        <b/>
        <color rgb="FF475569"/>
      </font>
      <fill>
        <patternFill patternType="solid">
          <bgColor rgb="FFEEF2F7"/>
        </patternFill>
      </fill>
    </dxf>
    <dxf>
      <font>
        <b/>
        <color rgb="FF2E7D32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2095792</xdr:colOff>
      <xdr:row>1</xdr:row>
      <xdr:rowOff>325755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EFF92C-2766-47C5-AF7B-A82DE3FF4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82300" y="0"/>
          <a:ext cx="209960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1771942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7D945D-BF03-4405-B4E3-CF4C22AB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20400" y="0"/>
          <a:ext cx="2095792" cy="607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2091982</xdr:colOff>
      <xdr:row>2</xdr:row>
      <xdr:rowOff>40005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A87D05-7EA9-4EE1-A89C-B9708172C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44350" y="0"/>
          <a:ext cx="2091982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workbookViewId="0">
      <selection activeCell="J12" sqref="J12"/>
    </sheetView>
  </sheetViews>
  <sheetFormatPr baseColWidth="10" defaultColWidth="8.796875" defaultRowHeight="13.8"/>
  <cols>
    <col min="1" max="1" width="18.796875" style="2" customWidth="1"/>
    <col min="2" max="2" width="24" style="2" customWidth="1"/>
    <col min="3" max="8" width="15" style="2" customWidth="1"/>
    <col min="9" max="9" width="4" style="2" customWidth="1"/>
    <col min="10" max="10" width="42.8984375" style="2" customWidth="1"/>
    <col min="11" max="11" width="37.09765625" style="2" customWidth="1"/>
    <col min="12" max="16384" width="8.796875" style="2"/>
  </cols>
  <sheetData>
    <row r="1" spans="1:11" ht="22.3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11" ht="36" customHeight="1" thickBot="1">
      <c r="A2" s="1"/>
      <c r="B2" s="1"/>
      <c r="C2" s="1"/>
      <c r="D2" s="1"/>
      <c r="E2" s="1"/>
      <c r="F2" s="1"/>
      <c r="G2" s="1"/>
      <c r="H2" s="1"/>
    </row>
    <row r="3" spans="1:11" ht="21.6" customHeight="1">
      <c r="A3" s="3"/>
      <c r="B3" s="3"/>
      <c r="C3" s="3"/>
      <c r="D3" s="3"/>
      <c r="E3" s="3"/>
      <c r="F3" s="3"/>
      <c r="G3" s="3"/>
      <c r="H3" s="3"/>
      <c r="J3" s="13" t="s">
        <v>178</v>
      </c>
      <c r="K3" s="14"/>
    </row>
    <row r="4" spans="1:11" ht="21.6" customHeight="1">
      <c r="A4" s="4" t="s">
        <v>1</v>
      </c>
      <c r="B4" s="4"/>
      <c r="C4" s="4"/>
      <c r="D4" s="4"/>
      <c r="E4" s="4"/>
      <c r="F4" s="4"/>
      <c r="G4" s="4"/>
      <c r="H4" s="4"/>
      <c r="J4" s="15"/>
      <c r="K4" s="16"/>
    </row>
    <row r="5" spans="1:11" ht="21.6" customHeight="1" thickBot="1">
      <c r="A5" s="5" t="s">
        <v>2</v>
      </c>
      <c r="B5" s="5"/>
      <c r="C5" s="5"/>
      <c r="D5" s="5"/>
      <c r="E5" s="5"/>
      <c r="F5" s="5"/>
      <c r="G5" s="5"/>
      <c r="H5" s="5"/>
      <c r="J5" s="17"/>
      <c r="K5" s="18"/>
    </row>
    <row r="6" spans="1:11" ht="17.399999999999999" thickBot="1">
      <c r="A6" s="5"/>
      <c r="B6" s="5"/>
      <c r="C6" s="5"/>
      <c r="D6" s="5"/>
      <c r="E6" s="5"/>
      <c r="F6" s="5"/>
      <c r="G6" s="5"/>
      <c r="H6" s="5"/>
      <c r="J6" s="19" t="s">
        <v>179</v>
      </c>
      <c r="K6" s="20"/>
    </row>
    <row r="7" spans="1:11">
      <c r="A7" s="5"/>
      <c r="B7" s="5"/>
      <c r="C7" s="5"/>
      <c r="D7" s="5"/>
      <c r="E7" s="5"/>
      <c r="F7" s="5"/>
      <c r="G7" s="5"/>
      <c r="H7" s="5"/>
    </row>
    <row r="8" spans="1:11">
      <c r="A8" s="3"/>
      <c r="B8" s="3"/>
      <c r="C8" s="3"/>
      <c r="D8" s="3"/>
      <c r="E8" s="3"/>
      <c r="F8" s="3"/>
      <c r="G8" s="3"/>
      <c r="H8" s="3"/>
    </row>
    <row r="9" spans="1:11" ht="15.6">
      <c r="A9" s="4" t="s">
        <v>3</v>
      </c>
      <c r="B9" s="4"/>
      <c r="C9" s="4"/>
      <c r="D9" s="4"/>
      <c r="E9" s="4"/>
      <c r="F9" s="4"/>
      <c r="G9" s="4"/>
      <c r="H9" s="4"/>
    </row>
    <row r="10" spans="1:11">
      <c r="A10" s="6" t="s">
        <v>4</v>
      </c>
      <c r="B10" s="7" t="s">
        <v>5</v>
      </c>
      <c r="C10" s="7"/>
      <c r="D10" s="7"/>
      <c r="E10" s="7"/>
      <c r="F10" s="7"/>
      <c r="G10" s="7"/>
      <c r="H10" s="7"/>
    </row>
    <row r="11" spans="1:11">
      <c r="A11" s="8" t="s">
        <v>6</v>
      </c>
      <c r="B11" s="5" t="s">
        <v>7</v>
      </c>
      <c r="C11" s="5"/>
      <c r="D11" s="5"/>
      <c r="E11" s="5"/>
      <c r="F11" s="5"/>
      <c r="G11" s="5"/>
      <c r="H11" s="5"/>
    </row>
    <row r="12" spans="1:11">
      <c r="A12" s="9" t="s">
        <v>8</v>
      </c>
      <c r="B12" s="5" t="s">
        <v>9</v>
      </c>
      <c r="C12" s="5"/>
      <c r="D12" s="5"/>
      <c r="E12" s="5"/>
      <c r="F12" s="5"/>
      <c r="G12" s="5"/>
      <c r="H12" s="5"/>
    </row>
    <row r="13" spans="1:11">
      <c r="A13" s="9" t="s">
        <v>10</v>
      </c>
      <c r="B13" s="5" t="s">
        <v>11</v>
      </c>
      <c r="C13" s="5"/>
      <c r="D13" s="5"/>
      <c r="E13" s="5"/>
      <c r="F13" s="5"/>
      <c r="G13" s="5"/>
      <c r="H13" s="5"/>
    </row>
    <row r="14" spans="1:11">
      <c r="A14" s="9" t="s">
        <v>12</v>
      </c>
      <c r="B14" s="5" t="s">
        <v>13</v>
      </c>
      <c r="C14" s="5"/>
      <c r="D14" s="5"/>
      <c r="E14" s="5"/>
      <c r="F14" s="5"/>
      <c r="G14" s="5"/>
      <c r="H14" s="5"/>
    </row>
    <row r="15" spans="1:11">
      <c r="A15" s="9" t="s">
        <v>14</v>
      </c>
      <c r="B15" s="5" t="s">
        <v>15</v>
      </c>
      <c r="C15" s="5"/>
      <c r="D15" s="5"/>
      <c r="E15" s="5"/>
      <c r="F15" s="5"/>
      <c r="G15" s="5"/>
      <c r="H15" s="5"/>
    </row>
    <row r="16" spans="1:11">
      <c r="A16" s="9" t="s">
        <v>16</v>
      </c>
      <c r="B16" s="5" t="s">
        <v>17</v>
      </c>
      <c r="C16" s="5"/>
      <c r="D16" s="5"/>
      <c r="E16" s="5"/>
      <c r="F16" s="5"/>
      <c r="G16" s="5"/>
      <c r="H16" s="5"/>
    </row>
    <row r="17" spans="1:8">
      <c r="A17" s="9" t="s">
        <v>18</v>
      </c>
      <c r="B17" s="5" t="s">
        <v>19</v>
      </c>
      <c r="C17" s="5"/>
      <c r="D17" s="5"/>
      <c r="E17" s="5"/>
      <c r="F17" s="5"/>
      <c r="G17" s="5"/>
      <c r="H17" s="5"/>
    </row>
    <row r="18" spans="1:8">
      <c r="A18" s="10" t="s">
        <v>20</v>
      </c>
      <c r="B18" s="5" t="s">
        <v>21</v>
      </c>
      <c r="C18" s="5"/>
      <c r="D18" s="5"/>
      <c r="E18" s="5"/>
      <c r="F18" s="5"/>
      <c r="G18" s="5"/>
      <c r="H18" s="5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 ht="15.6">
      <c r="A20" s="4" t="s">
        <v>22</v>
      </c>
      <c r="B20" s="4"/>
      <c r="C20" s="4"/>
      <c r="D20" s="4"/>
      <c r="E20" s="4"/>
      <c r="F20" s="4"/>
      <c r="G20" s="4"/>
      <c r="H20" s="4"/>
    </row>
    <row r="21" spans="1:8">
      <c r="A21" s="6" t="s">
        <v>23</v>
      </c>
      <c r="B21" s="7" t="s">
        <v>24</v>
      </c>
      <c r="C21" s="7"/>
      <c r="D21" s="7"/>
      <c r="E21" s="7"/>
      <c r="F21" s="7"/>
      <c r="G21" s="7"/>
      <c r="H21" s="7"/>
    </row>
    <row r="22" spans="1:8">
      <c r="A22" s="11" t="s">
        <v>25</v>
      </c>
      <c r="B22" s="5" t="s">
        <v>26</v>
      </c>
      <c r="C22" s="5"/>
      <c r="D22" s="5"/>
      <c r="E22" s="5"/>
      <c r="F22" s="5"/>
      <c r="G22" s="5"/>
      <c r="H22" s="5"/>
    </row>
    <row r="23" spans="1:8" ht="26.4">
      <c r="A23" s="12" t="s">
        <v>27</v>
      </c>
      <c r="B23" s="5" t="s">
        <v>28</v>
      </c>
      <c r="C23" s="5"/>
      <c r="D23" s="5"/>
      <c r="E23" s="5"/>
      <c r="F23" s="5"/>
      <c r="G23" s="5"/>
      <c r="H23" s="5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 ht="15.6">
      <c r="A25" s="4" t="s">
        <v>29</v>
      </c>
      <c r="B25" s="4"/>
      <c r="C25" s="4"/>
      <c r="D25" s="4"/>
      <c r="E25" s="4"/>
      <c r="F25" s="4"/>
      <c r="G25" s="4"/>
      <c r="H25" s="4"/>
    </row>
    <row r="26" spans="1:8">
      <c r="A26" s="6" t="s">
        <v>30</v>
      </c>
      <c r="B26" s="7" t="s">
        <v>31</v>
      </c>
      <c r="C26" s="7"/>
      <c r="D26" s="7"/>
      <c r="E26" s="7"/>
      <c r="F26" s="7"/>
      <c r="G26" s="7"/>
      <c r="H26" s="7"/>
    </row>
    <row r="27" spans="1:8" ht="26.4">
      <c r="A27" s="8" t="s">
        <v>32</v>
      </c>
      <c r="B27" s="5" t="s">
        <v>33</v>
      </c>
      <c r="C27" s="5"/>
      <c r="D27" s="5"/>
      <c r="E27" s="5"/>
      <c r="F27" s="5"/>
      <c r="G27" s="5"/>
      <c r="H27" s="5"/>
    </row>
    <row r="28" spans="1:8" ht="26.4">
      <c r="A28" s="9" t="s">
        <v>34</v>
      </c>
      <c r="B28" s="5" t="s">
        <v>35</v>
      </c>
      <c r="C28" s="5"/>
      <c r="D28" s="5"/>
      <c r="E28" s="5"/>
      <c r="F28" s="5"/>
      <c r="G28" s="5"/>
      <c r="H28" s="5"/>
    </row>
    <row r="29" spans="1:8" ht="26.4">
      <c r="A29" s="10" t="s">
        <v>36</v>
      </c>
      <c r="B29" s="5" t="s">
        <v>37</v>
      </c>
      <c r="C29" s="5"/>
      <c r="D29" s="5"/>
      <c r="E29" s="5"/>
      <c r="F29" s="5"/>
      <c r="G29" s="5"/>
      <c r="H29" s="5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 ht="15.6">
      <c r="A31" s="4" t="s">
        <v>38</v>
      </c>
      <c r="B31" s="4"/>
      <c r="C31" s="4"/>
      <c r="D31" s="4"/>
      <c r="E31" s="4"/>
      <c r="F31" s="4"/>
      <c r="G31" s="4"/>
      <c r="H31" s="4"/>
    </row>
    <row r="32" spans="1:8">
      <c r="A32" s="5" t="s">
        <v>39</v>
      </c>
      <c r="B32" s="5"/>
      <c r="C32" s="5"/>
      <c r="D32" s="5"/>
      <c r="E32" s="5"/>
      <c r="F32" s="5"/>
      <c r="G32" s="5"/>
      <c r="H32" s="5"/>
    </row>
    <row r="33" spans="1:8">
      <c r="A33" s="5" t="s">
        <v>40</v>
      </c>
      <c r="B33" s="5"/>
      <c r="C33" s="5"/>
      <c r="D33" s="5"/>
      <c r="E33" s="5"/>
      <c r="F33" s="5"/>
      <c r="G33" s="5"/>
      <c r="H33" s="5"/>
    </row>
    <row r="34" spans="1:8">
      <c r="A34" s="5" t="s">
        <v>41</v>
      </c>
      <c r="B34" s="5"/>
      <c r="C34" s="5"/>
      <c r="D34" s="5"/>
      <c r="E34" s="5"/>
      <c r="F34" s="5"/>
      <c r="G34" s="5"/>
      <c r="H34" s="5"/>
    </row>
    <row r="35" spans="1:8">
      <c r="A35" s="5" t="s">
        <v>42</v>
      </c>
      <c r="B35" s="5"/>
      <c r="C35" s="5"/>
      <c r="D35" s="5"/>
      <c r="E35" s="5"/>
      <c r="F35" s="5"/>
      <c r="G35" s="5"/>
      <c r="H35" s="5"/>
    </row>
    <row r="36" spans="1:8">
      <c r="A36" s="5" t="s">
        <v>43</v>
      </c>
      <c r="B36" s="5"/>
      <c r="C36" s="5"/>
      <c r="D36" s="5"/>
      <c r="E36" s="5"/>
      <c r="F36" s="5"/>
      <c r="G36" s="5"/>
      <c r="H36" s="5"/>
    </row>
    <row r="37" spans="1:8">
      <c r="A37" s="5" t="s">
        <v>44</v>
      </c>
      <c r="B37" s="5"/>
      <c r="C37" s="5"/>
      <c r="D37" s="5"/>
      <c r="E37" s="5"/>
      <c r="F37" s="5"/>
      <c r="G37" s="5"/>
      <c r="H37" s="5"/>
    </row>
    <row r="38" spans="1:8" ht="15.6">
      <c r="A38" s="4" t="s">
        <v>45</v>
      </c>
      <c r="B38" s="4"/>
      <c r="C38" s="4"/>
      <c r="D38" s="4"/>
      <c r="E38" s="4"/>
      <c r="F38" s="4"/>
      <c r="G38" s="4"/>
      <c r="H38" s="4"/>
    </row>
    <row r="39" spans="1:8">
      <c r="A39" s="5" t="s">
        <v>46</v>
      </c>
      <c r="B39" s="5"/>
      <c r="C39" s="5"/>
      <c r="D39" s="5"/>
      <c r="E39" s="5"/>
      <c r="F39" s="5"/>
      <c r="G39" s="5"/>
      <c r="H39" s="5"/>
    </row>
    <row r="40" spans="1:8">
      <c r="A40" s="5"/>
      <c r="B40" s="5"/>
      <c r="C40" s="5"/>
      <c r="D40" s="5"/>
      <c r="E40" s="5"/>
      <c r="F40" s="5"/>
      <c r="G40" s="5"/>
      <c r="H40" s="5"/>
    </row>
    <row r="41" spans="1:8">
      <c r="A41" s="5"/>
      <c r="B41" s="5"/>
      <c r="C41" s="5"/>
      <c r="D41" s="5"/>
      <c r="E41" s="5"/>
      <c r="F41" s="5"/>
      <c r="G41" s="5"/>
      <c r="H41" s="5"/>
    </row>
    <row r="42" spans="1:8">
      <c r="A42" s="5"/>
      <c r="B42" s="5"/>
      <c r="C42" s="5"/>
      <c r="D42" s="5"/>
      <c r="E42" s="5"/>
      <c r="F42" s="5"/>
      <c r="G42" s="5"/>
      <c r="H42" s="5"/>
    </row>
  </sheetData>
  <sheetProtection algorithmName="SHA-512" hashValue="ncX6pXjWsD4YlsLjo/JjbpCEEHpJRW2gUkLzTyU2alG8hC3DglbiR+pisjTSN+MrbYneo8KhjC3NUefpokR+DA==" saltValue="rbzLgdVfzctKYlY9TOetNg==" spinCount="100000" sheet="1" objects="1" scenarios="1" formatCells="0" formatColumns="0" formatRows="0" insertColumns="0" sort="0" autoFilter="0"/>
  <mergeCells count="33">
    <mergeCell ref="J3:K5"/>
    <mergeCell ref="J6:K6"/>
    <mergeCell ref="A34:H34"/>
    <mergeCell ref="A35:H35"/>
    <mergeCell ref="A36:H36"/>
    <mergeCell ref="A38:H38"/>
    <mergeCell ref="A39:H42"/>
    <mergeCell ref="A37:H37"/>
    <mergeCell ref="B28:H28"/>
    <mergeCell ref="B29:H29"/>
    <mergeCell ref="A31:H31"/>
    <mergeCell ref="A32:H32"/>
    <mergeCell ref="A33:H33"/>
    <mergeCell ref="B22:H22"/>
    <mergeCell ref="B23:H23"/>
    <mergeCell ref="A25:H25"/>
    <mergeCell ref="B26:H26"/>
    <mergeCell ref="B27:H27"/>
    <mergeCell ref="B16:H16"/>
    <mergeCell ref="B17:H17"/>
    <mergeCell ref="B18:H18"/>
    <mergeCell ref="A20:H20"/>
    <mergeCell ref="B21:H21"/>
    <mergeCell ref="B11:H11"/>
    <mergeCell ref="B12:H12"/>
    <mergeCell ref="B13:H13"/>
    <mergeCell ref="B14:H14"/>
    <mergeCell ref="B15:H15"/>
    <mergeCell ref="A1:H2"/>
    <mergeCell ref="A4:H4"/>
    <mergeCell ref="A5:H7"/>
    <mergeCell ref="A9:H9"/>
    <mergeCell ref="B10:H10"/>
  </mergeCells>
  <hyperlinks>
    <hyperlink ref="J6" r:id="rId1" xr:uid="{8BBEEAA8-46E3-4C66-A688-83FE3820622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workbookViewId="0">
      <selection activeCell="G10" sqref="G10"/>
    </sheetView>
  </sheetViews>
  <sheetFormatPr baseColWidth="10" defaultColWidth="8.796875" defaultRowHeight="13.8"/>
  <cols>
    <col min="1" max="1" width="28" style="2" customWidth="1"/>
    <col min="2" max="2" width="42" style="2" customWidth="1"/>
    <col min="3" max="3" width="38" style="2" customWidth="1"/>
    <col min="4" max="4" width="34" style="2" customWidth="1"/>
    <col min="5" max="5" width="4.19921875" style="2" customWidth="1"/>
    <col min="6" max="6" width="40" style="2" customWidth="1"/>
    <col min="7" max="7" width="46.796875" style="2" customWidth="1"/>
    <col min="8" max="16384" width="8.796875" style="2"/>
  </cols>
  <sheetData>
    <row r="1" spans="1:7">
      <c r="A1" s="21" t="s">
        <v>47</v>
      </c>
      <c r="B1" s="21"/>
      <c r="C1" s="21"/>
      <c r="D1" s="21"/>
    </row>
    <row r="2" spans="1:7">
      <c r="A2" s="21"/>
      <c r="B2" s="21"/>
      <c r="C2" s="21"/>
      <c r="D2" s="21"/>
    </row>
    <row r="4" spans="1:7" ht="14.4" thickBot="1">
      <c r="A4" s="5" t="s">
        <v>48</v>
      </c>
      <c r="B4" s="5"/>
      <c r="C4" s="5"/>
      <c r="D4" s="5"/>
    </row>
    <row r="5" spans="1:7" ht="26.4" customHeight="1">
      <c r="A5" s="5"/>
      <c r="B5" s="5"/>
      <c r="C5" s="5"/>
      <c r="D5" s="5"/>
      <c r="F5" s="13" t="s">
        <v>178</v>
      </c>
      <c r="G5" s="14"/>
    </row>
    <row r="6" spans="1:7" ht="26.4" customHeight="1">
      <c r="F6" s="15"/>
      <c r="G6" s="16"/>
    </row>
    <row r="7" spans="1:7" ht="26.4" customHeight="1" thickBot="1">
      <c r="A7" s="22" t="s">
        <v>49</v>
      </c>
      <c r="B7" s="22" t="s">
        <v>50</v>
      </c>
      <c r="C7" s="22" t="s">
        <v>51</v>
      </c>
      <c r="D7" s="22" t="s">
        <v>52</v>
      </c>
      <c r="F7" s="17"/>
      <c r="G7" s="18"/>
    </row>
    <row r="8" spans="1:7" ht="38.4" customHeight="1" thickBot="1">
      <c r="A8" s="23" t="s">
        <v>53</v>
      </c>
      <c r="B8" s="23" t="s">
        <v>54</v>
      </c>
      <c r="C8" s="23" t="s">
        <v>55</v>
      </c>
      <c r="D8" s="23" t="s">
        <v>56</v>
      </c>
      <c r="F8" s="19" t="s">
        <v>179</v>
      </c>
      <c r="G8" s="20"/>
    </row>
    <row r="9" spans="1:7" ht="38.4" customHeight="1">
      <c r="A9" s="24" t="s">
        <v>57</v>
      </c>
      <c r="B9" s="24" t="s">
        <v>58</v>
      </c>
      <c r="C9" s="24" t="s">
        <v>59</v>
      </c>
      <c r="D9" s="24" t="s">
        <v>60</v>
      </c>
    </row>
    <row r="10" spans="1:7" ht="38.4" customHeight="1">
      <c r="A10" s="23" t="s">
        <v>61</v>
      </c>
      <c r="B10" s="23" t="s">
        <v>62</v>
      </c>
      <c r="C10" s="23" t="s">
        <v>63</v>
      </c>
      <c r="D10" s="23" t="s">
        <v>64</v>
      </c>
    </row>
    <row r="11" spans="1:7" ht="38.4" customHeight="1">
      <c r="A11" s="24" t="s">
        <v>65</v>
      </c>
      <c r="B11" s="24" t="s">
        <v>66</v>
      </c>
      <c r="C11" s="24" t="s">
        <v>67</v>
      </c>
      <c r="D11" s="24" t="s">
        <v>68</v>
      </c>
    </row>
    <row r="12" spans="1:7" ht="38.4" customHeight="1">
      <c r="A12" s="23" t="s">
        <v>69</v>
      </c>
      <c r="B12" s="23" t="s">
        <v>70</v>
      </c>
      <c r="C12" s="23" t="s">
        <v>71</v>
      </c>
      <c r="D12" s="23" t="s">
        <v>72</v>
      </c>
    </row>
    <row r="13" spans="1:7" ht="38.4" customHeight="1">
      <c r="A13" s="24" t="s">
        <v>73</v>
      </c>
      <c r="B13" s="24" t="s">
        <v>74</v>
      </c>
      <c r="C13" s="24" t="s">
        <v>75</v>
      </c>
      <c r="D13" s="24" t="s">
        <v>76</v>
      </c>
    </row>
    <row r="14" spans="1:7" ht="38.4" customHeight="1">
      <c r="A14" s="23" t="s">
        <v>77</v>
      </c>
      <c r="B14" s="23" t="s">
        <v>78</v>
      </c>
      <c r="C14" s="23" t="s">
        <v>79</v>
      </c>
      <c r="D14" s="23" t="s">
        <v>80</v>
      </c>
    </row>
    <row r="15" spans="1:7" ht="38.4" customHeight="1">
      <c r="A15" s="24" t="s">
        <v>81</v>
      </c>
      <c r="B15" s="24" t="s">
        <v>82</v>
      </c>
      <c r="C15" s="24" t="s">
        <v>83</v>
      </c>
      <c r="D15" s="24" t="s">
        <v>84</v>
      </c>
    </row>
    <row r="16" spans="1:7" ht="38.4" customHeight="1">
      <c r="A16" s="23" t="s">
        <v>85</v>
      </c>
      <c r="B16" s="23" t="s">
        <v>86</v>
      </c>
      <c r="C16" s="23" t="s">
        <v>87</v>
      </c>
      <c r="D16" s="23" t="s">
        <v>88</v>
      </c>
    </row>
    <row r="17" spans="1:4" ht="38.4" customHeight="1">
      <c r="A17" s="24" t="s">
        <v>89</v>
      </c>
      <c r="B17" s="24" t="s">
        <v>90</v>
      </c>
      <c r="C17" s="24" t="s">
        <v>91</v>
      </c>
      <c r="D17" s="24" t="s">
        <v>92</v>
      </c>
    </row>
    <row r="18" spans="1:4" ht="38.4" customHeight="1">
      <c r="A18" s="23" t="s">
        <v>93</v>
      </c>
      <c r="B18" s="23" t="s">
        <v>94</v>
      </c>
      <c r="C18" s="23" t="s">
        <v>95</v>
      </c>
      <c r="D18" s="23" t="s">
        <v>96</v>
      </c>
    </row>
    <row r="19" spans="1:4" ht="38.4" customHeight="1">
      <c r="A19" s="24" t="s">
        <v>97</v>
      </c>
      <c r="B19" s="24" t="s">
        <v>98</v>
      </c>
      <c r="C19" s="24" t="s">
        <v>99</v>
      </c>
      <c r="D19" s="24" t="s">
        <v>100</v>
      </c>
    </row>
    <row r="20" spans="1:4" ht="38.4" customHeight="1">
      <c r="A20" s="23" t="s">
        <v>101</v>
      </c>
      <c r="B20" s="23" t="s">
        <v>102</v>
      </c>
      <c r="C20" s="23" t="s">
        <v>103</v>
      </c>
      <c r="D20" s="23" t="s">
        <v>104</v>
      </c>
    </row>
    <row r="21" spans="1:4" ht="38.4" customHeight="1">
      <c r="A21" s="24" t="s">
        <v>105</v>
      </c>
      <c r="B21" s="24" t="s">
        <v>106</v>
      </c>
      <c r="C21" s="24" t="s">
        <v>107</v>
      </c>
      <c r="D21" s="24" t="s">
        <v>108</v>
      </c>
    </row>
    <row r="22" spans="1:4" ht="38.4" customHeight="1">
      <c r="A22" s="23" t="s">
        <v>109</v>
      </c>
      <c r="B22" s="23" t="s">
        <v>110</v>
      </c>
      <c r="C22" s="23" t="s">
        <v>111</v>
      </c>
      <c r="D22" s="23" t="s">
        <v>112</v>
      </c>
    </row>
    <row r="23" spans="1:4" ht="38.4" customHeight="1">
      <c r="A23" s="24" t="s">
        <v>113</v>
      </c>
      <c r="B23" s="24" t="s">
        <v>114</v>
      </c>
      <c r="C23" s="24" t="s">
        <v>115</v>
      </c>
      <c r="D23" s="24" t="s">
        <v>116</v>
      </c>
    </row>
    <row r="24" spans="1:4" ht="38.4" customHeight="1">
      <c r="A24" s="23" t="s">
        <v>117</v>
      </c>
      <c r="B24" s="23" t="s">
        <v>118</v>
      </c>
      <c r="C24" s="23" t="s">
        <v>119</v>
      </c>
      <c r="D24" s="23" t="s">
        <v>120</v>
      </c>
    </row>
    <row r="25" spans="1:4" ht="38.4" customHeight="1">
      <c r="A25" s="25" t="s">
        <v>121</v>
      </c>
      <c r="B25" s="25" t="s">
        <v>122</v>
      </c>
      <c r="C25" s="25" t="s">
        <v>123</v>
      </c>
      <c r="D25" s="25" t="s">
        <v>124</v>
      </c>
    </row>
    <row r="26" spans="1:4" ht="38.4" customHeight="1">
      <c r="A26" s="23" t="s">
        <v>125</v>
      </c>
      <c r="B26" s="23" t="s">
        <v>126</v>
      </c>
      <c r="C26" s="23" t="s">
        <v>127</v>
      </c>
      <c r="D26" s="23" t="s">
        <v>128</v>
      </c>
    </row>
    <row r="27" spans="1:4" ht="38.4" customHeight="1">
      <c r="A27" s="3" t="s">
        <v>129</v>
      </c>
      <c r="B27" s="3" t="s">
        <v>130</v>
      </c>
      <c r="C27" s="3" t="s">
        <v>131</v>
      </c>
      <c r="D27" s="3" t="s">
        <v>132</v>
      </c>
    </row>
    <row r="28" spans="1:4" ht="38.4" customHeight="1">
      <c r="A28" s="3" t="s">
        <v>133</v>
      </c>
      <c r="B28" s="3" t="s">
        <v>134</v>
      </c>
      <c r="C28" s="3" t="s">
        <v>135</v>
      </c>
      <c r="D28" s="3" t="s">
        <v>136</v>
      </c>
    </row>
  </sheetData>
  <sheetProtection algorithmName="SHA-512" hashValue="+rr5wxyhhkQNbyGpwLIzqm4hTgh9VQXG3eAhO7jOVMbEnjj5Nkme2R0Vx/ZaW8itDF4zGDmYBa2SQ0FpHrZDPQ==" saltValue="1A85rowC0pxL/e7adEmk8g==" spinCount="100000" sheet="1" objects="1" scenarios="1" formatCells="0" formatColumns="0" formatRows="0" insertColumns="0" insertRows="0" sort="0" autoFilter="0" pivotTables="0"/>
  <mergeCells count="4">
    <mergeCell ref="A1:D2"/>
    <mergeCell ref="A4:D5"/>
    <mergeCell ref="F5:G7"/>
    <mergeCell ref="F8:G8"/>
  </mergeCells>
  <hyperlinks>
    <hyperlink ref="F8" r:id="rId1" xr:uid="{B4E15972-72F5-4F34-A721-9ACB76085585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5"/>
  <sheetViews>
    <sheetView workbookViewId="0">
      <selection activeCell="I9" sqref="I9"/>
    </sheetView>
  </sheetViews>
  <sheetFormatPr baseColWidth="10" defaultColWidth="8.796875" defaultRowHeight="13.8"/>
  <cols>
    <col min="1" max="1" width="18" style="2" customWidth="1"/>
    <col min="2" max="2" width="17" style="2" customWidth="1"/>
    <col min="3" max="3" width="28" style="2" customWidth="1"/>
    <col min="4" max="4" width="18" style="2" customWidth="1"/>
    <col min="5" max="5" width="3" style="2" customWidth="1"/>
    <col min="6" max="6" width="24" style="2" customWidth="1"/>
    <col min="7" max="8" width="20" style="2" customWidth="1"/>
    <col min="9" max="9" width="5.3984375" style="2" customWidth="1"/>
    <col min="10" max="10" width="36.09765625" style="2" customWidth="1"/>
    <col min="11" max="11" width="40.3984375" style="2" customWidth="1"/>
    <col min="12" max="16384" width="8.796875" style="2"/>
  </cols>
  <sheetData>
    <row r="1" spans="1:11" ht="22.35" customHeight="1">
      <c r="A1" s="26" t="s">
        <v>137</v>
      </c>
      <c r="B1" s="26"/>
      <c r="C1" s="26"/>
      <c r="D1" s="26"/>
      <c r="E1" s="26"/>
      <c r="F1" s="26"/>
      <c r="G1" s="26"/>
      <c r="H1" s="26"/>
    </row>
    <row r="2" spans="1:11" ht="22.35" customHeight="1">
      <c r="A2" s="26"/>
      <c r="B2" s="26"/>
      <c r="C2" s="26"/>
      <c r="D2" s="26"/>
      <c r="E2" s="26"/>
      <c r="F2" s="26"/>
      <c r="G2" s="26"/>
      <c r="H2" s="26"/>
    </row>
    <row r="3" spans="1:11" ht="14.4" thickBot="1">
      <c r="A3" s="27" t="s">
        <v>138</v>
      </c>
      <c r="B3" s="27"/>
      <c r="C3" s="27"/>
      <c r="D3" s="27"/>
      <c r="E3" s="27"/>
      <c r="F3" s="27"/>
      <c r="G3" s="27"/>
      <c r="H3" s="27"/>
    </row>
    <row r="4" spans="1:11" ht="22.2" customHeight="1">
      <c r="A4" s="28"/>
      <c r="B4" s="28"/>
      <c r="C4" s="28"/>
      <c r="D4" s="28"/>
      <c r="E4" s="28"/>
      <c r="F4" s="28"/>
      <c r="G4" s="28"/>
      <c r="H4" s="28"/>
      <c r="J4" s="13" t="s">
        <v>178</v>
      </c>
      <c r="K4" s="14"/>
    </row>
    <row r="5" spans="1:11" ht="22.2" customHeight="1">
      <c r="A5" s="29" t="s">
        <v>139</v>
      </c>
      <c r="B5" s="29"/>
      <c r="C5" s="29"/>
      <c r="D5" s="29"/>
      <c r="E5" s="28"/>
      <c r="F5" s="29" t="s">
        <v>140</v>
      </c>
      <c r="G5" s="29"/>
      <c r="H5" s="29"/>
      <c r="J5" s="15"/>
      <c r="K5" s="16"/>
    </row>
    <row r="6" spans="1:11" ht="22.2" customHeight="1" thickBot="1">
      <c r="A6" s="30" t="s">
        <v>141</v>
      </c>
      <c r="B6" s="31" t="s">
        <v>142</v>
      </c>
      <c r="C6" s="32"/>
      <c r="D6" s="33"/>
      <c r="E6" s="28"/>
      <c r="F6" s="30" t="s">
        <v>143</v>
      </c>
      <c r="G6" s="34">
        <f>IF(COUNTIF($G$22:$G$25,"FALTA INFORMACIÓN")&gt;0,"FALTA INFORMACIÓN",IF(COUNTIF($G$22:$G$25,"REVISAR")&gt;0,"REVISAR",IFERROR(IF($B$7="Fechas reales",XIRR($D$14:INDEX($D$14:$D$24,COUNT($D$14:$D$24)),$B$14:INDEX($B$14:$B$24,COUNT($D$14:$D$24))),IRR($D$14:INDEX($D$14:$D$24,COUNT($D$14:$D$24)))),"REVISAR")))</f>
        <v>0.19233427290649407</v>
      </c>
      <c r="H6" s="35"/>
      <c r="J6" s="17"/>
      <c r="K6" s="18"/>
    </row>
    <row r="7" spans="1:11" ht="17.399999999999999" thickBot="1">
      <c r="A7" s="36" t="s">
        <v>144</v>
      </c>
      <c r="B7" s="37" t="s">
        <v>145</v>
      </c>
      <c r="C7" s="38"/>
      <c r="D7" s="39"/>
      <c r="E7" s="28"/>
      <c r="F7" s="36" t="s">
        <v>146</v>
      </c>
      <c r="G7" s="40">
        <f>IF(ISNUMBER($B$9),$B$9,"")</f>
        <v>0.14000000000000001</v>
      </c>
      <c r="H7" s="41"/>
      <c r="J7" s="19" t="s">
        <v>179</v>
      </c>
      <c r="K7" s="20"/>
    </row>
    <row r="8" spans="1:11" ht="26.4">
      <c r="A8" s="36" t="s">
        <v>147</v>
      </c>
      <c r="B8" s="37" t="s">
        <v>148</v>
      </c>
      <c r="C8" s="38"/>
      <c r="D8" s="39"/>
      <c r="E8" s="28"/>
      <c r="F8" s="36" t="s">
        <v>149</v>
      </c>
      <c r="G8" s="40">
        <f>IF(AND(ISNUMBER($G$10),ISNUMBER($G$7)),$G$10-$G$7,"")</f>
        <v>5.2334272906494061E-2</v>
      </c>
      <c r="H8" s="41"/>
    </row>
    <row r="9" spans="1:11" ht="26.4">
      <c r="A9" s="36" t="s">
        <v>150</v>
      </c>
      <c r="B9" s="42">
        <v>0.14000000000000001</v>
      </c>
      <c r="C9" s="38"/>
      <c r="D9" s="39"/>
      <c r="E9" s="28"/>
      <c r="F9" s="36" t="s">
        <v>121</v>
      </c>
      <c r="G9" s="43" t="str">
        <f>IF(ISNUMBER($G$10),IF(ABS($G$10-$G$7)&lt;0.000001,"Iguala el mínimo",IF($G$10&gt;$G$7,"Supera el mínimo","No alcanza el mínimo")),IF($G$6="FALTA INFORMACIÓN","FALTA INFORMACIÓN","REVISAR"))</f>
        <v>Supera el mínimo</v>
      </c>
      <c r="H9" s="41"/>
    </row>
    <row r="10" spans="1:11">
      <c r="A10" s="44" t="s">
        <v>151</v>
      </c>
      <c r="B10" s="45" t="s">
        <v>152</v>
      </c>
      <c r="C10" s="46"/>
      <c r="D10" s="47"/>
      <c r="E10" s="28"/>
      <c r="F10" s="36" t="s">
        <v>125</v>
      </c>
      <c r="G10" s="40">
        <f>IF(ISNUMBER($G$6),IF($B$7="Fechas reales",$G$6,IF($B$8="Mensual",(1+$G$6)^12-1,IF($B$8="Trimestral",(1+$G$6)^4-1,$G$6))),"")</f>
        <v>0.19233427290649407</v>
      </c>
      <c r="H10" s="41"/>
    </row>
    <row r="11" spans="1:11">
      <c r="A11" s="28"/>
      <c r="B11" s="28"/>
      <c r="C11" s="28"/>
      <c r="D11" s="28"/>
      <c r="E11" s="28"/>
      <c r="F11" s="36" t="s">
        <v>153</v>
      </c>
      <c r="G11" s="43" t="str">
        <f>IF(OR($B$7="Periodos regulares",$B$7="Fechas reales"),$B$7,"REVISAR")</f>
        <v>Periodos regulares</v>
      </c>
      <c r="H11" s="41"/>
    </row>
    <row r="12" spans="1:11" ht="15.6">
      <c r="A12" s="29" t="s">
        <v>154</v>
      </c>
      <c r="B12" s="29"/>
      <c r="C12" s="29"/>
      <c r="D12" s="29"/>
      <c r="E12" s="28"/>
      <c r="F12" s="44" t="s">
        <v>85</v>
      </c>
      <c r="G12" s="48" t="str">
        <f>IF($B$7="Fechas reales","No aplica",IF(OR($B$8="Anual",$B$8="Trimestral",$B$8="Mensual"),$B$8,"REVISAR"))</f>
        <v>Anual</v>
      </c>
      <c r="H12" s="49"/>
    </row>
    <row r="13" spans="1:11" ht="17.55" customHeight="1">
      <c r="A13" s="50" t="s">
        <v>77</v>
      </c>
      <c r="B13" s="50" t="s">
        <v>155</v>
      </c>
      <c r="C13" s="50" t="s">
        <v>156</v>
      </c>
      <c r="D13" s="50" t="s">
        <v>69</v>
      </c>
      <c r="E13" s="28"/>
      <c r="F13" s="28"/>
      <c r="G13" s="28"/>
      <c r="H13" s="28"/>
    </row>
    <row r="14" spans="1:11" ht="17.55" customHeight="1">
      <c r="A14" s="51">
        <v>0</v>
      </c>
      <c r="B14" s="52">
        <v>46023</v>
      </c>
      <c r="C14" s="53" t="s">
        <v>65</v>
      </c>
      <c r="D14" s="54">
        <v>-30000</v>
      </c>
      <c r="E14" s="28"/>
      <c r="F14" s="29" t="s">
        <v>157</v>
      </c>
      <c r="G14" s="29"/>
      <c r="H14" s="29"/>
    </row>
    <row r="15" spans="1:11" ht="22.35" customHeight="1">
      <c r="A15" s="55">
        <v>1</v>
      </c>
      <c r="B15" s="56">
        <v>46388</v>
      </c>
      <c r="C15" s="57" t="s">
        <v>158</v>
      </c>
      <c r="D15" s="58">
        <v>8000</v>
      </c>
      <c r="E15" s="28"/>
      <c r="F15" s="59" t="str">
        <f>IF($G$6="FALTA INFORMACIÓN","Falta información esencial. Completa los datos y revisa el bloque Validaciones de captura antes de interpretar la TIR.",IF($G$6="REVISAR","Hay datos o una configuración que debes revisar. Corrige las alertas antes de interpretar el resultado.",IF(NOT(ISNUMBER($G$10)),"Revisa los datos antes de interpretar el resultado.",IF($G$10&gt;$G$7,"La TIR comparable anual supera la rentabilidad mínima anual requerida. El proyecto cumple el criterio TIR y puede continuar a una evaluación más completa de riesgo, liquidez y valor económico.",IF(ABS($G$10-$G$7)&lt;0.000001,"La TIR comparable anual coincide con la rentabilidad mínima anual requerida. El proyecto está justo en el umbral y requiere revisar con cuidado riesgo, liquidez y alternativas.","La TIR comparable anual está por debajo de la rentabilidad mínima anual requerida. Según este criterio, el proyecto no alcanza el rendimiento mínimo definido.")))))</f>
        <v>La TIR comparable anual supera la rentabilidad mínima anual requerida. El proyecto cumple el criterio TIR y puede continuar a una evaluación más completa de riesgo, liquidez y valor económico.</v>
      </c>
      <c r="G15" s="60"/>
      <c r="H15" s="61"/>
    </row>
    <row r="16" spans="1:11" ht="22.35" customHeight="1">
      <c r="A16" s="55">
        <v>2</v>
      </c>
      <c r="B16" s="56">
        <v>46753</v>
      </c>
      <c r="C16" s="57" t="s">
        <v>159</v>
      </c>
      <c r="D16" s="58">
        <v>10000</v>
      </c>
      <c r="E16" s="28"/>
      <c r="F16" s="62"/>
      <c r="G16" s="63"/>
      <c r="H16" s="64"/>
    </row>
    <row r="17" spans="1:8" ht="22.35" customHeight="1">
      <c r="A17" s="55">
        <v>3</v>
      </c>
      <c r="B17" s="56">
        <v>47119</v>
      </c>
      <c r="C17" s="57" t="s">
        <v>160</v>
      </c>
      <c r="D17" s="58">
        <v>12000</v>
      </c>
      <c r="E17" s="28"/>
      <c r="F17" s="62"/>
      <c r="G17" s="63"/>
      <c r="H17" s="64"/>
    </row>
    <row r="18" spans="1:8" ht="22.35" customHeight="1">
      <c r="A18" s="55">
        <v>4</v>
      </c>
      <c r="B18" s="56">
        <v>47484</v>
      </c>
      <c r="C18" s="57" t="s">
        <v>161</v>
      </c>
      <c r="D18" s="58">
        <v>11000</v>
      </c>
      <c r="E18" s="28"/>
      <c r="F18" s="65"/>
      <c r="G18" s="66"/>
      <c r="H18" s="67"/>
    </row>
    <row r="19" spans="1:8" ht="17.55" customHeight="1">
      <c r="A19" s="55">
        <v>5</v>
      </c>
      <c r="B19" s="56">
        <v>47849</v>
      </c>
      <c r="C19" s="57" t="s">
        <v>162</v>
      </c>
      <c r="D19" s="58">
        <v>9000</v>
      </c>
      <c r="E19" s="28"/>
      <c r="F19" s="28"/>
      <c r="G19" s="28"/>
      <c r="H19" s="28"/>
    </row>
    <row r="20" spans="1:8" ht="17.55" customHeight="1">
      <c r="A20" s="55">
        <v>6</v>
      </c>
      <c r="B20" s="56"/>
      <c r="C20" s="57"/>
      <c r="D20" s="58"/>
      <c r="E20" s="28"/>
      <c r="F20" s="29" t="s">
        <v>163</v>
      </c>
      <c r="G20" s="29"/>
      <c r="H20" s="29"/>
    </row>
    <row r="21" spans="1:8" ht="17.55" customHeight="1">
      <c r="A21" s="55">
        <v>7</v>
      </c>
      <c r="B21" s="56"/>
      <c r="C21" s="57"/>
      <c r="D21" s="58"/>
      <c r="E21" s="28"/>
      <c r="F21" s="50" t="s">
        <v>164</v>
      </c>
      <c r="G21" s="50" t="s">
        <v>165</v>
      </c>
      <c r="H21" s="28"/>
    </row>
    <row r="22" spans="1:8" ht="28.8" customHeight="1">
      <c r="A22" s="55">
        <v>8</v>
      </c>
      <c r="B22" s="56"/>
      <c r="C22" s="57"/>
      <c r="D22" s="58"/>
      <c r="E22" s="28"/>
      <c r="F22" s="30" t="s">
        <v>166</v>
      </c>
      <c r="G22" s="68" t="str">
        <f>IF(COUNT($D$14:$D$24)&lt;2,"FALTA INFORMACIÓN",IF(AND(COUNTIF($D$14:$D$24,"&lt;0")&gt;0,COUNTIF($D$14:$D$24,"&gt;0")&gt;0),"OK","REVISAR"))</f>
        <v>OK</v>
      </c>
      <c r="H22" s="28"/>
    </row>
    <row r="23" spans="1:8" ht="28.8" customHeight="1">
      <c r="A23" s="55">
        <v>9</v>
      </c>
      <c r="B23" s="56"/>
      <c r="C23" s="57"/>
      <c r="D23" s="58"/>
      <c r="E23" s="28"/>
      <c r="F23" s="36" t="s">
        <v>167</v>
      </c>
      <c r="G23" s="69" t="str">
        <f>IF(COUNTA($D$14:$D$24)=0,"FALTA INFORMACIÓN",IF(AND(COUNTA($D$14:$D$24)=COUNT($D$14:$D$24),NOT(OR(AND($D$14="",$D$15&lt;&gt;""),AND($D$15="",$D$16&lt;&gt;""),AND($D$16="",$D$17&lt;&gt;""),AND($D$17="",$D$18&lt;&gt;""),AND($D$18="",$D$19&lt;&gt;""),AND($D$19="",$D$20&lt;&gt;""),AND($D$20="",$D$21&lt;&gt;""),AND($D$21="",$D$22&lt;&gt;""),AND($D$22="",$D$23&lt;&gt;""),AND($D$23="",$D$24&lt;&gt;"")))),"OK","REVISAR"))</f>
        <v>OK</v>
      </c>
      <c r="H23" s="28"/>
    </row>
    <row r="24" spans="1:8" ht="28.8" customHeight="1">
      <c r="A24" s="70">
        <v>10</v>
      </c>
      <c r="B24" s="71"/>
      <c r="C24" s="72"/>
      <c r="D24" s="73"/>
      <c r="E24" s="28"/>
      <c r="F24" s="44" t="s">
        <v>168</v>
      </c>
      <c r="G24" s="74" t="str">
        <f>IF($B$7&lt;&gt;"Fechas reales","NO APLICA",IF(COUNT($D$14:$D$24)=0,"FALTA INFORMACIÓN",IF(AND(COUNTA($B$14:$B$24)=COUNT($D$14:$D$24),COUNT($B$14:$B$24)=COUNT($D$14:$D$24),NOT(OR(AND($B$14="",$B$15&lt;&gt;""),AND($B$15="",$B$16&lt;&gt;""),AND($B$16="",$B$17&lt;&gt;""),AND($B$17="",$B$18&lt;&gt;""),AND($B$18="",$B$19&lt;&gt;""),AND($B$19="",$B$20&lt;&gt;""),AND($B$20="",$B$21&lt;&gt;""),AND($B$21="",$B$22&lt;&gt;""),AND($B$22="",$B$23&lt;&gt;""),AND($B$23="",$B$24&lt;&gt;""))),AND(OR($D$15="",$B$15&gt;=$B$14),OR($D$16="",$B$16&gt;=$B$14),OR($D$17="",$B$17&gt;=$B$14),OR($D$18="",$B$18&gt;=$B$14),OR($D$19="",$B$19&gt;=$B$14),OR($D$20="",$B$20&gt;=$B$14),OR($D$21="",$B$21&gt;=$B$14),OR($D$22="",$B$22&gt;=$B$14),OR($D$23="",$B$23&gt;=$B$14),OR($D$24="",$B$24&gt;=$B$14)),OR(AND($D$15&lt;&gt;"",$B$15&gt;$B$14),AND($D$16&lt;&gt;"",$B$16&gt;$B$14),AND($D$17&lt;&gt;"",$B$17&gt;$B$14),AND($D$18&lt;&gt;"",$B$18&gt;$B$14),AND($D$19&lt;&gt;"",$B$19&gt;$B$14),AND($D$20&lt;&gt;"",$B$20&gt;$B$14),AND($D$21&lt;&gt;"",$B$21&gt;$B$14),AND($D$22&lt;&gt;"",$B$22&gt;$B$14),AND($D$23&lt;&gt;"",$B$23&gt;$B$14),AND($D$24&lt;&gt;"",$B$24&gt;$B$14))),"OK","REVISAR")))</f>
        <v>NO APLICA</v>
      </c>
      <c r="H24" s="28"/>
    </row>
    <row r="25" spans="1:8" ht="28.8" customHeight="1">
      <c r="A25" s="28"/>
      <c r="B25" s="28"/>
      <c r="C25" s="28"/>
      <c r="D25" s="28"/>
      <c r="E25" s="28"/>
      <c r="F25" s="75" t="s">
        <v>169</v>
      </c>
      <c r="G25" s="76" t="str">
        <f>IF(OR($B$7="",$B$9=""),"FALTA INFORMACIÓN",IF(AND(OR($B$7="Periodos regulares",$B$7="Fechas reales"),OR($B$7="Fechas reales",OR($B$8="Anual",$B$8="Trimestral",$B$8="Mensual")),ISNUMBER($B$9),$B$9&gt;=0,$B$9&lt;=5),"OK","REVISAR"))</f>
        <v>OK</v>
      </c>
      <c r="H25" s="28"/>
    </row>
    <row r="26" spans="1:8" ht="15.6">
      <c r="A26" s="29" t="s">
        <v>170</v>
      </c>
      <c r="B26" s="29"/>
      <c r="C26" s="29"/>
      <c r="D26" s="29"/>
      <c r="E26" s="29"/>
      <c r="F26" s="29"/>
      <c r="G26" s="29"/>
      <c r="H26" s="29"/>
    </row>
    <row r="27" spans="1:8">
      <c r="A27" s="77" t="s">
        <v>171</v>
      </c>
      <c r="B27" s="77"/>
      <c r="C27" s="77"/>
      <c r="D27" s="77"/>
      <c r="E27" s="77"/>
      <c r="F27" s="77"/>
      <c r="G27" s="77"/>
      <c r="H27" s="77"/>
    </row>
    <row r="28" spans="1:8">
      <c r="A28" s="77" t="s">
        <v>172</v>
      </c>
      <c r="B28" s="77"/>
      <c r="C28" s="77"/>
      <c r="D28" s="77"/>
      <c r="E28" s="77"/>
      <c r="F28" s="77"/>
      <c r="G28" s="77"/>
      <c r="H28" s="77"/>
    </row>
    <row r="29" spans="1:8">
      <c r="A29" s="77" t="s">
        <v>173</v>
      </c>
      <c r="B29" s="77"/>
      <c r="C29" s="77"/>
      <c r="D29" s="77"/>
      <c r="E29" s="77"/>
      <c r="F29" s="77"/>
      <c r="G29" s="77"/>
      <c r="H29" s="77"/>
    </row>
    <row r="30" spans="1:8">
      <c r="A30" s="77" t="s">
        <v>174</v>
      </c>
      <c r="B30" s="77"/>
      <c r="C30" s="77"/>
      <c r="D30" s="77"/>
      <c r="E30" s="77"/>
      <c r="F30" s="77"/>
      <c r="G30" s="77"/>
      <c r="H30" s="77"/>
    </row>
    <row r="31" spans="1:8">
      <c r="A31" s="77" t="s">
        <v>175</v>
      </c>
      <c r="B31" s="77"/>
      <c r="C31" s="77"/>
      <c r="D31" s="77"/>
      <c r="E31" s="77"/>
      <c r="F31" s="77"/>
      <c r="G31" s="77"/>
      <c r="H31" s="77"/>
    </row>
    <row r="32" spans="1:8">
      <c r="A32" s="77" t="s">
        <v>176</v>
      </c>
      <c r="B32" s="77"/>
      <c r="C32" s="77"/>
      <c r="D32" s="77"/>
      <c r="E32" s="77"/>
      <c r="F32" s="77"/>
      <c r="G32" s="77"/>
      <c r="H32" s="77"/>
    </row>
    <row r="33" spans="1:8">
      <c r="A33" s="78" t="s">
        <v>177</v>
      </c>
      <c r="B33" s="78"/>
      <c r="C33" s="78"/>
      <c r="D33" s="78"/>
      <c r="E33" s="78"/>
      <c r="F33" s="78"/>
      <c r="G33" s="78"/>
      <c r="H33" s="78"/>
    </row>
    <row r="34" spans="1:8">
      <c r="A34" s="79"/>
      <c r="B34" s="79"/>
      <c r="C34" s="79"/>
      <c r="D34" s="79"/>
      <c r="E34" s="79"/>
      <c r="F34" s="79"/>
      <c r="G34" s="79"/>
      <c r="H34" s="79"/>
    </row>
    <row r="35" spans="1:8">
      <c r="A35" s="79"/>
      <c r="B35" s="79"/>
      <c r="C35" s="79"/>
      <c r="D35" s="79"/>
      <c r="E35" s="79"/>
      <c r="F35" s="79"/>
      <c r="G35" s="79"/>
      <c r="H35" s="79"/>
    </row>
  </sheetData>
  <sheetProtection algorithmName="SHA-512" hashValue="Yxs+AY0doaNglESRJdf9iHQKYyfUOvSYVmvlmr4OE0iY/1gVU09ihl0t3IyY4AxJdTG4bSFzK1xJjUWPWFlhCg==" saltValue="z6aoolnVqJM7Msn5k1RNEQ==" spinCount="100000" sheet="1" objects="1" scenarios="1" formatCells="0" formatColumns="0" formatRows="0" insertColumns="0" sort="0" autoFilter="0" pivotTables="0"/>
  <mergeCells count="30">
    <mergeCell ref="A30:H30"/>
    <mergeCell ref="A31:H31"/>
    <mergeCell ref="A33:H33"/>
    <mergeCell ref="A32:H32"/>
    <mergeCell ref="J4:K6"/>
    <mergeCell ref="J7:K7"/>
    <mergeCell ref="F20:H20"/>
    <mergeCell ref="A26:H26"/>
    <mergeCell ref="A27:H27"/>
    <mergeCell ref="A28:H28"/>
    <mergeCell ref="A29:H29"/>
    <mergeCell ref="G11:H11"/>
    <mergeCell ref="G12:H12"/>
    <mergeCell ref="A12:D12"/>
    <mergeCell ref="F14:H14"/>
    <mergeCell ref="F15:H18"/>
    <mergeCell ref="B8:D8"/>
    <mergeCell ref="B9:D9"/>
    <mergeCell ref="B10:D10"/>
    <mergeCell ref="F5:H5"/>
    <mergeCell ref="G6:H6"/>
    <mergeCell ref="G7:H7"/>
    <mergeCell ref="G8:H8"/>
    <mergeCell ref="G9:H9"/>
    <mergeCell ref="G10:H10"/>
    <mergeCell ref="A1:H2"/>
    <mergeCell ref="A3:H3"/>
    <mergeCell ref="A5:D5"/>
    <mergeCell ref="B6:D6"/>
    <mergeCell ref="B7:D7"/>
  </mergeCells>
  <conditionalFormatting sqref="G22:G25">
    <cfRule type="expression" dxfId="6" priority="10">
      <formula>G22="OK"</formula>
    </cfRule>
    <cfRule type="expression" dxfId="5" priority="11">
      <formula>G22="NO APLICA"</formula>
    </cfRule>
    <cfRule type="expression" dxfId="4" priority="12">
      <formula>OR(G22="REVISAR",G22="FALTA INFORMACIÓN")</formula>
    </cfRule>
  </conditionalFormatting>
  <conditionalFormatting sqref="G9:H9">
    <cfRule type="expression" dxfId="3" priority="6">
      <formula>$G$9="Supera el mínimo"</formula>
    </cfRule>
    <cfRule type="expression" dxfId="2" priority="7">
      <formula>$G$9="Iguala el mínimo"</formula>
    </cfRule>
    <cfRule type="expression" dxfId="1" priority="8">
      <formula>$G$9="No alcanza el mínimo"</formula>
    </cfRule>
    <cfRule type="expression" dxfId="0" priority="9">
      <formula>OR($G$9="REVISAR",$G$9="FALTA INFORMACIÓN")</formula>
    </cfRule>
  </conditionalFormatting>
  <dataValidations count="5">
    <dataValidation type="list" sqref="B7" xr:uid="{00000000-0002-0000-0200-000000000000}">
      <formula1>"Periodos regulares,Fechas reales"</formula1>
    </dataValidation>
    <dataValidation type="list" sqref="B8" xr:uid="{00000000-0002-0000-0200-000001000000}">
      <formula1>"Anual,Trimestral,Mensual"</formula1>
    </dataValidation>
    <dataValidation type="decimal" sqref="B9" xr:uid="{00000000-0002-0000-0200-000002000000}">
      <formula1>0</formula1>
      <formula2>5</formula2>
    </dataValidation>
    <dataValidation type="decimal" sqref="D14:D24" xr:uid="{00000000-0002-0000-0200-000003000000}">
      <formula1>-1000000000000</formula1>
      <formula2>1000000000000</formula2>
    </dataValidation>
    <dataValidation type="date" sqref="B14:B24" xr:uid="{00000000-0002-0000-0200-000004000000}">
      <formula1>1</formula1>
      <formula2>73415</formula2>
    </dataValidation>
  </dataValidations>
  <hyperlinks>
    <hyperlink ref="J7" r:id="rId1" xr:uid="{270382D2-8499-48B8-8BC7-C68D4607E80A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1_Instrucciones</vt:lpstr>
      <vt:lpstr>2_Glosario</vt:lpstr>
      <vt:lpstr>3_Evaluacion_TIR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2026-09-23T19:59:02Z</dcterms:modified>
</cp:coreProperties>
</file>