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5769998-04F0-48DE-816D-49EC50F594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Comparado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3" l="1"/>
  <c r="C26" i="3" l="1"/>
  <c r="D26" i="3"/>
  <c r="C27" i="3"/>
  <c r="C39" i="3"/>
  <c r="A48" i="3" s="1"/>
  <c r="C40" i="3"/>
  <c r="C28" i="3"/>
  <c r="C29" i="3" s="1"/>
  <c r="B43" i="3"/>
  <c r="C35" i="3"/>
  <c r="C43" i="3"/>
  <c r="D43" i="3" s="1"/>
  <c r="B44" i="3"/>
  <c r="C34" i="3"/>
  <c r="D27" i="3"/>
  <c r="D28" i="3" s="1"/>
  <c r="C44" i="3"/>
  <c r="D44" i="3" s="1"/>
  <c r="D29" i="3" l="1"/>
  <c r="C33" i="3"/>
  <c r="C36" i="3"/>
  <c r="C37" i="3" s="1"/>
  <c r="C38" i="3" s="1"/>
  <c r="A47" i="3" s="1"/>
</calcChain>
</file>

<file path=xl/sharedStrings.xml><?xml version="1.0" encoding="utf-8"?>
<sst xmlns="http://schemas.openxmlformats.org/spreadsheetml/2006/main" count="287" uniqueCount="206">
  <si>
    <t>Plantilla de análisis de nearshoring</t>
  </si>
  <si>
    <t>Guía de uso · Comparación básica-intermedia entre un proveedor lejano y uno cercano</t>
  </si>
  <si>
    <t>Objetivo de la plantilla</t>
  </si>
  <si>
    <t>Esta plantilla ayuda a estimar si el mayor precio de un proveedor cercano puede compensarse con ahorros cuantificables en transporte, inventario y urgencias, además de mostrar cambios en lead time y variables operativas. No reemplaza una evaluación completa de calidad, capacidad o riesgo del proveedor.</t>
  </si>
  <si>
    <t>Cómo usarla</t>
  </si>
  <si>
    <t>Ve a “03 Comparador”. La hoja contiene un ejemplo completo que muestra cómo funciona el análisis.</t>
  </si>
  <si>
    <t>Borra únicamente los datos de ejemplo de las celdas azul claro y sustitúyelos por tus propios datos. No borres las fórmulas.</t>
  </si>
  <si>
    <t>Usa el mismo producto, periodo y moneda para ambos proveedores. Esto evita comparar cifras que no son equivalentes.</t>
  </si>
  <si>
    <t>Registra los costos del periodo analizado: precio unitario, transporte, costo de inventario y urgencias. La plantilla calcula compra, costos operativos y balance.</t>
  </si>
  <si>
    <t>Califica Flexibilidad y Confiabilidad del lead time en una escala de 1 a 5: 1 = muy baja y 5 = muy alta. Estas variables no se monetizan.</t>
  </si>
  <si>
    <t>Revisa primero “Estado de datos” en “03 Comparador”. LISTO PARA CALCULAR permite interpretar resultados; FALTA INFORMACIÓN o REVISAR DATOS indican que debes corregir la captura.</t>
  </si>
  <si>
    <t>Usa el resultado como apoyo para decidir si vale la pena continuar con una evaluación completa del proveedor; no como una decisión automática de cambio.</t>
  </si>
  <si>
    <t>Cómo interpretar el balance</t>
  </si>
  <si>
    <t>Balance positivo</t>
  </si>
  <si>
    <t>Los costos cuantificados incluidos favorecen al proveedor cercano. Revisa también lead time, flexibilidad, confiabilidad y criterios no monetizados.</t>
  </si>
  <si>
    <t>Balance cercano a cero</t>
  </si>
  <si>
    <t>Los costos cuantificados están equilibrados. La decisión dependerá más de lead time, flexibilidad, confiabilidad y otros criterios del proveedor.</t>
  </si>
  <si>
    <t>Balance negativo</t>
  </si>
  <si>
    <t>Los costos cuantificados incluidos favorecen al proveedor lejano. Revisa si existen beneficios no monetizados antes de decidir.</t>
  </si>
  <si>
    <t>Buenas prácticas y límites</t>
  </si>
  <si>
    <t>•</t>
  </si>
  <si>
    <t>No mezcles periodos: si transporte e inventario corresponden a un mes, las urgencias también deben corresponder al mismo mes.</t>
  </si>
  <si>
    <t>No dupliques costos. Si un costo ya está incluido en transporte, no lo registres nuevamente como urgencia.</t>
  </si>
  <si>
    <t>El costo de inventario debe ser el costo de mantener el inventario durante el periodo, no el valor de compra del inventario.</t>
  </si>
  <si>
    <t>La plantilla no incluye calidad, impuestos, aranceles, tipo de cambio, financiamiento, capacidad productiva ni un TCO completo.</t>
  </si>
  <si>
    <t>La proximidad geográfica no garantiza mejor logística. Utiliza lead times y costos reales de cada proveedor.</t>
  </si>
  <si>
    <t>Código visual</t>
  </si>
  <si>
    <t>Azul claro</t>
  </si>
  <si>
    <t>Dato que el usuario debe borrar y reemplazar.</t>
  </si>
  <si>
    <t>Gris claro</t>
  </si>
  <si>
    <t>Cálculo automático. No editar.</t>
  </si>
  <si>
    <t>Verde / amarillo / rojo</t>
  </si>
  <si>
    <t>Estados de captura y lecturas favorables, pendientes o desfavorables.</t>
  </si>
  <si>
    <t>Azul marino</t>
  </si>
  <si>
    <t>Encabezados y secciones de navegación.</t>
  </si>
  <si>
    <t>Alertas de captura</t>
  </si>
  <si>
    <t>LISTO PARA CALCULAR: la captura está completa y cumple las reglas básicas; los resultados pueden interpretarse.</t>
  </si>
  <si>
    <t>FALTA INFORMACIÓN: hay al menos un campo obligatorio vacío; los resultados se ocultan hasta completar la captura.</t>
  </si>
  <si>
    <t>REVISAR DATOS: hay texto en un campo numérico, un valor negativo, una urgencia decimal o una escala fuera de 1 a 5.</t>
  </si>
  <si>
    <t>Al pegar información desde otro archivo, usa Pegar valores y limita el pegado a las celdas azul claro para conservar validaciones y fórmulas.</t>
  </si>
  <si>
    <t>Consejo: conserva una copia original del archivo antes de sustituir el ejemplo.</t>
  </si>
  <si>
    <t>Glosario de la plantilla</t>
  </si>
  <si>
    <t>Definiciones breves de todos los términos utilizados en el comparador</t>
  </si>
  <si>
    <t>Término</t>
  </si>
  <si>
    <t>Definición</t>
  </si>
  <si>
    <t>Unidad / captura</t>
  </si>
  <si>
    <t>Cómo se usa</t>
  </si>
  <si>
    <t>Nearshoring</t>
  </si>
  <si>
    <t>Estrategia de acercar una fuente de abastecimiento o producción al mercado u operación.</t>
  </si>
  <si>
    <t>Concepto</t>
  </si>
  <si>
    <t>Marco del análisis.</t>
  </si>
  <si>
    <t>Proveedor lejano</t>
  </si>
  <si>
    <t>Proveedor ubicado en una fuente de abastecimiento más distante respecto de la operación o mercado analizado.</t>
  </si>
  <si>
    <t>Texto</t>
  </si>
  <si>
    <t>Base de comparación.</t>
  </si>
  <si>
    <t>Proveedor cercano</t>
  </si>
  <si>
    <t>Proveedor geográficamente más próximo que se evalúa como alternativa de nearshoring.</t>
  </si>
  <si>
    <t>Alternativa de comparación.</t>
  </si>
  <si>
    <t>Periodo analizado</t>
  </si>
  <si>
    <t>Periodo común usado para comparar los costos de ambos proveedores.</t>
  </si>
  <si>
    <t>Texto: mes, trimestre, etc.</t>
  </si>
  <si>
    <t>Todos los costos deben corresponder a este periodo.</t>
  </si>
  <si>
    <t>Moneda</t>
  </si>
  <si>
    <t>Moneda en la que se registran todos los importes.</t>
  </si>
  <si>
    <t>Texto: USD, MXN, COP, etc.</t>
  </si>
  <si>
    <t>Debe ser la misma para ambos proveedores.</t>
  </si>
  <si>
    <t>Volumen analizado</t>
  </si>
  <si>
    <t>Cantidad total de unidades que se compararán en el periodo.</t>
  </si>
  <si>
    <t>Unidades</t>
  </si>
  <si>
    <t>Se multiplica por el precio unitario.</t>
  </si>
  <si>
    <t>Precio unitario</t>
  </si>
  <si>
    <t>Precio de compra por unidad del producto.</t>
  </si>
  <si>
    <t>Moneda / unidad</t>
  </si>
  <si>
    <t>Calcula el costo de compra.</t>
  </si>
  <si>
    <t>Transporte total</t>
  </si>
  <si>
    <t>Costo de transporte atribuible al volumen y periodo analizados.</t>
  </si>
  <si>
    <t>Forma parte de los costos operativos cuantificados.</t>
  </si>
  <si>
    <t>Lead time</t>
  </si>
  <si>
    <t>Días desde el pedido o confirmación hasta que el producto está disponible para usarse o venderse.</t>
  </si>
  <si>
    <t>Días</t>
  </si>
  <si>
    <t>Mide velocidad de reposición.</t>
  </si>
  <si>
    <t>Pedido mínimo</t>
  </si>
  <si>
    <t>Cantidad mínima que el proveedor exige por pedido.</t>
  </si>
  <si>
    <t>Ayuda a evaluar flexibilidad de compra.</t>
  </si>
  <si>
    <t>Inventario promedio</t>
  </si>
  <si>
    <t>Cantidad promedio de unidades mantenidas durante el periodo.</t>
  </si>
  <si>
    <t>Permite comparar presión de inventario.</t>
  </si>
  <si>
    <t>Costo de mantener inventario</t>
  </si>
  <si>
    <t>Costo de mantener el inventario durante el periodo: almacenamiento, capital, seguros u otros costos definidos por la empresa.</t>
  </si>
  <si>
    <t>Se incluye en los ahorros operativos.</t>
  </si>
  <si>
    <t>Número de urgencias</t>
  </si>
  <si>
    <t>Cantidad de pedidos o envíos extraordinarios realizados en el periodo.</t>
  </si>
  <si>
    <t>Cantidad</t>
  </si>
  <si>
    <t>Se multiplica por el costo promedio por urgencia.</t>
  </si>
  <si>
    <t>Costo promedio por urgencia</t>
  </si>
  <si>
    <t>Costo adicional promedio de cada reposición o transporte extraordinario.</t>
  </si>
  <si>
    <t>Calcula el costo total de urgencias.</t>
  </si>
  <si>
    <t>Flexibilidad</t>
  </si>
  <si>
    <t>Capacidad del proveedor para ajustar cantidades, fechas o lotes.</t>
  </si>
  <si>
    <t>Escala 1 a 5</t>
  </si>
  <si>
    <t>Criterio cualitativo; no se monetiza.</t>
  </si>
  <si>
    <t>Confiabilidad del lead time</t>
  </si>
  <si>
    <t>Consistencia del proveedor para cumplir el tiempo de entrega esperado.</t>
  </si>
  <si>
    <t>Costo de compra</t>
  </si>
  <si>
    <t>Precio unitario multiplicado por el volumen analizado.</t>
  </si>
  <si>
    <t>Compara el gasto de compra.</t>
  </si>
  <si>
    <t>Costo de urgencias</t>
  </si>
  <si>
    <t>Número de urgencias multiplicado por su costo promedio.</t>
  </si>
  <si>
    <t>Parte de los costos operativos cuantificados.</t>
  </si>
  <si>
    <t>Costos operativos cuantificados</t>
  </si>
  <si>
    <t>Suma de transporte, costo de mantener inventario y costo de urgencias.</t>
  </si>
  <si>
    <t>Resume los costos operativos incluidos en esta plantilla.</t>
  </si>
  <si>
    <t>Costo comparado</t>
  </si>
  <si>
    <t>Costo de compra más los costos operativos cuantificados incluidos en el archivo.</t>
  </si>
  <si>
    <t>Referencia resumida; no es un TCO completo.</t>
  </si>
  <si>
    <t>Diferencia de compra</t>
  </si>
  <si>
    <t>Costo de compra del proveedor cercano menos el del proveedor lejano.</t>
  </si>
  <si>
    <t>Positivo = sobreprecio del cercano; negativo = ahorro de compra.</t>
  </si>
  <si>
    <t>Ahorro en transporte</t>
  </si>
  <si>
    <t>Transporte del proveedor lejano menos transporte del cercano.</t>
  </si>
  <si>
    <t>Un resultado positivo representa ahorro.</t>
  </si>
  <si>
    <t>Ahorro en inventario</t>
  </si>
  <si>
    <t>Costo de inventario del proveedor lejano menos el del cercano.</t>
  </si>
  <si>
    <t>Ahorro en urgencias</t>
  </si>
  <si>
    <t>Costo de urgencias del proveedor lejano menos el del cercano.</t>
  </si>
  <si>
    <t>Ahorro operativo estimado</t>
  </si>
  <si>
    <t>Suma de los ahorros en transporte, inventario y urgencias.</t>
  </si>
  <si>
    <t>Se combina con la diferencia de compra para calcular el balance.</t>
  </si>
  <si>
    <t>Balance estimado</t>
  </si>
  <si>
    <t>Ahorro operativo estimado menos la diferencia de compra.</t>
  </si>
  <si>
    <t>Positivo: los costos cuantificados favorecen al proveedor cercano.</t>
  </si>
  <si>
    <t>Reducción de lead time</t>
  </si>
  <si>
    <t>Lead time del proveedor lejano menos el del cercano.</t>
  </si>
  <si>
    <t>Positivo: el proveedor cercano es más rápido.</t>
  </si>
  <si>
    <t>Reducción de inventario</t>
  </si>
  <si>
    <t>Inventario promedio lejano menos inventario promedio cercano.</t>
  </si>
  <si>
    <t>Positivo: el cercano requiere menos inventario en el ejemplo.</t>
  </si>
  <si>
    <t>Diferencia de flexibilidad</t>
  </si>
  <si>
    <t>Flexibilidad del proveedor cercano menos la del lejano.</t>
  </si>
  <si>
    <t>Puntos</t>
  </si>
  <si>
    <t>Positivo: el cercano obtiene mejor calificación.</t>
  </si>
  <si>
    <t>Diferencia de confiabilidad</t>
  </si>
  <si>
    <t>Confiabilidad del proveedor cercano menos la del lejano.</t>
  </si>
  <si>
    <t>Estado de datos</t>
  </si>
  <si>
    <t>Indicador que revisa si la captura está completa y cumple reglas básicas antes de interpretar resultados.</t>
  </si>
  <si>
    <t>Evita mostrar resultados aparentemente válidos con datos incompletos o inválidos.</t>
  </si>
  <si>
    <t>LISTO PARA CALCULAR</t>
  </si>
  <si>
    <t>Estado que indica que los campos requeridos están completos y los valores numéricos pasan las validaciones básicas.</t>
  </si>
  <si>
    <t>Alerta</t>
  </si>
  <si>
    <t>Permite calcular e interpretar resultados.</t>
  </si>
  <si>
    <t>FALTA INFORMACIÓN</t>
  </si>
  <si>
    <t>Alerta que aparece cuando falta al menos un campo obligatorio.</t>
  </si>
  <si>
    <t>Los resultados se ocultan hasta completar la captura.</t>
  </si>
  <si>
    <t>REVISAR DATOS</t>
  </si>
  <si>
    <t>Alerta que aparece ante texto en campos numéricos, valores negativos, urgencias decimales o escalas fuera de 1 a 5.</t>
  </si>
  <si>
    <t>Corrige la captura antes de interpretar resultados.</t>
  </si>
  <si>
    <t>Comparador de nearshoring</t>
  </si>
  <si>
    <t>Ejemplo incluido · Borra solo las celdas azul claro y reemplázalas por tus datos</t>
  </si>
  <si>
    <t>Datos generales</t>
  </si>
  <si>
    <t>Producto / SKU</t>
  </si>
  <si>
    <t>Qué producto se analiza</t>
  </si>
  <si>
    <t>Cafetera térmica 1 L</t>
  </si>
  <si>
    <t>Usa el mismo periodo para ambos proveedores</t>
  </si>
  <si>
    <t>Mes</t>
  </si>
  <si>
    <t>Usa una sola moneda</t>
  </si>
  <si>
    <t>USD</t>
  </si>
  <si>
    <t>Unidades totales del periodo</t>
  </si>
  <si>
    <t>Datos de los proveedores</t>
  </si>
  <si>
    <t>Variable</t>
  </si>
  <si>
    <t>Guía</t>
  </si>
  <si>
    <t>Nombre del proveedor</t>
  </si>
  <si>
    <t>Identificación corta</t>
  </si>
  <si>
    <t>Proveedor Asia</t>
  </si>
  <si>
    <t>Proveedor Regional</t>
  </si>
  <si>
    <t>Moneda por unidad</t>
  </si>
  <si>
    <t>Costo del periodo</t>
  </si>
  <si>
    <t>Días reales</t>
  </si>
  <si>
    <t>Unidades por pedido</t>
  </si>
  <si>
    <t>Unidades promedio</t>
  </si>
  <si>
    <t>Cantidad en el periodo</t>
  </si>
  <si>
    <t>Costo adicional por urgencia</t>
  </si>
  <si>
    <t>Escala 1 = muy baja; 5 = muy alta</t>
  </si>
  <si>
    <t>Resultados automáticos</t>
  </si>
  <si>
    <t>Resultado</t>
  </si>
  <si>
    <t>Qué incluye</t>
  </si>
  <si>
    <t>Precio unitario × volumen</t>
  </si>
  <si>
    <t>N.º de urgencias × costo promedio</t>
  </si>
  <si>
    <t>Transporte + inventario + urgencias</t>
  </si>
  <si>
    <t>Compra + costos operativos incluidos</t>
  </si>
  <si>
    <t>Lectura de nearshoring</t>
  </si>
  <si>
    <t>Indicador</t>
  </si>
  <si>
    <t>Interpretación</t>
  </si>
  <si>
    <t>Unidad</t>
  </si>
  <si>
    <t>Compra cercano − compra lejano</t>
  </si>
  <si>
    <t>Transporte lejano − cercano</t>
  </si>
  <si>
    <t>Costo inventario lejano − cercano</t>
  </si>
  <si>
    <t>Urgencias lejano − cercano</t>
  </si>
  <si>
    <t>Suma de ahorros cuantificados</t>
  </si>
  <si>
    <t>Ahorros operativos − diferencia de compra</t>
  </si>
  <si>
    <t>Lead time lejano − cercano</t>
  </si>
  <si>
    <t>Inventario lejano − cercano</t>
  </si>
  <si>
    <t>Criterio cualitativo</t>
  </si>
  <si>
    <t>Diferencia (cercano − lejano)</t>
  </si>
  <si>
    <t>Importante: esta lectura no decide automáticamente un cambio de proveedor. Antes de contratar, revisa calidad, capacidad, cumplimiento, riesgo y condiciones comerciales. El “Costo comparado” de esta hoja no es un TCO completo.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</si>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</sst>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name val="Carlito"/>
    </font>
    <font>
      <b/>
      <sz val="18"/>
      <color rgb="FFFFFFFF"/>
      <name val="Carlito"/>
    </font>
    <font>
      <i/>
      <sz val="10"/>
      <color rgb="FF17365D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1"/>
      <color rgb="FF17365D"/>
      <name val="Carlito"/>
    </font>
    <font>
      <sz val="11"/>
      <color rgb="FF1F2937"/>
      <name val="Carlito"/>
    </font>
    <font>
      <b/>
      <sz val="11"/>
      <color rgb="FF1F4E78"/>
      <name val="Carlito"/>
    </font>
    <font>
      <sz val="9"/>
      <color rgb="FF1F2937"/>
      <name val="Carlito"/>
    </font>
    <font>
      <b/>
      <sz val="9"/>
      <color rgb="FF17365D"/>
      <name val="Carlito"/>
    </font>
    <font>
      <sz val="9"/>
      <color rgb="FF5B6573"/>
      <name val="Carlito"/>
    </font>
    <font>
      <b/>
      <sz val="11"/>
      <color rgb="FF1F2937"/>
      <name val="Carlito"/>
    </font>
    <font>
      <i/>
      <sz val="11"/>
      <color rgb="FF5B6573"/>
      <name val="Carlito"/>
    </font>
    <font>
      <sz val="9"/>
      <color rgb="FF17365D"/>
      <name val="Carlito"/>
    </font>
    <font>
      <b/>
      <sz val="10"/>
      <color rgb="FF256D1B"/>
      <name val="Carlito"/>
    </font>
    <font>
      <b/>
      <sz val="10"/>
      <color rgb="FF7F6000"/>
      <name val="Carlito"/>
    </font>
    <font>
      <b/>
      <sz val="10"/>
      <color rgb="FF9C0006"/>
      <name val="Carlito"/>
    </font>
    <font>
      <sz val="10"/>
      <color rgb="FF1F2937"/>
      <name val="Carlito"/>
    </font>
    <font>
      <b/>
      <sz val="10"/>
      <color rgb="FF17365D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3">
    <fill>
      <patternFill patternType="none"/>
    </fill>
    <fill>
      <patternFill patternType="gray125"/>
    </fill>
    <fill>
      <patternFill patternType="solid">
        <fgColor rgb="FFE2F0D9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EF5F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DCEA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8E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17365D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1D5DB"/>
      </left>
      <right/>
      <top style="thin">
        <color rgb="FFD1D5DB"/>
      </top>
      <bottom/>
      <diagonal/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/>
      <right style="thin">
        <color rgb="FFD1D5DB"/>
      </right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/>
      <top/>
      <bottom style="thin">
        <color rgb="FFD1D5DB"/>
      </bottom>
      <diagonal/>
    </border>
    <border>
      <left/>
      <right style="thin">
        <color rgb="FFD1D5DB"/>
      </right>
      <top/>
      <bottom style="thin">
        <color rgb="FFD1D5D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14">
    <xf numFmtId="0" fontId="0" fillId="0" borderId="0" xfId="0"/>
    <xf numFmtId="0" fontId="1" fillId="3" borderId="0" xfId="0" applyFont="1" applyFill="1" applyAlignment="1">
      <alignment horizontal="left" vertical="center"/>
    </xf>
    <xf numFmtId="0" fontId="0" fillId="4" borderId="0" xfId="0" applyFill="1"/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/>
    </xf>
    <xf numFmtId="0" fontId="4" fillId="4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5" fillId="7" borderId="4" xfId="0" applyFont="1" applyFill="1" applyBorder="1" applyAlignment="1">
      <alignment wrapText="1"/>
    </xf>
    <xf numFmtId="0" fontId="6" fillId="4" borderId="5" xfId="0" applyFont="1" applyFill="1" applyBorder="1" applyAlignment="1">
      <alignment wrapText="1"/>
    </xf>
    <xf numFmtId="0" fontId="6" fillId="4" borderId="6" xfId="0" applyFont="1" applyFill="1" applyBorder="1" applyAlignment="1">
      <alignment wrapText="1"/>
    </xf>
    <xf numFmtId="0" fontId="5" fillId="7" borderId="7" xfId="0" applyFont="1" applyFill="1" applyBorder="1" applyAlignment="1">
      <alignment wrapText="1"/>
    </xf>
    <xf numFmtId="0" fontId="6" fillId="4" borderId="8" xfId="0" applyFont="1" applyFill="1" applyBorder="1" applyAlignment="1">
      <alignment wrapText="1"/>
    </xf>
    <xf numFmtId="0" fontId="6" fillId="4" borderId="9" xfId="0" applyFont="1" applyFill="1" applyBorder="1" applyAlignment="1">
      <alignment wrapText="1"/>
    </xf>
    <xf numFmtId="0" fontId="7" fillId="4" borderId="0" xfId="0" applyFont="1" applyFill="1" applyAlignment="1">
      <alignment horizontal="center"/>
    </xf>
    <xf numFmtId="0" fontId="4" fillId="4" borderId="0" xfId="0" applyFont="1" applyFill="1" applyAlignment="1">
      <alignment wrapText="1"/>
    </xf>
    <xf numFmtId="0" fontId="5" fillId="8" borderId="1" xfId="0" applyFont="1" applyFill="1" applyBorder="1"/>
    <xf numFmtId="0" fontId="5" fillId="7" borderId="4" xfId="0" applyFont="1" applyFill="1" applyBorder="1"/>
    <xf numFmtId="0" fontId="5" fillId="2" borderId="4" xfId="0" applyFont="1" applyFill="1" applyBorder="1"/>
    <xf numFmtId="0" fontId="3" fillId="3" borderId="7" xfId="0" applyFont="1" applyFill="1" applyBorder="1"/>
    <xf numFmtId="0" fontId="3" fillId="6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5" fillId="9" borderId="0" xfId="0" applyFont="1" applyFill="1" applyAlignment="1">
      <alignment vertical="center" wrapText="1"/>
    </xf>
    <xf numFmtId="0" fontId="16" fillId="10" borderId="0" xfId="0" applyFont="1" applyFill="1" applyAlignment="1">
      <alignment vertical="center" wrapText="1"/>
    </xf>
    <xf numFmtId="0" fontId="17" fillId="7" borderId="0" xfId="0" applyFont="1" applyFill="1" applyAlignment="1">
      <alignment vertical="center" wrapText="1"/>
    </xf>
    <xf numFmtId="0" fontId="20" fillId="11" borderId="18" xfId="0" applyFont="1" applyFill="1" applyBorder="1" applyAlignment="1">
      <alignment horizontal="center" vertical="center" wrapText="1"/>
    </xf>
    <xf numFmtId="0" fontId="20" fillId="11" borderId="19" xfId="0" applyFont="1" applyFill="1" applyBorder="1" applyAlignment="1">
      <alignment horizontal="center" vertical="center" wrapText="1"/>
    </xf>
    <xf numFmtId="0" fontId="20" fillId="11" borderId="20" xfId="0" applyFont="1" applyFill="1" applyBorder="1" applyAlignment="1">
      <alignment horizontal="center" vertical="center" wrapText="1"/>
    </xf>
    <xf numFmtId="0" fontId="20" fillId="11" borderId="21" xfId="0" applyFont="1" applyFill="1" applyBorder="1" applyAlignment="1">
      <alignment horizontal="center" vertical="center" wrapText="1"/>
    </xf>
    <xf numFmtId="0" fontId="20" fillId="11" borderId="22" xfId="0" applyFont="1" applyFill="1" applyBorder="1" applyAlignment="1">
      <alignment horizontal="center" vertical="center" wrapText="1"/>
    </xf>
    <xf numFmtId="0" fontId="20" fillId="11" borderId="23" xfId="0" applyFont="1" applyFill="1" applyBorder="1" applyAlignment="1">
      <alignment horizontal="center" vertical="center" wrapText="1"/>
    </xf>
    <xf numFmtId="0" fontId="23" fillId="4" borderId="24" xfId="1" applyFont="1" applyFill="1" applyBorder="1" applyAlignment="1">
      <alignment horizontal="center" vertical="center"/>
    </xf>
    <xf numFmtId="0" fontId="23" fillId="4" borderId="25" xfId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top" wrapText="1"/>
    </xf>
    <xf numFmtId="0" fontId="8" fillId="4" borderId="5" xfId="0" applyFont="1" applyFill="1" applyBorder="1" applyAlignment="1">
      <alignment vertical="top" wrapText="1"/>
    </xf>
    <xf numFmtId="0" fontId="8" fillId="4" borderId="6" xfId="0" applyFont="1" applyFill="1" applyBorder="1" applyAlignment="1">
      <alignment vertical="top" wrapText="1"/>
    </xf>
    <xf numFmtId="0" fontId="9" fillId="4" borderId="7" xfId="0" applyFont="1" applyFill="1" applyBorder="1" applyAlignment="1">
      <alignment vertical="top" wrapText="1"/>
    </xf>
    <xf numFmtId="0" fontId="8" fillId="4" borderId="8" xfId="0" applyFont="1" applyFill="1" applyBorder="1" applyAlignment="1">
      <alignment vertical="top" wrapText="1"/>
    </xf>
    <xf numFmtId="0" fontId="8" fillId="4" borderId="9" xfId="0" applyFont="1" applyFill="1" applyBorder="1" applyAlignment="1">
      <alignment vertical="top" wrapText="1"/>
    </xf>
    <xf numFmtId="0" fontId="18" fillId="4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0" fontId="4" fillId="4" borderId="12" xfId="0" applyFont="1" applyFill="1" applyBorder="1" applyAlignment="1">
      <alignment vertical="top" wrapText="1"/>
    </xf>
    <xf numFmtId="0" fontId="18" fillId="4" borderId="13" xfId="0" applyFont="1" applyFill="1" applyBorder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4" fillId="4" borderId="14" xfId="0" applyFont="1" applyFill="1" applyBorder="1" applyAlignment="1">
      <alignment vertical="top" wrapText="1"/>
    </xf>
    <xf numFmtId="0" fontId="18" fillId="4" borderId="15" xfId="0" applyFont="1" applyFill="1" applyBorder="1" applyAlignment="1">
      <alignment vertical="top" wrapText="1"/>
    </xf>
    <xf numFmtId="0" fontId="4" fillId="4" borderId="16" xfId="0" applyFont="1" applyFill="1" applyBorder="1" applyAlignment="1">
      <alignment vertical="top" wrapText="1"/>
    </xf>
    <xf numFmtId="0" fontId="4" fillId="4" borderId="17" xfId="0" applyFont="1" applyFill="1" applyBorder="1" applyAlignment="1">
      <alignment vertical="top" wrapText="1"/>
    </xf>
    <xf numFmtId="0" fontId="1" fillId="3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vertical="center" wrapText="1"/>
      <protection locked="0"/>
    </xf>
    <xf numFmtId="0" fontId="0" fillId="4" borderId="0" xfId="0" applyFill="1" applyProtection="1">
      <protection locked="0"/>
    </xf>
    <xf numFmtId="0" fontId="3" fillId="6" borderId="0" xfId="0" applyFont="1" applyFill="1" applyAlignment="1" applyProtection="1">
      <alignment vertical="center"/>
      <protection locked="0"/>
    </xf>
    <xf numFmtId="0" fontId="5" fillId="4" borderId="1" xfId="0" applyFont="1" applyFill="1" applyBorder="1" applyProtection="1">
      <protection locked="0"/>
    </xf>
    <xf numFmtId="0" fontId="10" fillId="4" borderId="2" xfId="0" applyFont="1" applyFill="1" applyBorder="1" applyAlignment="1" applyProtection="1">
      <alignment wrapText="1"/>
      <protection locked="0"/>
    </xf>
    <xf numFmtId="0" fontId="5" fillId="8" borderId="2" xfId="0" applyFont="1" applyFill="1" applyBorder="1" applyAlignment="1" applyProtection="1">
      <alignment vertical="center"/>
      <protection locked="0"/>
    </xf>
    <xf numFmtId="0" fontId="5" fillId="8" borderId="3" xfId="0" applyFont="1" applyFill="1" applyBorder="1" applyAlignment="1" applyProtection="1">
      <alignment vertical="center"/>
      <protection locked="0"/>
    </xf>
    <xf numFmtId="0" fontId="5" fillId="4" borderId="4" xfId="0" applyFont="1" applyFill="1" applyBorder="1" applyProtection="1">
      <protection locked="0"/>
    </xf>
    <xf numFmtId="0" fontId="10" fillId="4" borderId="5" xfId="0" applyFont="1" applyFill="1" applyBorder="1" applyAlignment="1" applyProtection="1">
      <alignment wrapText="1"/>
      <protection locked="0"/>
    </xf>
    <xf numFmtId="0" fontId="5" fillId="8" borderId="5" xfId="0" applyFont="1" applyFill="1" applyBorder="1" applyAlignment="1" applyProtection="1">
      <alignment vertical="center"/>
      <protection locked="0"/>
    </xf>
    <xf numFmtId="0" fontId="5" fillId="8" borderId="6" xfId="0" applyFont="1" applyFill="1" applyBorder="1" applyAlignment="1" applyProtection="1">
      <alignment vertical="center"/>
      <protection locked="0"/>
    </xf>
    <xf numFmtId="0" fontId="5" fillId="4" borderId="7" xfId="0" applyFont="1" applyFill="1" applyBorder="1" applyProtection="1">
      <protection locked="0"/>
    </xf>
    <xf numFmtId="0" fontId="10" fillId="4" borderId="8" xfId="0" applyFont="1" applyFill="1" applyBorder="1" applyAlignment="1" applyProtection="1">
      <alignment wrapText="1"/>
      <protection locked="0"/>
    </xf>
    <xf numFmtId="3" fontId="5" fillId="8" borderId="8" xfId="0" applyNumberFormat="1" applyFont="1" applyFill="1" applyBorder="1" applyAlignment="1" applyProtection="1">
      <alignment vertical="center"/>
      <protection locked="0"/>
    </xf>
    <xf numFmtId="3" fontId="5" fillId="8" borderId="9" xfId="0" applyNumberFormat="1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6" fillId="8" borderId="5" xfId="0" applyFont="1" applyFill="1" applyBorder="1" applyAlignment="1" applyProtection="1">
      <alignment wrapText="1"/>
      <protection locked="0"/>
    </xf>
    <xf numFmtId="0" fontId="6" fillId="8" borderId="6" xfId="0" applyFont="1" applyFill="1" applyBorder="1" applyAlignment="1" applyProtection="1">
      <alignment wrapText="1"/>
      <protection locked="0"/>
    </xf>
    <xf numFmtId="4" fontId="6" fillId="8" borderId="5" xfId="0" applyNumberFormat="1" applyFont="1" applyFill="1" applyBorder="1" applyAlignment="1" applyProtection="1">
      <alignment wrapText="1"/>
      <protection locked="0"/>
    </xf>
    <xf numFmtId="4" fontId="6" fillId="8" borderId="6" xfId="0" applyNumberFormat="1" applyFont="1" applyFill="1" applyBorder="1" applyAlignment="1" applyProtection="1">
      <alignment wrapText="1"/>
      <protection locked="0"/>
    </xf>
    <xf numFmtId="3" fontId="6" fillId="8" borderId="5" xfId="0" applyNumberFormat="1" applyFont="1" applyFill="1" applyBorder="1" applyAlignment="1" applyProtection="1">
      <alignment wrapText="1"/>
      <protection locked="0"/>
    </xf>
    <xf numFmtId="3" fontId="6" fillId="8" borderId="6" xfId="0" applyNumberFormat="1" applyFont="1" applyFill="1" applyBorder="1" applyAlignment="1" applyProtection="1">
      <alignment wrapText="1"/>
      <protection locked="0"/>
    </xf>
    <xf numFmtId="1" fontId="6" fillId="8" borderId="5" xfId="0" applyNumberFormat="1" applyFont="1" applyFill="1" applyBorder="1" applyAlignment="1" applyProtection="1">
      <alignment wrapText="1"/>
      <protection locked="0"/>
    </xf>
    <xf numFmtId="1" fontId="6" fillId="8" borderId="6" xfId="0" applyNumberFormat="1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1" fontId="6" fillId="8" borderId="8" xfId="0" applyNumberFormat="1" applyFont="1" applyFill="1" applyBorder="1" applyAlignment="1" applyProtection="1">
      <alignment wrapText="1"/>
      <protection locked="0"/>
    </xf>
    <xf numFmtId="1" fontId="6" fillId="8" borderId="9" xfId="0" applyNumberFormat="1" applyFont="1" applyFill="1" applyBorder="1" applyAlignment="1" applyProtection="1">
      <alignment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0" fontId="11" fillId="7" borderId="0" xfId="0" applyFont="1" applyFill="1" applyAlignment="1" applyProtection="1">
      <alignment horizontal="center" vertical="center" wrapText="1"/>
      <protection locked="0"/>
    </xf>
    <xf numFmtId="0" fontId="3" fillId="6" borderId="0" xfId="0" applyFont="1" applyFill="1" applyAlignment="1" applyProtection="1">
      <alignment vertical="center" wrapText="1"/>
      <protection locked="0"/>
    </xf>
    <xf numFmtId="4" fontId="11" fillId="7" borderId="5" xfId="0" applyNumberFormat="1" applyFont="1" applyFill="1" applyBorder="1" applyAlignment="1" applyProtection="1">
      <alignment wrapText="1"/>
      <protection locked="0"/>
    </xf>
    <xf numFmtId="4" fontId="11" fillId="7" borderId="6" xfId="0" applyNumberFormat="1" applyFont="1" applyFill="1" applyBorder="1" applyAlignment="1" applyProtection="1">
      <alignment wrapText="1"/>
      <protection locked="0"/>
    </xf>
    <xf numFmtId="4" fontId="11" fillId="7" borderId="8" xfId="0" applyNumberFormat="1" applyFont="1" applyFill="1" applyBorder="1" applyAlignment="1" applyProtection="1">
      <alignment wrapText="1"/>
      <protection locked="0"/>
    </xf>
    <xf numFmtId="4" fontId="11" fillId="7" borderId="9" xfId="0" applyNumberFormat="1" applyFont="1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12" fillId="4" borderId="6" xfId="0" applyFont="1" applyFill="1" applyBorder="1" applyAlignment="1" applyProtection="1">
      <alignment horizontal="center" wrapText="1"/>
      <protection locked="0"/>
    </xf>
    <xf numFmtId="3" fontId="11" fillId="7" borderId="5" xfId="0" applyNumberFormat="1" applyFont="1" applyFill="1" applyBorder="1" applyAlignment="1" applyProtection="1">
      <alignment wrapText="1"/>
      <protection locked="0"/>
    </xf>
    <xf numFmtId="3" fontId="11" fillId="7" borderId="8" xfId="0" applyNumberFormat="1" applyFont="1" applyFill="1" applyBorder="1" applyAlignment="1" applyProtection="1">
      <alignment wrapText="1"/>
      <protection locked="0"/>
    </xf>
    <xf numFmtId="0" fontId="12" fillId="4" borderId="9" xfId="0" applyFont="1" applyFill="1" applyBorder="1" applyAlignment="1" applyProtection="1">
      <alignment horizontal="center" wrapText="1"/>
      <protection locked="0"/>
    </xf>
    <xf numFmtId="0" fontId="3" fillId="12" borderId="1" xfId="0" applyFont="1" applyFill="1" applyBorder="1" applyAlignment="1" applyProtection="1">
      <alignment horizontal="center" wrapText="1"/>
      <protection locked="0"/>
    </xf>
    <xf numFmtId="0" fontId="3" fillId="12" borderId="2" xfId="0" applyFont="1" applyFill="1" applyBorder="1" applyAlignment="1" applyProtection="1">
      <alignment horizontal="center" wrapText="1"/>
      <protection locked="0"/>
    </xf>
    <xf numFmtId="0" fontId="3" fillId="12" borderId="3" xfId="0" applyFont="1" applyFill="1" applyBorder="1" applyAlignment="1" applyProtection="1">
      <alignment horizontal="center" wrapText="1"/>
      <protection locked="0"/>
    </xf>
    <xf numFmtId="1" fontId="0" fillId="7" borderId="5" xfId="0" applyNumberFormat="1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 wrapText="1"/>
      <protection locked="0"/>
    </xf>
    <xf numFmtId="1" fontId="0" fillId="7" borderId="8" xfId="0" applyNumberFormat="1" applyFill="1" applyBorder="1" applyAlignment="1" applyProtection="1">
      <alignment horizontal="center" wrapText="1"/>
      <protection locked="0"/>
    </xf>
    <xf numFmtId="1" fontId="0" fillId="7" borderId="9" xfId="0" applyNumberFormat="1" applyFill="1" applyBorder="1" applyAlignment="1" applyProtection="1">
      <alignment horizontal="center" wrapText="1"/>
      <protection locked="0"/>
    </xf>
    <xf numFmtId="0" fontId="5" fillId="7" borderId="0" xfId="0" applyFont="1" applyFill="1" applyAlignment="1" applyProtection="1">
      <alignment vertical="center" wrapText="1"/>
      <protection locked="0"/>
    </xf>
    <xf numFmtId="0" fontId="6" fillId="5" borderId="0" xfId="0" applyFont="1" applyFill="1" applyAlignment="1" applyProtection="1">
      <alignment wrapText="1"/>
      <protection locked="0"/>
    </xf>
    <xf numFmtId="0" fontId="13" fillId="9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9">
    <dxf>
      <font>
        <b/>
        <color rgb="FF9C0006"/>
      </font>
      <fill>
        <patternFill>
          <bgColor rgb="FFFCE4D6"/>
        </patternFill>
      </fill>
    </dxf>
    <dxf>
      <font>
        <b/>
        <color rgb="FF215E21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CE8E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256D1B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CE8E6"/>
        </patternFill>
      </fill>
    </dxf>
    <dxf>
      <font>
        <b/>
        <color rgb="FF256D1B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CE8E6"/>
        </patternFill>
      </fill>
    </dxf>
    <dxf>
      <font>
        <b/>
        <color rgb="FF7F6000"/>
      </font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0</xdr:row>
      <xdr:rowOff>0</xdr:rowOff>
    </xdr:from>
    <xdr:to>
      <xdr:col>7</xdr:col>
      <xdr:colOff>2145322</xdr:colOff>
      <xdr:row>2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7B33B2-652D-4106-8C63-F04B78CFA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34550" y="0"/>
          <a:ext cx="209769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1730032</xdr:colOff>
      <xdr:row>2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95147C-D498-4359-8438-9E5860D02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2800" y="0"/>
          <a:ext cx="2091982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1825282</xdr:colOff>
      <xdr:row>1</xdr:row>
      <xdr:rowOff>268605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79FE73-AAE2-4796-AA02-F120859D9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15325" y="0"/>
          <a:ext cx="209579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H4" sqref="H4:I6"/>
    </sheetView>
  </sheetViews>
  <sheetFormatPr baseColWidth="10" defaultColWidth="8.796875" defaultRowHeight="13.8"/>
  <cols>
    <col min="1" max="1" width="21" style="2" customWidth="1"/>
    <col min="2" max="3" width="18" style="2" customWidth="1"/>
    <col min="4" max="4" width="30.296875" style="2" customWidth="1"/>
    <col min="5" max="5" width="22.796875" style="2" customWidth="1"/>
    <col min="6" max="6" width="17.09765625" style="2" customWidth="1"/>
    <col min="7" max="7" width="1.796875" style="2" customWidth="1"/>
    <col min="8" max="8" width="39.19921875" style="2" customWidth="1"/>
    <col min="9" max="9" width="41.796875" style="2" customWidth="1"/>
    <col min="10" max="16384" width="8.796875" style="2"/>
  </cols>
  <sheetData>
    <row r="1" spans="1:9" ht="22.8">
      <c r="A1" s="1" t="s">
        <v>0</v>
      </c>
      <c r="B1" s="1"/>
      <c r="C1" s="1"/>
      <c r="D1" s="1"/>
      <c r="E1" s="1"/>
      <c r="F1" s="1"/>
    </row>
    <row r="2" spans="1:9">
      <c r="A2" s="3" t="s">
        <v>1</v>
      </c>
      <c r="B2" s="3"/>
      <c r="C2" s="3"/>
      <c r="D2" s="3"/>
      <c r="E2" s="3"/>
      <c r="F2" s="3"/>
    </row>
    <row r="3" spans="1:9" ht="14.4" thickBot="1"/>
    <row r="4" spans="1:9" ht="28.8" customHeight="1">
      <c r="A4" s="4" t="s">
        <v>2</v>
      </c>
      <c r="B4" s="4"/>
      <c r="C4" s="4"/>
      <c r="D4" s="4"/>
      <c r="E4" s="4"/>
      <c r="F4" s="4"/>
      <c r="H4" s="35" t="s">
        <v>204</v>
      </c>
      <c r="I4" s="36"/>
    </row>
    <row r="5" spans="1:9" ht="28.8" customHeight="1">
      <c r="A5" s="5" t="s">
        <v>3</v>
      </c>
      <c r="B5" s="5"/>
      <c r="C5" s="5"/>
      <c r="D5" s="5"/>
      <c r="E5" s="5"/>
      <c r="F5" s="5"/>
      <c r="H5" s="37"/>
      <c r="I5" s="38"/>
    </row>
    <row r="6" spans="1:9" ht="28.8" customHeight="1" thickBot="1">
      <c r="A6" s="5"/>
      <c r="B6" s="5"/>
      <c r="C6" s="5"/>
      <c r="D6" s="5"/>
      <c r="E6" s="5"/>
      <c r="F6" s="5"/>
      <c r="H6" s="39"/>
      <c r="I6" s="40"/>
    </row>
    <row r="7" spans="1:9" ht="17.399999999999999" thickBot="1">
      <c r="H7" s="41" t="s">
        <v>205</v>
      </c>
      <c r="I7" s="42"/>
    </row>
    <row r="8" spans="1:9">
      <c r="A8" s="4" t="s">
        <v>4</v>
      </c>
      <c r="B8" s="4"/>
      <c r="C8" s="4"/>
      <c r="D8" s="4"/>
      <c r="E8" s="4"/>
      <c r="F8" s="4"/>
    </row>
    <row r="9" spans="1:9">
      <c r="A9" s="6">
        <v>1</v>
      </c>
      <c r="B9" s="7" t="s">
        <v>5</v>
      </c>
      <c r="C9" s="7"/>
      <c r="D9" s="7"/>
      <c r="E9" s="7"/>
      <c r="F9" s="8"/>
    </row>
    <row r="10" spans="1:9">
      <c r="A10" s="9">
        <v>2</v>
      </c>
      <c r="B10" s="10" t="s">
        <v>6</v>
      </c>
      <c r="C10" s="10"/>
      <c r="D10" s="10"/>
      <c r="E10" s="10"/>
      <c r="F10" s="11"/>
    </row>
    <row r="11" spans="1:9">
      <c r="A11" s="9">
        <v>3</v>
      </c>
      <c r="B11" s="10" t="s">
        <v>7</v>
      </c>
      <c r="C11" s="10"/>
      <c r="D11" s="10"/>
      <c r="E11" s="10"/>
      <c r="F11" s="11"/>
    </row>
    <row r="12" spans="1:9">
      <c r="A12" s="9">
        <v>4</v>
      </c>
      <c r="B12" s="10" t="s">
        <v>8</v>
      </c>
      <c r="C12" s="10"/>
      <c r="D12" s="10"/>
      <c r="E12" s="10"/>
      <c r="F12" s="11"/>
    </row>
    <row r="13" spans="1:9">
      <c r="A13" s="9">
        <v>5</v>
      </c>
      <c r="B13" s="10" t="s">
        <v>9</v>
      </c>
      <c r="C13" s="10"/>
      <c r="D13" s="10"/>
      <c r="E13" s="10"/>
      <c r="F13" s="11"/>
    </row>
    <row r="14" spans="1:9">
      <c r="A14" s="9">
        <v>6</v>
      </c>
      <c r="B14" s="10" t="s">
        <v>10</v>
      </c>
      <c r="C14" s="10"/>
      <c r="D14" s="10"/>
      <c r="E14" s="10"/>
      <c r="F14" s="11"/>
    </row>
    <row r="15" spans="1:9">
      <c r="A15" s="12">
        <v>7</v>
      </c>
      <c r="B15" s="13" t="s">
        <v>11</v>
      </c>
      <c r="C15" s="13"/>
      <c r="D15" s="13"/>
      <c r="E15" s="13"/>
      <c r="F15" s="14"/>
    </row>
    <row r="17" spans="1:6">
      <c r="A17" s="4" t="s">
        <v>12</v>
      </c>
      <c r="B17" s="4"/>
      <c r="C17" s="4"/>
      <c r="D17" s="4"/>
      <c r="E17" s="4"/>
      <c r="F17" s="4"/>
    </row>
    <row r="18" spans="1:6">
      <c r="A18" s="15" t="s">
        <v>13</v>
      </c>
      <c r="B18" s="16" t="s">
        <v>14</v>
      </c>
      <c r="C18" s="16"/>
      <c r="D18" s="16"/>
      <c r="E18" s="16"/>
      <c r="F18" s="17"/>
    </row>
    <row r="19" spans="1:6" ht="27.6">
      <c r="A19" s="18" t="s">
        <v>15</v>
      </c>
      <c r="B19" s="19" t="s">
        <v>16</v>
      </c>
      <c r="C19" s="19"/>
      <c r="D19" s="19"/>
      <c r="E19" s="19"/>
      <c r="F19" s="20"/>
    </row>
    <row r="20" spans="1:6">
      <c r="A20" s="21" t="s">
        <v>17</v>
      </c>
      <c r="B20" s="22" t="s">
        <v>18</v>
      </c>
      <c r="C20" s="22"/>
      <c r="D20" s="22"/>
      <c r="E20" s="22"/>
      <c r="F20" s="23"/>
    </row>
    <row r="22" spans="1:6">
      <c r="A22" s="4" t="s">
        <v>19</v>
      </c>
      <c r="B22" s="4"/>
      <c r="C22" s="4"/>
      <c r="D22" s="4"/>
      <c r="E22" s="4"/>
      <c r="F22" s="4"/>
    </row>
    <row r="23" spans="1:6">
      <c r="A23" s="24" t="s">
        <v>20</v>
      </c>
      <c r="B23" s="25" t="s">
        <v>21</v>
      </c>
      <c r="C23" s="25"/>
      <c r="D23" s="25"/>
      <c r="E23" s="25"/>
      <c r="F23" s="25"/>
    </row>
    <row r="24" spans="1:6">
      <c r="A24" s="24" t="s">
        <v>20</v>
      </c>
      <c r="B24" s="25" t="s">
        <v>22</v>
      </c>
      <c r="C24" s="25"/>
      <c r="D24" s="25"/>
      <c r="E24" s="25"/>
      <c r="F24" s="25"/>
    </row>
    <row r="25" spans="1:6">
      <c r="A25" s="24" t="s">
        <v>20</v>
      </c>
      <c r="B25" s="25" t="s">
        <v>23</v>
      </c>
      <c r="C25" s="25"/>
      <c r="D25" s="25"/>
      <c r="E25" s="25"/>
      <c r="F25" s="25"/>
    </row>
    <row r="26" spans="1:6">
      <c r="A26" s="24" t="s">
        <v>20</v>
      </c>
      <c r="B26" s="25" t="s">
        <v>24</v>
      </c>
      <c r="C26" s="25"/>
      <c r="D26" s="25"/>
      <c r="E26" s="25"/>
      <c r="F26" s="25"/>
    </row>
    <row r="27" spans="1:6">
      <c r="A27" s="24" t="s">
        <v>20</v>
      </c>
      <c r="B27" s="25" t="s">
        <v>25</v>
      </c>
      <c r="C27" s="25"/>
      <c r="D27" s="25"/>
      <c r="E27" s="25"/>
      <c r="F27" s="25"/>
    </row>
    <row r="29" spans="1:6">
      <c r="A29" s="4" t="s">
        <v>26</v>
      </c>
      <c r="B29" s="4"/>
      <c r="C29" s="4"/>
      <c r="D29" s="4"/>
      <c r="E29" s="4"/>
      <c r="F29" s="4"/>
    </row>
    <row r="30" spans="1:6">
      <c r="A30" s="26" t="s">
        <v>27</v>
      </c>
      <c r="B30" s="16" t="s">
        <v>28</v>
      </c>
      <c r="C30" s="16"/>
      <c r="D30" s="16"/>
      <c r="E30" s="16"/>
      <c r="F30" s="17"/>
    </row>
    <row r="31" spans="1:6">
      <c r="A31" s="27" t="s">
        <v>29</v>
      </c>
      <c r="B31" s="19" t="s">
        <v>30</v>
      </c>
      <c r="C31" s="19"/>
      <c r="D31" s="19"/>
      <c r="E31" s="19"/>
      <c r="F31" s="20"/>
    </row>
    <row r="32" spans="1:6">
      <c r="A32" s="28" t="s">
        <v>31</v>
      </c>
      <c r="B32" s="19" t="s">
        <v>32</v>
      </c>
      <c r="C32" s="19"/>
      <c r="D32" s="19"/>
      <c r="E32" s="19"/>
      <c r="F32" s="20"/>
    </row>
    <row r="33" spans="1:6">
      <c r="A33" s="29" t="s">
        <v>33</v>
      </c>
      <c r="B33" s="22" t="s">
        <v>34</v>
      </c>
      <c r="C33" s="22"/>
      <c r="D33" s="22"/>
      <c r="E33" s="22"/>
      <c r="F33" s="23"/>
    </row>
    <row r="35" spans="1:6">
      <c r="A35" s="30" t="s">
        <v>35</v>
      </c>
      <c r="B35" s="30"/>
      <c r="C35" s="30"/>
      <c r="D35" s="30"/>
      <c r="E35" s="30"/>
      <c r="F35" s="30"/>
    </row>
    <row r="36" spans="1:6">
      <c r="A36" s="31" t="s">
        <v>36</v>
      </c>
      <c r="B36" s="31"/>
      <c r="C36" s="31"/>
      <c r="D36" s="31"/>
      <c r="E36" s="31"/>
      <c r="F36" s="31"/>
    </row>
    <row r="37" spans="1:6">
      <c r="A37" s="32" t="s">
        <v>37</v>
      </c>
      <c r="B37" s="32"/>
      <c r="C37" s="32"/>
      <c r="D37" s="32"/>
      <c r="E37" s="32"/>
      <c r="F37" s="32"/>
    </row>
    <row r="38" spans="1:6">
      <c r="A38" s="33" t="s">
        <v>38</v>
      </c>
      <c r="B38" s="33"/>
      <c r="C38" s="33"/>
      <c r="D38" s="33"/>
      <c r="E38" s="33"/>
      <c r="F38" s="33"/>
    </row>
    <row r="39" spans="1:6">
      <c r="A39" s="34" t="s">
        <v>39</v>
      </c>
      <c r="B39" s="34"/>
      <c r="C39" s="34"/>
      <c r="D39" s="34"/>
      <c r="E39" s="34"/>
      <c r="F39" s="34"/>
    </row>
    <row r="40" spans="1:6">
      <c r="A40" s="32" t="s">
        <v>40</v>
      </c>
      <c r="B40" s="32"/>
      <c r="C40" s="32"/>
      <c r="D40" s="32"/>
      <c r="E40" s="32"/>
      <c r="F40" s="32"/>
    </row>
  </sheetData>
  <sheetProtection algorithmName="SHA-512" hashValue="cIN+408rcyvJFk0Rh3+emgDv0tnPnFu6qKfgHhW05rC+mkhIilvPr42Ko1FY7HYQPQM3dKHYYaIT+V6TkbX3RQ==" saltValue="UJlWEh63wq91h+7dCm6N0w==" spinCount="100000" sheet="1" objects="1" scenarios="1" formatCells="0" formatColumns="0" formatRows="0" sort="0" autoFilter="0" pivotTables="0"/>
  <mergeCells count="35">
    <mergeCell ref="A38:F38"/>
    <mergeCell ref="A39:F39"/>
    <mergeCell ref="A40:F40"/>
    <mergeCell ref="H4:I6"/>
    <mergeCell ref="H7:I7"/>
    <mergeCell ref="B32:F32"/>
    <mergeCell ref="B33:F33"/>
    <mergeCell ref="A35:F35"/>
    <mergeCell ref="A36:F36"/>
    <mergeCell ref="A37:F37"/>
    <mergeCell ref="B26:F26"/>
    <mergeCell ref="B27:F27"/>
    <mergeCell ref="A29:F29"/>
    <mergeCell ref="B30:F30"/>
    <mergeCell ref="B31:F31"/>
    <mergeCell ref="B20:F20"/>
    <mergeCell ref="A22:F22"/>
    <mergeCell ref="B23:F23"/>
    <mergeCell ref="B24:F24"/>
    <mergeCell ref="B25:F25"/>
    <mergeCell ref="B14:F14"/>
    <mergeCell ref="B15:F15"/>
    <mergeCell ref="A17:F17"/>
    <mergeCell ref="B18:F18"/>
    <mergeCell ref="B19:F19"/>
    <mergeCell ref="B9:F9"/>
    <mergeCell ref="B10:F10"/>
    <mergeCell ref="B11:F11"/>
    <mergeCell ref="B12:F12"/>
    <mergeCell ref="B13:F13"/>
    <mergeCell ref="A1:F1"/>
    <mergeCell ref="A2:F2"/>
    <mergeCell ref="A4:F4"/>
    <mergeCell ref="A5:F6"/>
    <mergeCell ref="A8:F8"/>
  </mergeCells>
  <hyperlinks>
    <hyperlink ref="H7" r:id="rId1" xr:uid="{FCC70FF6-63AC-4416-A71F-E162F8A6177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workbookViewId="0">
      <selection activeCell="F11" sqref="F11"/>
    </sheetView>
  </sheetViews>
  <sheetFormatPr baseColWidth="10" defaultColWidth="8.796875" defaultRowHeight="13.8"/>
  <cols>
    <col min="1" max="1" width="24" style="2" customWidth="1"/>
    <col min="2" max="2" width="59.8984375" style="2" customWidth="1"/>
    <col min="3" max="3" width="22.3984375" style="2" customWidth="1"/>
    <col min="4" max="4" width="37.796875" style="2" customWidth="1"/>
    <col min="5" max="5" width="4.796875" style="2" customWidth="1"/>
    <col min="6" max="6" width="38.5" style="2" customWidth="1"/>
    <col min="7" max="7" width="39.296875" style="2" customWidth="1"/>
    <col min="8" max="16384" width="8.796875" style="2"/>
  </cols>
  <sheetData>
    <row r="1" spans="1:7" ht="22.8">
      <c r="A1" s="1" t="s">
        <v>41</v>
      </c>
      <c r="B1" s="1"/>
      <c r="C1" s="1"/>
      <c r="D1" s="1"/>
    </row>
    <row r="2" spans="1:7">
      <c r="A2" s="3" t="s">
        <v>42</v>
      </c>
      <c r="B2" s="3"/>
      <c r="C2" s="3"/>
      <c r="D2" s="3"/>
    </row>
    <row r="4" spans="1:7" ht="14.4" thickBot="1">
      <c r="A4" s="43" t="s">
        <v>43</v>
      </c>
      <c r="B4" s="44" t="s">
        <v>44</v>
      </c>
      <c r="C4" s="44" t="s">
        <v>45</v>
      </c>
      <c r="D4" s="45" t="s">
        <v>46</v>
      </c>
    </row>
    <row r="5" spans="1:7" ht="20.399999999999999" customHeight="1">
      <c r="A5" s="46" t="s">
        <v>47</v>
      </c>
      <c r="B5" s="47" t="s">
        <v>48</v>
      </c>
      <c r="C5" s="47" t="s">
        <v>49</v>
      </c>
      <c r="D5" s="48" t="s">
        <v>50</v>
      </c>
      <c r="F5" s="35" t="s">
        <v>204</v>
      </c>
      <c r="G5" s="36"/>
    </row>
    <row r="6" spans="1:7" ht="20.399999999999999" customHeight="1">
      <c r="A6" s="46" t="s">
        <v>51</v>
      </c>
      <c r="B6" s="47" t="s">
        <v>52</v>
      </c>
      <c r="C6" s="47" t="s">
        <v>53</v>
      </c>
      <c r="D6" s="48" t="s">
        <v>54</v>
      </c>
      <c r="F6" s="37"/>
      <c r="G6" s="38"/>
    </row>
    <row r="7" spans="1:7" ht="20.399999999999999" customHeight="1" thickBot="1">
      <c r="A7" s="46" t="s">
        <v>55</v>
      </c>
      <c r="B7" s="47" t="s">
        <v>56</v>
      </c>
      <c r="C7" s="47" t="s">
        <v>53</v>
      </c>
      <c r="D7" s="48" t="s">
        <v>57</v>
      </c>
      <c r="F7" s="39"/>
      <c r="G7" s="40"/>
    </row>
    <row r="8" spans="1:7" ht="19.8" customHeight="1" thickBot="1">
      <c r="A8" s="46" t="s">
        <v>58</v>
      </c>
      <c r="B8" s="47" t="s">
        <v>59</v>
      </c>
      <c r="C8" s="47" t="s">
        <v>60</v>
      </c>
      <c r="D8" s="48" t="s">
        <v>61</v>
      </c>
      <c r="F8" s="41" t="s">
        <v>205</v>
      </c>
      <c r="G8" s="42"/>
    </row>
    <row r="9" spans="1:7">
      <c r="A9" s="46" t="s">
        <v>62</v>
      </c>
      <c r="B9" s="47" t="s">
        <v>63</v>
      </c>
      <c r="C9" s="47" t="s">
        <v>64</v>
      </c>
      <c r="D9" s="48" t="s">
        <v>65</v>
      </c>
    </row>
    <row r="10" spans="1:7">
      <c r="A10" s="46" t="s">
        <v>66</v>
      </c>
      <c r="B10" s="47" t="s">
        <v>67</v>
      </c>
      <c r="C10" s="47" t="s">
        <v>68</v>
      </c>
      <c r="D10" s="48" t="s">
        <v>69</v>
      </c>
    </row>
    <row r="11" spans="1:7">
      <c r="A11" s="46" t="s">
        <v>70</v>
      </c>
      <c r="B11" s="47" t="s">
        <v>71</v>
      </c>
      <c r="C11" s="47" t="s">
        <v>72</v>
      </c>
      <c r="D11" s="48" t="s">
        <v>73</v>
      </c>
    </row>
    <row r="12" spans="1:7">
      <c r="A12" s="46" t="s">
        <v>74</v>
      </c>
      <c r="B12" s="47" t="s">
        <v>75</v>
      </c>
      <c r="C12" s="47" t="s">
        <v>62</v>
      </c>
      <c r="D12" s="48" t="s">
        <v>76</v>
      </c>
    </row>
    <row r="13" spans="1:7" ht="22.8">
      <c r="A13" s="46" t="s">
        <v>77</v>
      </c>
      <c r="B13" s="47" t="s">
        <v>78</v>
      </c>
      <c r="C13" s="47" t="s">
        <v>79</v>
      </c>
      <c r="D13" s="48" t="s">
        <v>80</v>
      </c>
    </row>
    <row r="14" spans="1:7">
      <c r="A14" s="46" t="s">
        <v>81</v>
      </c>
      <c r="B14" s="47" t="s">
        <v>82</v>
      </c>
      <c r="C14" s="47" t="s">
        <v>68</v>
      </c>
      <c r="D14" s="48" t="s">
        <v>83</v>
      </c>
    </row>
    <row r="15" spans="1:7">
      <c r="A15" s="46" t="s">
        <v>84</v>
      </c>
      <c r="B15" s="47" t="s">
        <v>85</v>
      </c>
      <c r="C15" s="47" t="s">
        <v>68</v>
      </c>
      <c r="D15" s="48" t="s">
        <v>86</v>
      </c>
    </row>
    <row r="16" spans="1:7" ht="22.8">
      <c r="A16" s="46" t="s">
        <v>87</v>
      </c>
      <c r="B16" s="47" t="s">
        <v>88</v>
      </c>
      <c r="C16" s="47" t="s">
        <v>62</v>
      </c>
      <c r="D16" s="48" t="s">
        <v>89</v>
      </c>
    </row>
    <row r="17" spans="1:4">
      <c r="A17" s="46" t="s">
        <v>90</v>
      </c>
      <c r="B17" s="47" t="s">
        <v>91</v>
      </c>
      <c r="C17" s="47" t="s">
        <v>92</v>
      </c>
      <c r="D17" s="48" t="s">
        <v>93</v>
      </c>
    </row>
    <row r="18" spans="1:4">
      <c r="A18" s="46" t="s">
        <v>94</v>
      </c>
      <c r="B18" s="47" t="s">
        <v>95</v>
      </c>
      <c r="C18" s="47" t="s">
        <v>62</v>
      </c>
      <c r="D18" s="48" t="s">
        <v>96</v>
      </c>
    </row>
    <row r="19" spans="1:4">
      <c r="A19" s="46" t="s">
        <v>97</v>
      </c>
      <c r="B19" s="47" t="s">
        <v>98</v>
      </c>
      <c r="C19" s="47" t="s">
        <v>99</v>
      </c>
      <c r="D19" s="48" t="s">
        <v>100</v>
      </c>
    </row>
    <row r="20" spans="1:4">
      <c r="A20" s="46" t="s">
        <v>101</v>
      </c>
      <c r="B20" s="47" t="s">
        <v>102</v>
      </c>
      <c r="C20" s="47" t="s">
        <v>99</v>
      </c>
      <c r="D20" s="48" t="s">
        <v>100</v>
      </c>
    </row>
    <row r="21" spans="1:4">
      <c r="A21" s="46" t="s">
        <v>103</v>
      </c>
      <c r="B21" s="47" t="s">
        <v>104</v>
      </c>
      <c r="C21" s="47" t="s">
        <v>62</v>
      </c>
      <c r="D21" s="48" t="s">
        <v>105</v>
      </c>
    </row>
    <row r="22" spans="1:4">
      <c r="A22" s="46" t="s">
        <v>106</v>
      </c>
      <c r="B22" s="47" t="s">
        <v>107</v>
      </c>
      <c r="C22" s="47" t="s">
        <v>62</v>
      </c>
      <c r="D22" s="48" t="s">
        <v>108</v>
      </c>
    </row>
    <row r="23" spans="1:4" ht="22.8">
      <c r="A23" s="46" t="s">
        <v>109</v>
      </c>
      <c r="B23" s="47" t="s">
        <v>110</v>
      </c>
      <c r="C23" s="47" t="s">
        <v>62</v>
      </c>
      <c r="D23" s="48" t="s">
        <v>111</v>
      </c>
    </row>
    <row r="24" spans="1:4">
      <c r="A24" s="46" t="s">
        <v>112</v>
      </c>
      <c r="B24" s="47" t="s">
        <v>113</v>
      </c>
      <c r="C24" s="47" t="s">
        <v>62</v>
      </c>
      <c r="D24" s="48" t="s">
        <v>114</v>
      </c>
    </row>
    <row r="25" spans="1:4" ht="22.8">
      <c r="A25" s="46" t="s">
        <v>115</v>
      </c>
      <c r="B25" s="47" t="s">
        <v>116</v>
      </c>
      <c r="C25" s="47" t="s">
        <v>62</v>
      </c>
      <c r="D25" s="48" t="s">
        <v>117</v>
      </c>
    </row>
    <row r="26" spans="1:4">
      <c r="A26" s="46" t="s">
        <v>118</v>
      </c>
      <c r="B26" s="47" t="s">
        <v>119</v>
      </c>
      <c r="C26" s="47" t="s">
        <v>62</v>
      </c>
      <c r="D26" s="48" t="s">
        <v>120</v>
      </c>
    </row>
    <row r="27" spans="1:4">
      <c r="A27" s="46" t="s">
        <v>121</v>
      </c>
      <c r="B27" s="47" t="s">
        <v>122</v>
      </c>
      <c r="C27" s="47" t="s">
        <v>62</v>
      </c>
      <c r="D27" s="48" t="s">
        <v>120</v>
      </c>
    </row>
    <row r="28" spans="1:4">
      <c r="A28" s="46" t="s">
        <v>123</v>
      </c>
      <c r="B28" s="47" t="s">
        <v>124</v>
      </c>
      <c r="C28" s="47" t="s">
        <v>62</v>
      </c>
      <c r="D28" s="48" t="s">
        <v>120</v>
      </c>
    </row>
    <row r="29" spans="1:4" ht="22.8">
      <c r="A29" s="46" t="s">
        <v>125</v>
      </c>
      <c r="B29" s="47" t="s">
        <v>126</v>
      </c>
      <c r="C29" s="47" t="s">
        <v>62</v>
      </c>
      <c r="D29" s="48" t="s">
        <v>127</v>
      </c>
    </row>
    <row r="30" spans="1:4" ht="22.8">
      <c r="A30" s="46" t="s">
        <v>128</v>
      </c>
      <c r="B30" s="47" t="s">
        <v>129</v>
      </c>
      <c r="C30" s="47" t="s">
        <v>62</v>
      </c>
      <c r="D30" s="48" t="s">
        <v>130</v>
      </c>
    </row>
    <row r="31" spans="1:4">
      <c r="A31" s="46" t="s">
        <v>131</v>
      </c>
      <c r="B31" s="47" t="s">
        <v>132</v>
      </c>
      <c r="C31" s="47" t="s">
        <v>79</v>
      </c>
      <c r="D31" s="48" t="s">
        <v>133</v>
      </c>
    </row>
    <row r="32" spans="1:4" ht="22.8">
      <c r="A32" s="46" t="s">
        <v>134</v>
      </c>
      <c r="B32" s="47" t="s">
        <v>135</v>
      </c>
      <c r="C32" s="47" t="s">
        <v>68</v>
      </c>
      <c r="D32" s="48" t="s">
        <v>136</v>
      </c>
    </row>
    <row r="33" spans="1:4">
      <c r="A33" s="46" t="s">
        <v>137</v>
      </c>
      <c r="B33" s="47" t="s">
        <v>138</v>
      </c>
      <c r="C33" s="47" t="s">
        <v>139</v>
      </c>
      <c r="D33" s="48" t="s">
        <v>140</v>
      </c>
    </row>
    <row r="34" spans="1:4">
      <c r="A34" s="49" t="s">
        <v>141</v>
      </c>
      <c r="B34" s="50" t="s">
        <v>142</v>
      </c>
      <c r="C34" s="50" t="s">
        <v>139</v>
      </c>
      <c r="D34" s="51" t="s">
        <v>140</v>
      </c>
    </row>
    <row r="35" spans="1:4" ht="26.4">
      <c r="A35" s="52" t="s">
        <v>143</v>
      </c>
      <c r="B35" s="53" t="s">
        <v>144</v>
      </c>
      <c r="C35" s="53" t="s">
        <v>53</v>
      </c>
      <c r="D35" s="54" t="s">
        <v>145</v>
      </c>
    </row>
    <row r="36" spans="1:4" ht="26.4">
      <c r="A36" s="55" t="s">
        <v>146</v>
      </c>
      <c r="B36" s="56" t="s">
        <v>147</v>
      </c>
      <c r="C36" s="56" t="s">
        <v>148</v>
      </c>
      <c r="D36" s="57" t="s">
        <v>149</v>
      </c>
    </row>
    <row r="37" spans="1:4" ht="26.4">
      <c r="A37" s="55" t="s">
        <v>150</v>
      </c>
      <c r="B37" s="56" t="s">
        <v>151</v>
      </c>
      <c r="C37" s="56" t="s">
        <v>148</v>
      </c>
      <c r="D37" s="57" t="s">
        <v>152</v>
      </c>
    </row>
    <row r="38" spans="1:4" ht="26.4">
      <c r="A38" s="58" t="s">
        <v>153</v>
      </c>
      <c r="B38" s="59" t="s">
        <v>154</v>
      </c>
      <c r="C38" s="59" t="s">
        <v>148</v>
      </c>
      <c r="D38" s="60" t="s">
        <v>155</v>
      </c>
    </row>
  </sheetData>
  <sheetProtection algorithmName="SHA-512" hashValue="UgGTaQ9etEndkB0Xfyx++r9Oc1fB/6DdbqZM5ZLbkFulYAhxBeJAnRa9Rusor029tk4cAMZRG9SbkzMchXVtBA==" saltValue="kZfZv/mUbC3mDMrrOA8gbw==" spinCount="100000" sheet="1" objects="1" scenarios="1" formatCells="0" formatColumns="0" formatRows="0" insertColumns="0" sort="0" autoFilter="0" pivotTables="0"/>
  <mergeCells count="4">
    <mergeCell ref="A1:D1"/>
    <mergeCell ref="A2:D2"/>
    <mergeCell ref="F5:G7"/>
    <mergeCell ref="F8:G8"/>
  </mergeCells>
  <hyperlinks>
    <hyperlink ref="F8" r:id="rId1" xr:uid="{5817EF68-1698-4A8D-9D84-1EFB80320874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"/>
  <sheetViews>
    <sheetView workbookViewId="0">
      <selection sqref="A1:D53"/>
    </sheetView>
  </sheetViews>
  <sheetFormatPr baseColWidth="10" defaultColWidth="8.796875" defaultRowHeight="13.8"/>
  <cols>
    <col min="1" max="1" width="29.69921875" style="2" bestFit="1" customWidth="1"/>
    <col min="2" max="2" width="34.5" style="2" bestFit="1" customWidth="1"/>
    <col min="3" max="3" width="18.09765625" style="2" bestFit="1" customWidth="1"/>
    <col min="4" max="4" width="26.69921875" style="2" bestFit="1" customWidth="1"/>
    <col min="5" max="5" width="3.5" style="2" customWidth="1"/>
    <col min="6" max="6" width="38.3984375" style="2" customWidth="1"/>
    <col min="7" max="7" width="41.59765625" style="2" customWidth="1"/>
    <col min="8" max="16384" width="8.796875" style="2"/>
  </cols>
  <sheetData>
    <row r="1" spans="1:7" ht="27.15" customHeight="1">
      <c r="A1" s="61" t="s">
        <v>156</v>
      </c>
      <c r="B1" s="61"/>
      <c r="C1" s="61"/>
      <c r="D1" s="61"/>
    </row>
    <row r="2" spans="1:7" ht="25.65" customHeight="1">
      <c r="A2" s="62" t="s">
        <v>157</v>
      </c>
      <c r="B2" s="62"/>
      <c r="C2" s="62"/>
      <c r="D2" s="62"/>
    </row>
    <row r="3" spans="1:7" ht="14.4" thickBot="1">
      <c r="A3" s="63"/>
      <c r="B3" s="63"/>
      <c r="C3" s="63"/>
      <c r="D3" s="63"/>
    </row>
    <row r="4" spans="1:7" ht="27" customHeight="1">
      <c r="A4" s="64" t="s">
        <v>158</v>
      </c>
      <c r="B4" s="64"/>
      <c r="C4" s="64"/>
      <c r="D4" s="64"/>
      <c r="F4" s="35" t="s">
        <v>204</v>
      </c>
      <c r="G4" s="36"/>
    </row>
    <row r="5" spans="1:7" ht="27" customHeight="1">
      <c r="A5" s="65" t="s">
        <v>159</v>
      </c>
      <c r="B5" s="66" t="s">
        <v>160</v>
      </c>
      <c r="C5" s="67" t="s">
        <v>161</v>
      </c>
      <c r="D5" s="68"/>
      <c r="F5" s="37"/>
      <c r="G5" s="38"/>
    </row>
    <row r="6" spans="1:7" ht="27" customHeight="1" thickBot="1">
      <c r="A6" s="69" t="s">
        <v>58</v>
      </c>
      <c r="B6" s="70" t="s">
        <v>162</v>
      </c>
      <c r="C6" s="71" t="s">
        <v>163</v>
      </c>
      <c r="D6" s="72"/>
      <c r="F6" s="39"/>
      <c r="G6" s="40"/>
    </row>
    <row r="7" spans="1:7" ht="17.399999999999999" thickBot="1">
      <c r="A7" s="69" t="s">
        <v>62</v>
      </c>
      <c r="B7" s="70" t="s">
        <v>164</v>
      </c>
      <c r="C7" s="71" t="s">
        <v>165</v>
      </c>
      <c r="D7" s="72"/>
      <c r="F7" s="41" t="s">
        <v>205</v>
      </c>
      <c r="G7" s="42"/>
    </row>
    <row r="8" spans="1:7">
      <c r="A8" s="73" t="s">
        <v>66</v>
      </c>
      <c r="B8" s="74" t="s">
        <v>166</v>
      </c>
      <c r="C8" s="75">
        <v>1000</v>
      </c>
      <c r="D8" s="76"/>
    </row>
    <row r="9" spans="1:7">
      <c r="A9" s="63"/>
      <c r="B9" s="63"/>
      <c r="C9" s="63"/>
      <c r="D9" s="63"/>
    </row>
    <row r="10" spans="1:7" ht="19.2" customHeight="1">
      <c r="A10" s="64" t="s">
        <v>167</v>
      </c>
      <c r="B10" s="64"/>
      <c r="C10" s="64"/>
      <c r="D10" s="64"/>
    </row>
    <row r="11" spans="1:7" ht="24" customHeight="1">
      <c r="A11" s="77" t="s">
        <v>168</v>
      </c>
      <c r="B11" s="78" t="s">
        <v>169</v>
      </c>
      <c r="C11" s="78" t="s">
        <v>51</v>
      </c>
      <c r="D11" s="79" t="s">
        <v>55</v>
      </c>
    </row>
    <row r="12" spans="1:7" ht="22.35" customHeight="1">
      <c r="A12" s="80" t="s">
        <v>170</v>
      </c>
      <c r="B12" s="70" t="s">
        <v>171</v>
      </c>
      <c r="C12" s="81" t="s">
        <v>172</v>
      </c>
      <c r="D12" s="82" t="s">
        <v>173</v>
      </c>
    </row>
    <row r="13" spans="1:7" ht="22.35" customHeight="1">
      <c r="A13" s="80" t="s">
        <v>70</v>
      </c>
      <c r="B13" s="70" t="s">
        <v>174</v>
      </c>
      <c r="C13" s="83">
        <v>8</v>
      </c>
      <c r="D13" s="84">
        <v>8.8000000000000007</v>
      </c>
    </row>
    <row r="14" spans="1:7" ht="22.35" customHeight="1">
      <c r="A14" s="80" t="s">
        <v>74</v>
      </c>
      <c r="B14" s="70" t="s">
        <v>175</v>
      </c>
      <c r="C14" s="83">
        <v>900</v>
      </c>
      <c r="D14" s="84">
        <v>350</v>
      </c>
    </row>
    <row r="15" spans="1:7" ht="22.35" customHeight="1">
      <c r="A15" s="80" t="s">
        <v>77</v>
      </c>
      <c r="B15" s="70" t="s">
        <v>176</v>
      </c>
      <c r="C15" s="85">
        <v>35</v>
      </c>
      <c r="D15" s="86">
        <v>8</v>
      </c>
    </row>
    <row r="16" spans="1:7" ht="22.35" customHeight="1">
      <c r="A16" s="80" t="s">
        <v>81</v>
      </c>
      <c r="B16" s="70" t="s">
        <v>177</v>
      </c>
      <c r="C16" s="85">
        <v>1000</v>
      </c>
      <c r="D16" s="86">
        <v>250</v>
      </c>
    </row>
    <row r="17" spans="1:4" ht="22.35" customHeight="1">
      <c r="A17" s="80" t="s">
        <v>84</v>
      </c>
      <c r="B17" s="70" t="s">
        <v>178</v>
      </c>
      <c r="C17" s="85">
        <v>700</v>
      </c>
      <c r="D17" s="86">
        <v>300</v>
      </c>
    </row>
    <row r="18" spans="1:4" ht="22.35" customHeight="1">
      <c r="A18" s="80" t="s">
        <v>87</v>
      </c>
      <c r="B18" s="70" t="s">
        <v>175</v>
      </c>
      <c r="C18" s="83">
        <v>600</v>
      </c>
      <c r="D18" s="84">
        <v>250</v>
      </c>
    </row>
    <row r="19" spans="1:4" ht="22.35" customHeight="1">
      <c r="A19" s="80" t="s">
        <v>90</v>
      </c>
      <c r="B19" s="70" t="s">
        <v>179</v>
      </c>
      <c r="C19" s="85">
        <v>3</v>
      </c>
      <c r="D19" s="86">
        <v>1</v>
      </c>
    </row>
    <row r="20" spans="1:4" ht="22.35" customHeight="1">
      <c r="A20" s="80" t="s">
        <v>94</v>
      </c>
      <c r="B20" s="70" t="s">
        <v>180</v>
      </c>
      <c r="C20" s="83">
        <v>100</v>
      </c>
      <c r="D20" s="84">
        <v>100</v>
      </c>
    </row>
    <row r="21" spans="1:4" ht="22.35" customHeight="1">
      <c r="A21" s="80" t="s">
        <v>97</v>
      </c>
      <c r="B21" s="70" t="s">
        <v>181</v>
      </c>
      <c r="C21" s="87">
        <v>2</v>
      </c>
      <c r="D21" s="88">
        <v>5</v>
      </c>
    </row>
    <row r="22" spans="1:4" ht="22.35" customHeight="1">
      <c r="A22" s="89" t="s">
        <v>101</v>
      </c>
      <c r="B22" s="74" t="s">
        <v>181</v>
      </c>
      <c r="C22" s="90">
        <v>3</v>
      </c>
      <c r="D22" s="91">
        <v>5</v>
      </c>
    </row>
    <row r="23" spans="1:4" ht="19.2" customHeight="1">
      <c r="A23" s="92" t="s">
        <v>143</v>
      </c>
      <c r="B23" s="93" t="str">
        <f>IF(OR(LEN(TRIM(C5))=0,LEN(TRIM(C6))=0,LEN(TRIM(C7))=0,ISBLANK(C8),LEN(TRIM(C12))=0,LEN(TRIM(D12))=0,COUNTBLANK(C13:D22)&gt;0),"FALTA INFORMACIÓN",IF(OR(NOT(ISNUMBER(C8)),COUNT(C13:D22)&lt;20),"REVISAR DATOS",IF(OR(C8&lt;=0,MIN(C13:D20)&lt;0,MIN(C21:D22)&lt;1,MAX(C21:D22)&gt;5,INT(C19)&lt;&gt;C19,INT(D19)&lt;&gt;D19,INT(C21)&lt;&gt;C21,INT(D21)&lt;&gt;D21,INT(C22)&lt;&gt;C22,INT(D22)&lt;&gt;D22),"REVISAR DATOS","LISTO PARA CALCULAR")))</f>
        <v>LISTO PARA CALCULAR</v>
      </c>
      <c r="C23" s="93"/>
      <c r="D23" s="93"/>
    </row>
    <row r="24" spans="1:4" ht="19.2" customHeight="1">
      <c r="A24" s="94" t="s">
        <v>182</v>
      </c>
      <c r="B24" s="94"/>
      <c r="C24" s="94"/>
      <c r="D24" s="94"/>
    </row>
    <row r="25" spans="1:4" ht="24" customHeight="1">
      <c r="A25" s="77" t="s">
        <v>183</v>
      </c>
      <c r="B25" s="78" t="s">
        <v>184</v>
      </c>
      <c r="C25" s="78" t="s">
        <v>51</v>
      </c>
      <c r="D25" s="79" t="s">
        <v>55</v>
      </c>
    </row>
    <row r="26" spans="1:4" ht="22.35" customHeight="1">
      <c r="A26" s="80" t="s">
        <v>103</v>
      </c>
      <c r="B26" s="70" t="s">
        <v>185</v>
      </c>
      <c r="C26" s="95">
        <f>IF($B$23&lt;&gt;"LISTO PARA CALCULAR","",C13*$C$8)</f>
        <v>8000</v>
      </c>
      <c r="D26" s="96">
        <f>IF($B$23&lt;&gt;"LISTO PARA CALCULAR","",D13*$C$8)</f>
        <v>8800</v>
      </c>
    </row>
    <row r="27" spans="1:4" ht="22.35" customHeight="1">
      <c r="A27" s="80" t="s">
        <v>106</v>
      </c>
      <c r="B27" s="70" t="s">
        <v>186</v>
      </c>
      <c r="C27" s="95">
        <f>IF($B$23&lt;&gt;"LISTO PARA CALCULAR","",C19*C20)</f>
        <v>300</v>
      </c>
      <c r="D27" s="96">
        <f>IF($B$23&lt;&gt;"LISTO PARA CALCULAR","",D19*D20)</f>
        <v>100</v>
      </c>
    </row>
    <row r="28" spans="1:4" ht="22.35" customHeight="1">
      <c r="A28" s="80" t="s">
        <v>109</v>
      </c>
      <c r="B28" s="70" t="s">
        <v>187</v>
      </c>
      <c r="C28" s="95">
        <f>IF($B$23&lt;&gt;"LISTO PARA CALCULAR","",C14+C18+C27)</f>
        <v>1800</v>
      </c>
      <c r="D28" s="96">
        <f>IF($B$23&lt;&gt;"LISTO PARA CALCULAR","",D14+D18+D27)</f>
        <v>700</v>
      </c>
    </row>
    <row r="29" spans="1:4" ht="22.35" customHeight="1">
      <c r="A29" s="89" t="s">
        <v>112</v>
      </c>
      <c r="B29" s="74" t="s">
        <v>188</v>
      </c>
      <c r="C29" s="97">
        <f>IF($B$23&lt;&gt;"LISTO PARA CALCULAR","",C26+C28)</f>
        <v>9800</v>
      </c>
      <c r="D29" s="98">
        <f>IF($B$23&lt;&gt;"LISTO PARA CALCULAR","",D26+D28)</f>
        <v>9500</v>
      </c>
    </row>
    <row r="30" spans="1:4">
      <c r="A30" s="99"/>
      <c r="B30" s="99"/>
      <c r="C30" s="99"/>
      <c r="D30" s="99"/>
    </row>
    <row r="31" spans="1:4" ht="19.2" customHeight="1">
      <c r="A31" s="94" t="s">
        <v>189</v>
      </c>
      <c r="B31" s="94"/>
      <c r="C31" s="94"/>
      <c r="D31" s="94"/>
    </row>
    <row r="32" spans="1:4" ht="24" customHeight="1">
      <c r="A32" s="77" t="s">
        <v>190</v>
      </c>
      <c r="B32" s="78" t="s">
        <v>191</v>
      </c>
      <c r="C32" s="78" t="s">
        <v>183</v>
      </c>
      <c r="D32" s="79" t="s">
        <v>192</v>
      </c>
    </row>
    <row r="33" spans="1:4" ht="24" customHeight="1">
      <c r="A33" s="80" t="s">
        <v>115</v>
      </c>
      <c r="B33" s="70" t="s">
        <v>193</v>
      </c>
      <c r="C33" s="95">
        <f>IF($B$23&lt;&gt;"LISTO PARA CALCULAR","",D26-C26)</f>
        <v>800</v>
      </c>
      <c r="D33" s="100" t="s">
        <v>62</v>
      </c>
    </row>
    <row r="34" spans="1:4" ht="24" customHeight="1">
      <c r="A34" s="80" t="s">
        <v>118</v>
      </c>
      <c r="B34" s="70" t="s">
        <v>194</v>
      </c>
      <c r="C34" s="95">
        <f>IF($B$23&lt;&gt;"LISTO PARA CALCULAR","",C14-D14)</f>
        <v>550</v>
      </c>
      <c r="D34" s="100" t="s">
        <v>62</v>
      </c>
    </row>
    <row r="35" spans="1:4" ht="24" customHeight="1">
      <c r="A35" s="80" t="s">
        <v>121</v>
      </c>
      <c r="B35" s="70" t="s">
        <v>195</v>
      </c>
      <c r="C35" s="95">
        <f>IF($B$23&lt;&gt;"LISTO PARA CALCULAR","",C18-D18)</f>
        <v>350</v>
      </c>
      <c r="D35" s="100" t="s">
        <v>62</v>
      </c>
    </row>
    <row r="36" spans="1:4" ht="24" customHeight="1">
      <c r="A36" s="80" t="s">
        <v>123</v>
      </c>
      <c r="B36" s="70" t="s">
        <v>196</v>
      </c>
      <c r="C36" s="95">
        <f>IF($B$23&lt;&gt;"LISTO PARA CALCULAR","",C27-D27)</f>
        <v>200</v>
      </c>
      <c r="D36" s="100" t="s">
        <v>62</v>
      </c>
    </row>
    <row r="37" spans="1:4" ht="24" customHeight="1">
      <c r="A37" s="80" t="s">
        <v>125</v>
      </c>
      <c r="B37" s="70" t="s">
        <v>197</v>
      </c>
      <c r="C37" s="95">
        <f>IF($B$23&lt;&gt;"LISTO PARA CALCULAR","",SUM(C34:C36))</f>
        <v>1100</v>
      </c>
      <c r="D37" s="100" t="s">
        <v>62</v>
      </c>
    </row>
    <row r="38" spans="1:4" ht="24" customHeight="1">
      <c r="A38" s="80" t="s">
        <v>128</v>
      </c>
      <c r="B38" s="70" t="s">
        <v>198</v>
      </c>
      <c r="C38" s="95">
        <f>IF($B$23&lt;&gt;"LISTO PARA CALCULAR","",C37-C33)</f>
        <v>300</v>
      </c>
      <c r="D38" s="100" t="s">
        <v>62</v>
      </c>
    </row>
    <row r="39" spans="1:4" ht="24" customHeight="1">
      <c r="A39" s="80" t="s">
        <v>131</v>
      </c>
      <c r="B39" s="70" t="s">
        <v>199</v>
      </c>
      <c r="C39" s="101">
        <f>IF($B$23&lt;&gt;"LISTO PARA CALCULAR","",C15-D15)</f>
        <v>27</v>
      </c>
      <c r="D39" s="100" t="s">
        <v>79</v>
      </c>
    </row>
    <row r="40" spans="1:4" ht="24" customHeight="1">
      <c r="A40" s="89" t="s">
        <v>134</v>
      </c>
      <c r="B40" s="74" t="s">
        <v>200</v>
      </c>
      <c r="C40" s="102">
        <f>IF($B$23&lt;&gt;"LISTO PARA CALCULAR","",C17-D17)</f>
        <v>400</v>
      </c>
      <c r="D40" s="103" t="s">
        <v>68</v>
      </c>
    </row>
    <row r="41" spans="1:4">
      <c r="A41" s="99"/>
      <c r="B41" s="99"/>
      <c r="C41" s="99"/>
      <c r="D41" s="99"/>
    </row>
    <row r="42" spans="1:4" ht="24" customHeight="1">
      <c r="A42" s="104" t="s">
        <v>201</v>
      </c>
      <c r="B42" s="105" t="s">
        <v>51</v>
      </c>
      <c r="C42" s="105" t="s">
        <v>55</v>
      </c>
      <c r="D42" s="106" t="s">
        <v>202</v>
      </c>
    </row>
    <row r="43" spans="1:4">
      <c r="A43" s="80" t="s">
        <v>97</v>
      </c>
      <c r="B43" s="107">
        <f>IF($B$23&lt;&gt;"LISTO PARA CALCULAR","",C21)</f>
        <v>2</v>
      </c>
      <c r="C43" s="107">
        <f>IF($B$23&lt;&gt;"LISTO PARA CALCULAR","",D21)</f>
        <v>5</v>
      </c>
      <c r="D43" s="108">
        <f>IF($B$23&lt;&gt;"LISTO PARA CALCULAR","",C43-B43)</f>
        <v>3</v>
      </c>
    </row>
    <row r="44" spans="1:4">
      <c r="A44" s="89" t="s">
        <v>101</v>
      </c>
      <c r="B44" s="109">
        <f>IF($B$23&lt;&gt;"LISTO PARA CALCULAR","",C22)</f>
        <v>3</v>
      </c>
      <c r="C44" s="109">
        <f>IF($B$23&lt;&gt;"LISTO PARA CALCULAR","",D22)</f>
        <v>5</v>
      </c>
      <c r="D44" s="110">
        <f>IF($B$23&lt;&gt;"LISTO PARA CALCULAR","",C44-B44)</f>
        <v>2</v>
      </c>
    </row>
    <row r="45" spans="1:4">
      <c r="A45" s="99"/>
      <c r="B45" s="99"/>
      <c r="C45" s="99"/>
      <c r="D45" s="99"/>
    </row>
    <row r="46" spans="1:4" ht="19.2" customHeight="1">
      <c r="A46" s="94" t="s">
        <v>191</v>
      </c>
      <c r="B46" s="94"/>
      <c r="C46" s="94"/>
      <c r="D46" s="94"/>
    </row>
    <row r="47" spans="1:4" ht="28.8" customHeight="1">
      <c r="A47" s="111" t="str">
        <f>IF($B$23="FALTA INFORMACIÓN","FALTA INFORMACIÓN: completa todas las celdas azul claro antes de interpretar resultados.",IF($B$23="REVISAR DATOS","REVISAR DATOS: corrige textos en campos numéricos, valores negativos, urgencias decimales o escalas fuera de 1 a 5.",IF(C38&gt;0,"El balance cuantificado favorece al proveedor cercano.",IF(C38&lt;0,"El balance cuantificado favorece al proveedor lejano.","Los costos cuantificados están en equilibrio."))))</f>
        <v>El balance cuantificado favorece al proveedor cercano.</v>
      </c>
      <c r="B47" s="111"/>
      <c r="C47" s="111"/>
      <c r="D47" s="111"/>
    </row>
    <row r="48" spans="1:4" ht="25.65" customHeight="1">
      <c r="A48" s="112" t="str">
        <f>IF($B$23&lt;&gt;"LISTO PARA CALCULAR","",IF(C39&gt;0,"El proveedor cercano reduce el lead time en el ejemplo analizado.",IF(C39&lt;0,"El proveedor cercano tiene un lead time mayor en el ejemplo analizado.","Ambos proveedores tienen el mismo lead time.")))</f>
        <v>El proveedor cercano reduce el lead time en el ejemplo analizado.</v>
      </c>
      <c r="B48" s="112"/>
      <c r="C48" s="112"/>
      <c r="D48" s="112"/>
    </row>
    <row r="49" spans="1:4">
      <c r="A49" s="113" t="s">
        <v>203</v>
      </c>
      <c r="B49" s="113"/>
      <c r="C49" s="113"/>
      <c r="D49" s="113"/>
    </row>
    <row r="50" spans="1:4">
      <c r="A50" s="113"/>
      <c r="B50" s="113"/>
      <c r="C50" s="113"/>
      <c r="D50" s="113"/>
    </row>
    <row r="51" spans="1:4">
      <c r="A51" s="63"/>
      <c r="B51" s="63"/>
      <c r="C51" s="63"/>
      <c r="D51" s="63"/>
    </row>
    <row r="52" spans="1:4">
      <c r="A52" s="63"/>
      <c r="B52" s="63"/>
      <c r="C52" s="63"/>
      <c r="D52" s="63"/>
    </row>
    <row r="53" spans="1:4">
      <c r="A53" s="63"/>
      <c r="B53" s="63"/>
      <c r="C53" s="63"/>
      <c r="D53" s="63"/>
    </row>
    <row r="54" spans="1:4">
      <c r="A54" s="63"/>
      <c r="B54" s="63"/>
      <c r="C54" s="63"/>
      <c r="D54" s="63"/>
    </row>
  </sheetData>
  <sheetProtection algorithmName="SHA-512" hashValue="BPRy7TqUVav92aRdlvBqTSQy9KkAuZ1flYJ+WBnOmxsfn29TTSjOebvj6if398noy9oi3avGXDBcA/Boji1yoA==" saltValue="VNFFUkCB36JbEIAwiNhWqA==" spinCount="100000" sheet="1" objects="1" scenarios="1" formatCells="0" formatColumns="0" formatRows="0" insertColumns="0" sort="0" autoFilter="0" pivotTables="0"/>
  <mergeCells count="17">
    <mergeCell ref="F4:G6"/>
    <mergeCell ref="F7:G7"/>
    <mergeCell ref="A46:D46"/>
    <mergeCell ref="A47:D47"/>
    <mergeCell ref="A48:D48"/>
    <mergeCell ref="A49:D50"/>
    <mergeCell ref="B23:D23"/>
    <mergeCell ref="C7:D7"/>
    <mergeCell ref="C8:D8"/>
    <mergeCell ref="A10:D10"/>
    <mergeCell ref="A24:D24"/>
    <mergeCell ref="A31:D31"/>
    <mergeCell ref="A1:D1"/>
    <mergeCell ref="A2:D2"/>
    <mergeCell ref="A4:D4"/>
    <mergeCell ref="C5:D5"/>
    <mergeCell ref="C6:D6"/>
  </mergeCells>
  <conditionalFormatting sqref="A47:D47">
    <cfRule type="expression" dxfId="8" priority="8">
      <formula>$B$23="FALTA INFORMACIÓN"</formula>
    </cfRule>
    <cfRule type="expression" dxfId="7" priority="9">
      <formula>$B$23="REVISAR DATOS"</formula>
    </cfRule>
    <cfRule type="expression" dxfId="6" priority="10">
      <formula>AND($B$23="LISTO PARA CALCULAR",$C$38&gt;0)</formula>
    </cfRule>
    <cfRule type="expression" dxfId="5" priority="11">
      <formula>AND($B$23="LISTO PARA CALCULAR",$C$38&lt;0)</formula>
    </cfRule>
  </conditionalFormatting>
  <conditionalFormatting sqref="B23:D23">
    <cfRule type="expression" dxfId="4" priority="5">
      <formula>$B$23="LISTO PARA CALCULAR"</formula>
    </cfRule>
    <cfRule type="expression" dxfId="3" priority="6">
      <formula>$B$23="FALTA INFORMACIÓN"</formula>
    </cfRule>
    <cfRule type="expression" dxfId="2" priority="7">
      <formula>$B$23="REVISAR DATOS"</formula>
    </cfRule>
  </conditionalFormatting>
  <conditionalFormatting sqref="C38:C40">
    <cfRule type="cellIs" dxfId="1" priority="1" operator="greaterThan">
      <formula>0</formula>
    </cfRule>
    <cfRule type="cellIs" dxfId="0" priority="2" operator="lessThan">
      <formula>0</formula>
    </cfRule>
  </conditionalFormatting>
  <dataValidations count="5">
    <dataValidation type="whole" allowBlank="1" showErrorMessage="1" errorTitle="Escala inválida" error="Ingresa un número entero entre 1 y 5." sqref="C21:D22" xr:uid="{00000000-0002-0000-0200-000000000000}">
      <formula1>1</formula1>
      <formula2>5</formula2>
    </dataValidation>
    <dataValidation type="decimal" operator="greaterThan" allowBlank="1" showErrorMessage="1" errorTitle="Valor inválido" error="Ingresa un volumen numérico mayor que 0." sqref="C8" xr:uid="{00000000-0002-0000-0200-000001000000}">
      <formula1>0</formula1>
    </dataValidation>
    <dataValidation type="decimal" operator="greaterThanOrEqual" allowBlank="1" showErrorMessage="1" errorTitle="Valor inválido" error="Ingresa un valor numérico igual o mayor que 0." sqref="C13:D18" xr:uid="{00000000-0002-0000-0200-000002000000}">
      <formula1>0</formula1>
    </dataValidation>
    <dataValidation type="whole" operator="greaterThanOrEqual" allowBlank="1" showErrorMessage="1" errorTitle="Valor inválido" error="Ingresa un número entero de urgencias igual o mayor que 0." sqref="C19:D19" xr:uid="{00000000-0002-0000-0200-000003000000}">
      <formula1>0</formula1>
    </dataValidation>
    <dataValidation type="decimal" operator="greaterThanOrEqual" allowBlank="1" showErrorMessage="1" errorTitle="Valor inválido" error="Ingresa un costo numérico igual o mayor que 0." sqref="C20:D20" xr:uid="{00000000-0002-0000-0200-000004000000}">
      <formula1>0</formula1>
    </dataValidation>
  </dataValidations>
  <hyperlinks>
    <hyperlink ref="F7" r:id="rId1" xr:uid="{B64C3823-CC6A-4B2B-BFD5-E07EF6084C7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01 Instrucciones</vt:lpstr>
      <vt:lpstr>02 Glosario</vt:lpstr>
      <vt:lpstr>03 Comparador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2026-09-23T07:34:35Z</dcterms:modified>
</cp:coreProperties>
</file>