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1E070843-F385-498B-AC5A-2BCD78DC2CF9}" xr6:coauthVersionLast="47" xr6:coauthVersionMax="47" xr10:uidLastSave="{00000000-0000-0000-0000-000000000000}"/>
  <bookViews>
    <workbookView xWindow="28680" yWindow="-120" windowWidth="29040" windowHeight="15720" xr2:uid="{00000000-000D-0000-FFFF-FFFF00000000}"/>
  </bookViews>
  <sheets>
    <sheet name="1. Instrucciones" sheetId="1" r:id="rId1"/>
    <sheet name="2. Glosario" sheetId="2" r:id="rId2"/>
    <sheet name="3. Evaluación CAGE" sheetId="3" r:id="rId3"/>
    <sheet name="4. Resumen CAGE"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4" l="1"/>
  <c r="C18" i="4"/>
  <c r="B18" i="4"/>
  <c r="D11" i="4"/>
  <c r="D8" i="4"/>
  <c r="C8" i="4"/>
  <c r="B8" i="4"/>
  <c r="D6" i="4"/>
  <c r="C6" i="4"/>
  <c r="C11" i="4" s="1"/>
  <c r="B6" i="4"/>
  <c r="B11" i="4" s="1"/>
  <c r="N24" i="3"/>
  <c r="J24" i="3"/>
  <c r="F24" i="3"/>
  <c r="N23" i="3"/>
  <c r="J23" i="3"/>
  <c r="F23" i="3"/>
  <c r="N22" i="3"/>
  <c r="J22" i="3"/>
  <c r="F22" i="3"/>
  <c r="N21" i="3"/>
  <c r="J21" i="3"/>
  <c r="F21" i="3"/>
  <c r="N20" i="3"/>
  <c r="J20" i="3"/>
  <c r="F20" i="3"/>
  <c r="N19" i="3"/>
  <c r="J19" i="3"/>
  <c r="F19" i="3"/>
  <c r="N18" i="3"/>
  <c r="J18" i="3"/>
  <c r="F18" i="3"/>
  <c r="N17" i="3"/>
  <c r="J17" i="3"/>
  <c r="F17" i="3"/>
  <c r="N16" i="3"/>
  <c r="J16" i="3"/>
  <c r="F16" i="3"/>
  <c r="N15" i="3"/>
  <c r="J15" i="3"/>
  <c r="F15" i="3"/>
  <c r="N14" i="3"/>
  <c r="J14" i="3"/>
  <c r="F14" i="3"/>
  <c r="N13" i="3"/>
  <c r="J13" i="3"/>
  <c r="F13" i="3"/>
  <c r="L11" i="3"/>
  <c r="D15" i="4" s="1"/>
  <c r="H11" i="3"/>
  <c r="C13" i="4" s="1"/>
  <c r="D11" i="3"/>
  <c r="B12" i="4" s="1"/>
  <c r="B13" i="4" l="1"/>
  <c r="D13" i="4"/>
  <c r="B14" i="4"/>
  <c r="C14" i="4"/>
  <c r="D10" i="4"/>
  <c r="D19" i="4" s="1"/>
  <c r="D14" i="4"/>
  <c r="B10" i="4"/>
  <c r="B19" i="4" s="1"/>
  <c r="C10" i="4"/>
  <c r="C19" i="4" s="1"/>
  <c r="B7" i="4"/>
  <c r="B15" i="4"/>
  <c r="D7" i="4"/>
  <c r="D12" i="4"/>
  <c r="C7" i="4"/>
  <c r="C15" i="4"/>
  <c r="C12" i="4"/>
  <c r="B9" i="4" l="1"/>
  <c r="D9" i="4"/>
  <c r="C9" i="4"/>
</calcChain>
</file>

<file path=xl/sharedStrings.xml><?xml version="1.0" encoding="utf-8"?>
<sst xmlns="http://schemas.openxmlformats.org/spreadsheetml/2006/main" count="339" uniqueCount="265">
  <si>
    <t>PLANTILLA CAGE · COMPARACIÓN DE PAÍSES</t>
  </si>
  <si>
    <t>Nivel básico–intermedio | Herramienta de apoyo para identificar fricciones, no para elegir automáticamente el mejor mercado</t>
  </si>
  <si>
    <t>1. Objetivo</t>
  </si>
  <si>
    <t>Compara hasta tres mercados frente a un país de origen usando las cuatro dimensiones CAGE: cultural, administrativa, geográfica y económica. La plantilla organiza evidencia, importancia y distancia percibida para construir un índice interno de fricción de 1 a 5.</t>
  </si>
  <si>
    <t>2. Cómo usar la plantilla</t>
  </si>
  <si>
    <t>Paso</t>
  </si>
  <si>
    <t>Qué hacer</t>
  </si>
  <si>
    <t>Resultado esperado</t>
  </si>
  <si>
    <t>1</t>
  </si>
  <si>
    <t>Define empresa, producto, país de origen, fecha y decisión.</t>
  </si>
  <si>
    <t>Contexto común para la comparación.</t>
  </si>
  <si>
    <t>2</t>
  </si>
  <si>
    <t>Sustituye los nombres de País A, B y C por tus mercados candidatos.</t>
  </si>
  <si>
    <t>Mercados comparables.</t>
  </si>
  <si>
    <t>3</t>
  </si>
  <si>
    <t>Revisa los 12 criterios CAGE y ajusta solo si tu negocio lo necesita.</t>
  </si>
  <si>
    <t>Criterios relevantes para tu industria.</t>
  </si>
  <si>
    <t>4</t>
  </si>
  <si>
    <t>Para cada país escribe evidencia breve, asigna distancia 1–5 y registra la fuente.</t>
  </si>
  <si>
    <t>Valoraciones respaldadas por datos.</t>
  </si>
  <si>
    <t>5</t>
  </si>
  <si>
    <t>Asigna importancia 1–5 a cada criterio según su efecto potencial en tu negocio.</t>
  </si>
  <si>
    <t>La plantilla pondera lo que realmente importa.</t>
  </si>
  <si>
    <t>6</t>
  </si>
  <si>
    <t>Consulta el estado de captura y el Resumen CAGE; corrige cualquier FALTA INFORMACIÓN o REVISAR antes de interpretar.</t>
  </si>
  <si>
    <t>Prioridades de investigación y adaptación.</t>
  </si>
  <si>
    <t>3. Escala de valoración</t>
  </si>
  <si>
    <t>Valor</t>
  </si>
  <si>
    <t>Distancia / fricción</t>
  </si>
  <si>
    <t>Interpretación</t>
  </si>
  <si>
    <t>Muy baja</t>
  </si>
  <si>
    <t>Diferencia limitada; normalmente exige poca adaptación.</t>
  </si>
  <si>
    <t>Baja</t>
  </si>
  <si>
    <t>Existen diferencias, pero suelen ser manejables.</t>
  </si>
  <si>
    <t>Media</t>
  </si>
  <si>
    <t>Conviene profundizar costos, requisitos o adaptaciones.</t>
  </si>
  <si>
    <t>Alta</t>
  </si>
  <si>
    <t>La diferencia puede afectar de forma material la entrada al mercado.</t>
  </si>
  <si>
    <t>Muy alta</t>
  </si>
  <si>
    <t>Requiere investigación y plan de mitigación antes de avanzar.</t>
  </si>
  <si>
    <t>Importante: el valor 1–5 es una escala interna de trabajo. No es una puntuación oficial del marco CAGE ni mide atractivo, demanda o rentabilidad.</t>
  </si>
  <si>
    <t>4. Cómo reemplazar el ejemplo</t>
  </si>
  <si>
    <t>La plantilla incluye un ejemplo ilustrativo: una empresa colombiana de café especial tostado y empacado que compara México, Chile y Estados Unidos. No crees hojas nuevas para empezar. En la hoja “3. Evaluación CAGE”, reemplaza los datos de las celdas de captura (fondo azul claro) por tus propios datos. Mantén las fórmulas de fricción ponderada y los cálculos del resumen. Las evidencias y valoraciones del ejemplo son didácticas y deben sustituirse por información actual y verificable.</t>
  </si>
  <si>
    <t>Estados: OK = captura completa; EJEMPLO ILUSTRATIVO = resultados didácticos, no válidos para decidir; NO USADO = mercado opcional dejado vacío; FALTA INFORMACIÓN = faltan datos obligatorios y el resumen se bloquea; REVISAR = existe una entrada inválida o configuración inconsistente. Edita solo las celdas azul claro; no pegues sobre las columnas grises de cálculo.</t>
  </si>
  <si>
    <t>5. Cómo interpretar el resumen</t>
  </si>
  <si>
    <t>El índice interno de fricción se expresa de 1 a 5. Un valor menor indica menos fricción relativa según tus criterios e importancia; no significa que ese país sea el mercado más atractivo. Antes de decidir, complementa CAGE con demanda, competencia, regulación específica, costos, rentabilidad y capacidad de la empresa. La hoja Resumen también muestra cobertura de fuentes y la dimensión con mayor fricción para orientar la siguiente investigación.</t>
  </si>
  <si>
    <t>6. Buenas prácticas</t>
  </si>
  <si>
    <t>Práctica</t>
  </si>
  <si>
    <t>Recomendación</t>
  </si>
  <si>
    <t>Evidencia</t>
  </si>
  <si>
    <t>Escribe hechos o hallazgos concretos, no opiniones generales.</t>
  </si>
  <si>
    <t>Fuentes</t>
  </si>
  <si>
    <t>Incluye URL, entidad o documento y usa información reciente.</t>
  </si>
  <si>
    <t>Consistencia</t>
  </si>
  <si>
    <t>Evalúa los países con los mismos criterios y escala.</t>
  </si>
  <si>
    <t>Importancia</t>
  </si>
  <si>
    <t>Pondera según tu producto, industria y modelo de operación.</t>
  </si>
  <si>
    <t>Actualización</t>
  </si>
  <si>
    <t>Revisa nuevamente cuando cambien regulación, rutas, costos o condiciones económicas.</t>
  </si>
  <si>
    <t>Compatibilidad</t>
  </si>
  <si>
    <t>Archivo sin macros y con fórmulas estándar. Excel normalmente recalcula automáticamente; si tu Excel está en cálculo manual, usa Fórmulas &gt; Calcular ahora (F9).</t>
  </si>
  <si>
    <t>7. Referencias base del marco CAGE</t>
  </si>
  <si>
    <t>Fuente</t>
  </si>
  <si>
    <t>URL</t>
  </si>
  <si>
    <t>Ghemawat, P. · Distance Still Matters · Harvard Business Review (2001)</t>
  </si>
  <si>
    <t>https://hbr.org/2001/09/distance-still-matters-the-hard-reality-of-global-expansion</t>
  </si>
  <si>
    <t>NYU Stern · Globalization Explorer / CAGE Comparator</t>
  </si>
  <si>
    <t>https://globalization.stern.nyu.edu/</t>
  </si>
  <si>
    <t>GLOSARIO · PLANTILLA CAGE</t>
  </si>
  <si>
    <t>Término</t>
  </si>
  <si>
    <t>Definición</t>
  </si>
  <si>
    <t>Cómo se usa en la plantilla</t>
  </si>
  <si>
    <t>Nota</t>
  </si>
  <si>
    <t>Marco CAGE</t>
  </si>
  <si>
    <t>Marco de estrategia internacional para analizar distancias cultural, administrativa, geográfica y económica entre países.</t>
  </si>
  <si>
    <t>Estructura toda la evaluación.</t>
  </si>
  <si>
    <t>No sustituye un estudio de mercado.</t>
  </si>
  <si>
    <t>País de origen</t>
  </si>
  <si>
    <t>País desde el cual opera la empresa y que sirve como referencia.</t>
  </si>
  <si>
    <t>Se define una vez al inicio.</t>
  </si>
  <si>
    <t>La distancia es relativa al origen.</t>
  </si>
  <si>
    <t>Mercado candidato</t>
  </si>
  <si>
    <t>País que la empresa está considerando para una expansión.</t>
  </si>
  <si>
    <t>País A, B o C.</t>
  </si>
  <si>
    <t>Se pueden dejar mercados en blanco si no se usan.</t>
  </si>
  <si>
    <t>Dimensión cultural</t>
  </si>
  <si>
    <t>Diferencias de idioma, hábitos, preferencias, valores y comunicación.</t>
  </si>
  <si>
    <t>Agrupa tres criterios culturales.</t>
  </si>
  <si>
    <t>Evita generalizaciones sin evidencia.</t>
  </si>
  <si>
    <t>Dimensión administrativa</t>
  </si>
  <si>
    <t>Diferencias institucionales, regulatorias, legales y comerciales.</t>
  </si>
  <si>
    <t>Agrupa tres criterios administrativos.</t>
  </si>
  <si>
    <t>Profundiza requisitos específicos antes de decidir.</t>
  </si>
  <si>
    <t>Dimensión geográfica</t>
  </si>
  <si>
    <t>Diferencias de distancia física, logística, infraestructura y conectividad.</t>
  </si>
  <si>
    <t>Agrupa tres criterios geográficos.</t>
  </si>
  <si>
    <t>No se limita a kilómetros.</t>
  </si>
  <si>
    <t>Dimensión económica</t>
  </si>
  <si>
    <t>Diferencias en ingresos, poder adquisitivo, costos y condiciones económicas.</t>
  </si>
  <si>
    <t>Agrupa tres criterios económicos.</t>
  </si>
  <si>
    <t>No equivale a atractivo del mercado.</t>
  </si>
  <si>
    <t>Criterio</t>
  </si>
  <si>
    <t>Aspecto específico que se evalúa dentro de una dimensión.</t>
  </si>
  <si>
    <t>Cada fila de la hoja de evaluación.</t>
  </si>
  <si>
    <t>Puede adaptarse al sector si es necesario.</t>
  </si>
  <si>
    <t>Dato, hallazgo o hecho que sustenta una valoración.</t>
  </si>
  <si>
    <t>Texto breve por criterio y país.</t>
  </si>
  <si>
    <t>Debe ser concreto y verificable.</t>
  </si>
  <si>
    <t>Origen de la evidencia: URL, entidad, informe o documento.</t>
  </si>
  <si>
    <t>Se registra por criterio y país.</t>
  </si>
  <si>
    <t>Ayuda a revisar y actualizar el análisis.</t>
  </si>
  <si>
    <t>Relevancia del criterio para el negocio, de 1 a 5.</t>
  </si>
  <si>
    <t>Pondera el impacto del criterio.</t>
  </si>
  <si>
    <t>1 = baja; 5 = crítica.</t>
  </si>
  <si>
    <t>Distancia</t>
  </si>
  <si>
    <t>Valor interno de 1 a 5 que resume cuánta diferencia o fricción se observa en un criterio.</t>
  </si>
  <si>
    <t>Se captura por país y criterio.</t>
  </si>
  <si>
    <t>No es una escala oficial de CAGE.</t>
  </si>
  <si>
    <t>Fricción ponderada</t>
  </si>
  <si>
    <t>Producto entre importancia y distancia.</t>
  </si>
  <si>
    <t>Se calcula automáticamente.</t>
  </si>
  <si>
    <t>Sirve para comparar criterios con diferente relevancia.</t>
  </si>
  <si>
    <t>Índice interno de fricción</t>
  </si>
  <si>
    <t>Promedio ponderado de distancia, expresado de 1 a 5.</t>
  </si>
  <si>
    <t>Aparece en el resumen general y por dimensión.</t>
  </si>
  <si>
    <t>Menor fricción no significa mayor atractivo.</t>
  </si>
  <si>
    <t>Cobertura de fuentes</t>
  </si>
  <si>
    <t>Porcentaje de criterios con una fuente registrada.</t>
  </si>
  <si>
    <t>Control de calidad del análisis.</t>
  </si>
  <si>
    <t>Más cobertura mejora trazabilidad, no garantiza calidad.</t>
  </si>
  <si>
    <t>Dimensión crítica</t>
  </si>
  <si>
    <t>Dimensión con el índice interno de fricción más alto para un país.</t>
  </si>
  <si>
    <t>Se muestra en Resumen CAGE.</t>
  </si>
  <si>
    <t>Indica dónde profundizar primero.</t>
  </si>
  <si>
    <t>Atractivo de mercado</t>
  </si>
  <si>
    <t>Potencial comercial asociado a demanda, crecimiento, margen, competencia u otras variables.</t>
  </si>
  <si>
    <t>No se calcula en esta plantilla.</t>
  </si>
  <si>
    <t>Debe analizarse por separado.</t>
  </si>
  <si>
    <t>Adaptación</t>
  </si>
  <si>
    <t>Cambio necesario en producto, precio, comunicación, operación o proceso para entrar a un mercado.</t>
  </si>
  <si>
    <t>Se identifica a partir de las evidencias.</t>
  </si>
  <si>
    <t>Puede generar costo, tiempo o riesgo.</t>
  </si>
  <si>
    <t>CAGE Comparator</t>
  </si>
  <si>
    <t>Herramienta de NYU Stern para explorar distancias entre países bajo el enfoque CAGE.</t>
  </si>
  <si>
    <t>Referencia metodológica externa.</t>
  </si>
  <si>
    <t>No sustituye la investigación específica del negocio.</t>
  </si>
  <si>
    <t>Estado del análisis</t>
  </si>
  <si>
    <t>Control que indica si la captura puede interpretarse con seguridad.</t>
  </si>
  <si>
    <t>Aparece en la evaluación y en el resumen.</t>
  </si>
  <si>
    <t>Bloquea resultados cuando faltan datos o hay valores inválidos.</t>
  </si>
  <si>
    <t>OK</t>
  </si>
  <si>
    <t>La captura requerida está completa y dentro de la escala definida.</t>
  </si>
  <si>
    <t>Permite calcular e interpretar el resumen.</t>
  </si>
  <si>
    <t>No sustituye la validación comercial del mercado.</t>
  </si>
  <si>
    <t>FALTA INFORMACIÓN</t>
  </si>
  <si>
    <t>Alerta que indica que falta al menos un dato obligatorio.</t>
  </si>
  <si>
    <t>El resumen se bloquea hasta completar la captura.</t>
  </si>
  <si>
    <t>Completa evidencia, distancia, fuente, importancia o mercado según el mensaje.</t>
  </si>
  <si>
    <t>REVISAR</t>
  </si>
  <si>
    <t>Alerta de dato o configuración inválida: texto en escala numérica, valor fuera de 1–5, duplicado o mercado igual al origen.</t>
  </si>
  <si>
    <t>El resumen se bloquea.</t>
  </si>
  <si>
    <t>Corrige la causa antes de interpretar resultados.</t>
  </si>
  <si>
    <t>NO USADO</t>
  </si>
  <si>
    <t>Estado de un mercado opcional que se deja completamente vacío.</t>
  </si>
  <si>
    <t>Permite comparar solo dos mercados sin generar una alerta de error.</t>
  </si>
  <si>
    <t>Si dejas el nombre vacío pero quedan datos, el estado cambia a REVISAR.</t>
  </si>
  <si>
    <t>EVALUACIÓN CAGE · CAPTURA COMPARATIVA</t>
  </si>
  <si>
    <t>Ejemplo ilustrativo: café especial tostado y empacado desde Colombia. Reemplaza las celdas azul claro por tus datos. Menor fricción ≠ mejor mercado.</t>
  </si>
  <si>
    <t>AZUL CLARO = editar | GRIS = cálculo automático | Revisa el estado de captura antes de interpretar el resumen</t>
  </si>
  <si>
    <t>Campo</t>
  </si>
  <si>
    <t>Dato</t>
  </si>
  <si>
    <t>PAÍS A</t>
  </si>
  <si>
    <t>PAÍS B</t>
  </si>
  <si>
    <t>PAÍS C</t>
  </si>
  <si>
    <t>Empresa</t>
  </si>
  <si>
    <t>Café Andino SAS (ejemplo)</t>
  </si>
  <si>
    <t>México</t>
  </si>
  <si>
    <t>Chile</t>
  </si>
  <si>
    <t>Estados Unidos</t>
  </si>
  <si>
    <t>Producto / servicio</t>
  </si>
  <si>
    <t>Café especial tostado y empacado</t>
  </si>
  <si>
    <t>Colombia</t>
  </si>
  <si>
    <t>Fecha de análisis</t>
  </si>
  <si>
    <t>Decisión</t>
  </si>
  <si>
    <t>Definir qué mercado merece una investigación comercial más profunda</t>
  </si>
  <si>
    <t>Estado de captura</t>
  </si>
  <si>
    <t>Dimensión</t>
  </si>
  <si>
    <t>Importancia
1–5</t>
  </si>
  <si>
    <t>Evidencia País A</t>
  </si>
  <si>
    <t>Distancia
1–5</t>
  </si>
  <si>
    <t>Fricción
ponderada</t>
  </si>
  <si>
    <t>Fuente País A</t>
  </si>
  <si>
    <t>Evidencia País B</t>
  </si>
  <si>
    <t>Fuente País B</t>
  </si>
  <si>
    <t>Evidencia País C</t>
  </si>
  <si>
    <t>Fuente País C</t>
  </si>
  <si>
    <t>Observación transversal</t>
  </si>
  <si>
    <t>Cultural</t>
  </si>
  <si>
    <t>Idioma y comunicación</t>
  </si>
  <si>
    <t>Idioma español compartido; validar lenguaje comercial y términos locales</t>
  </si>
  <si>
    <t>Ejemplo ilustrativo: sustituir por fuente propia</t>
  </si>
  <si>
    <t>Idioma español compartido; validar vocabulario y mensajes</t>
  </si>
  <si>
    <t>Idioma principal distinto; requiere adaptación comercial en inglés</t>
  </si>
  <si>
    <t>Ejemplo: validar con fuentes actuales antes de decidir</t>
  </si>
  <si>
    <t>Hábitos y preferencias del cliente</t>
  </si>
  <si>
    <t>Validar preferencias de consumo, formatos y canales</t>
  </si>
  <si>
    <t>Validar preferencias, preparación y ocasiones de consumo</t>
  </si>
  <si>
    <t>Validar segmentos, preferencias y ocasiones de consumo</t>
  </si>
  <si>
    <t>Adaptación de marca y empaque</t>
  </si>
  <si>
    <t>Puede requerir ajustes de mensajes y presentación</t>
  </si>
  <si>
    <t>Posibles ajustes de empaque y comunicación</t>
  </si>
  <si>
    <t>Mayor adaptación de etiquetado, mensajes y empaque</t>
  </si>
  <si>
    <t>Administrativa</t>
  </si>
  <si>
    <t>Requisitos regulatorios</t>
  </si>
  <si>
    <t>Revisar normas aplicables a alimentos, etiquetado y registro</t>
  </si>
  <si>
    <t>Revisar requisitos sanitarios, etiquetado y registro</t>
  </si>
  <si>
    <t>Revisar requisitos federales/estatales aplicables al producto</t>
  </si>
  <si>
    <t>Acuerdos, aranceles y condiciones comerciales</t>
  </si>
  <si>
    <t>Verificar condiciones comerciales vigentes para el producto</t>
  </si>
  <si>
    <t>Verificar condiciones comerciales vigentes</t>
  </si>
  <si>
    <t>Verificar aranceles, condiciones y clasificación del producto</t>
  </si>
  <si>
    <t>Documentación y procedimientos</t>
  </si>
  <si>
    <t>Preparar documentación exportadora y requisitos del importador</t>
  </si>
  <si>
    <t>Preparar documentos y procesos del importador</t>
  </si>
  <si>
    <t>Mayor complejidad documental y coordinación con importador</t>
  </si>
  <si>
    <t>Geográfica</t>
  </si>
  <si>
    <t>Distancia y tiempo de transporte</t>
  </si>
  <si>
    <t>Comparar rutas, tiempos y costos reales de transporte</t>
  </si>
  <si>
    <t>Mayor trayecto; validar impacto en tiempo y costo</t>
  </si>
  <si>
    <t>Trayecto relevante; cuantificar transporte y tiempos</t>
  </si>
  <si>
    <t>Conectividad e infraestructura logística</t>
  </si>
  <si>
    <t>Existen alternativas logísticas; validar frecuencia y costo</t>
  </si>
  <si>
    <t>Validar frecuencia, puerto/ruta y costos asociados</t>
  </si>
  <si>
    <t>Buena conectividad potencial; validar ruta y destino específico</t>
  </si>
  <si>
    <t>Husos horarios y coordinación</t>
  </si>
  <si>
    <t>Diferencia horaria limitada para coordinación comercial</t>
  </si>
  <si>
    <t>Diferencia horaria baja para coordinación</t>
  </si>
  <si>
    <t>La diferencia horaria depende del estado y puede afectar coordinación</t>
  </si>
  <si>
    <t>Económica</t>
  </si>
  <si>
    <t>Poder adquisitivo y precio</t>
  </si>
  <si>
    <t>Validar precio final frente a consumidores objetivo</t>
  </si>
  <si>
    <t>Validar precio, segmento y disposición a pagar</t>
  </si>
  <si>
    <t>Mayor capacidad de pago potencial en ciertos segmentos; validar precio</t>
  </si>
  <si>
    <t>Costos de operar y comercializar</t>
  </si>
  <si>
    <t>Cuantificar distribución, marketing y costos del socio local</t>
  </si>
  <si>
    <t>Cuantificar comercialización, distribución y promoción</t>
  </si>
  <si>
    <t>Marketing, distribución y operación pueden ser más costosos</t>
  </si>
  <si>
    <t>Condiciones económicas relevantes</t>
  </si>
  <si>
    <t>Revisar inflación, tipo de cambio y condiciones del canal</t>
  </si>
  <si>
    <t>Revisar condiciones macro y del canal objetivo</t>
  </si>
  <si>
    <t>Validar costos, tipo de cambio y condiciones del segmento</t>
  </si>
  <si>
    <t>RESUMEN CAGE · LECTURA DE FRICCIONES</t>
  </si>
  <si>
    <t>Menor índice = menor fricción relativa según tus criterios. Este resumen no mide atractivo, demanda ni rentabilidad.</t>
  </si>
  <si>
    <t>Indicador</t>
  </si>
  <si>
    <t>País A</t>
  </si>
  <si>
    <t>País B</t>
  </si>
  <si>
    <t>País C</t>
  </si>
  <si>
    <t>Mercado</t>
  </si>
  <si>
    <t>Índice interno de fricción (1–5)</t>
  </si>
  <si>
    <t>Dimensión con mayor fricción</t>
  </si>
  <si>
    <t>Siguiente paso sugerido</t>
  </si>
  <si>
    <t>Lectura</t>
  </si>
  <si>
    <t>Cómo leer este tablero: identifica primero la dimensión con mayor fricción y revisa la evidencia que la origina. Después valida demanda, competencia, regulación específica, logística y viabilidad financiera. No elijas un país únicamente porque tenga el índice CAGE más bajo.</t>
  </si>
  <si>
    <r>
      <rPr>
        <b/>
        <sz val="11"/>
        <color rgb="FFFFC000"/>
        <rFont val="Carlito"/>
      </rPr>
      <t>¿Quieres llevar este análisis un paso más allá?</t>
    </r>
    <r>
      <rPr>
        <sz val="11"/>
        <color theme="0"/>
        <rFont val="Carlito"/>
      </rPr>
      <t xml:space="preserve">
</t>
    </r>
    <r>
      <rPr>
        <b/>
        <sz val="11"/>
        <color theme="0"/>
        <rFont val="Carlito"/>
      </rPr>
      <t>Conoce los Sistemas Premium de InfoExperiencia: recursos prácticos diseñados para ayudarte a profundizar tus análisis, organizar mejor tu negocio y tomar decisiones con mayor claridad.</t>
    </r>
  </si>
  <si>
    <t>https://infoexperiencia.com/sistemas-premium/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</si>
</sst>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1">
    <font>
      <sz val="11"/>
      <name val="Carlito"/>
    </font>
    <font>
      <b/>
      <sz val="18"/>
      <color rgb="FFFFFFFF"/>
      <name val="Carlito"/>
    </font>
    <font>
      <i/>
      <sz val="11"/>
      <color rgb="FFFFFFFF"/>
      <name val="Carlito"/>
    </font>
    <font>
      <b/>
      <sz val="11"/>
      <color rgb="FFFFFFFF"/>
      <name val="Carlito"/>
    </font>
    <font>
      <b/>
      <sz val="11"/>
      <color rgb="FF1F2937"/>
      <name val="Carlito"/>
    </font>
    <font>
      <sz val="11"/>
      <color rgb="FF1F2937"/>
      <name val="Carlito"/>
    </font>
    <font>
      <u/>
      <sz val="11"/>
      <color theme="10"/>
      <name val="Carlito"/>
    </font>
    <font>
      <sz val="11"/>
      <color theme="0"/>
      <name val="Carlito"/>
    </font>
    <font>
      <b/>
      <sz val="11"/>
      <color rgb="FFFFC000"/>
      <name val="Carlito"/>
    </font>
    <font>
      <b/>
      <sz val="11"/>
      <color theme="0"/>
      <name val="Carlito"/>
    </font>
    <font>
      <b/>
      <u/>
      <sz val="13"/>
      <color theme="10"/>
      <name val="Carlito"/>
    </font>
  </fonts>
  <fills count="18">
    <fill>
      <patternFill patternType="none"/>
    </fill>
    <fill>
      <patternFill patternType="gray125"/>
    </fill>
    <fill>
      <patternFill patternType="solid">
        <fgColor rgb="FF0B1F3A"/>
      </patternFill>
    </fill>
    <fill>
      <patternFill patternType="solid">
        <fgColor rgb="FF17375E"/>
      </patternFill>
    </fill>
    <fill>
      <patternFill patternType="solid">
        <fgColor rgb="FFDCE6F1"/>
      </patternFill>
    </fill>
    <fill>
      <patternFill patternType="solid">
        <fgColor rgb="FFEAF3F8"/>
      </patternFill>
    </fill>
    <fill>
      <patternFill patternType="solid">
        <fgColor rgb="FFF4F7FA"/>
      </patternFill>
    </fill>
    <fill>
      <patternFill patternType="solid">
        <fgColor rgb="FFF4F7FA"/>
      </patternFill>
    </fill>
    <fill>
      <patternFill patternType="solid">
        <fgColor rgb="FF17375E"/>
      </patternFill>
    </fill>
    <fill>
      <patternFill patternType="solid">
        <fgColor rgb="FFFFF2CC"/>
      </patternFill>
    </fill>
    <fill>
      <patternFill patternType="solid">
        <fgColor rgb="FF0B1F3A"/>
        <bgColor indexed="64"/>
      </patternFill>
    </fill>
    <fill>
      <patternFill patternType="solid">
        <fgColor indexed="65"/>
        <bgColor indexed="64"/>
      </patternFill>
    </fill>
    <fill>
      <patternFill patternType="solid">
        <fgColor rgb="FF17375E"/>
        <bgColor indexed="64"/>
      </patternFill>
    </fill>
    <fill>
      <patternFill patternType="solid">
        <fgColor rgb="FFDCE6F1"/>
        <bgColor indexed="64"/>
      </patternFill>
    </fill>
    <fill>
      <patternFill patternType="solid">
        <fgColor theme="3"/>
        <bgColor indexed="64"/>
      </patternFill>
    </fill>
    <fill>
      <patternFill patternType="solid">
        <fgColor rgb="FFF4F7FA"/>
        <bgColor indexed="64"/>
      </patternFill>
    </fill>
    <fill>
      <patternFill patternType="solid">
        <fgColor rgb="FFEAF3F8"/>
        <bgColor indexed="64"/>
      </patternFill>
    </fill>
    <fill>
      <patternFill patternType="solid">
        <fgColor rgb="FFFFF2CC"/>
        <bgColor indexed="64"/>
      </patternFill>
    </fill>
  </fills>
  <borders count="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6" fillId="0" borderId="0" applyNumberFormat="0" applyFill="0" applyBorder="0" applyAlignment="0" applyProtection="0"/>
  </cellStyleXfs>
  <cellXfs count="51">
    <xf numFmtId="0" fontId="0" fillId="0" borderId="0" xfId="0"/>
    <xf numFmtId="0" fontId="3" fillId="3" borderId="0" xfId="0" applyFont="1" applyFill="1"/>
    <xf numFmtId="0" fontId="4" fillId="4" borderId="0" xfId="0" applyFont="1" applyFill="1" applyAlignment="1">
      <alignment wrapText="1"/>
    </xf>
    <xf numFmtId="0" fontId="0" fillId="5" borderId="0" xfId="0" applyFill="1" applyAlignment="1">
      <alignment wrapText="1"/>
    </xf>
    <xf numFmtId="0" fontId="3" fillId="2" borderId="0" xfId="0" applyFont="1" applyFill="1" applyAlignment="1">
      <alignment horizontal="center" vertical="center" wrapText="1"/>
    </xf>
    <xf numFmtId="0" fontId="0" fillId="5" borderId="0" xfId="0" applyFill="1" applyAlignment="1">
      <alignment vertical="top" wrapText="1"/>
    </xf>
    <xf numFmtId="0" fontId="4" fillId="6" borderId="0" xfId="0" applyFont="1" applyFill="1" applyAlignment="1">
      <alignment horizontal="center"/>
    </xf>
    <xf numFmtId="0" fontId="0" fillId="6" borderId="0" xfId="0" applyFill="1" applyAlignment="1">
      <alignment wrapText="1"/>
    </xf>
    <xf numFmtId="164" fontId="0" fillId="5" borderId="0" xfId="0" applyNumberFormat="1" applyFill="1" applyAlignment="1">
      <alignment wrapText="1"/>
    </xf>
    <xf numFmtId="0" fontId="1" fillId="2" borderId="0" xfId="0" applyFont="1" applyFill="1" applyAlignment="1">
      <alignment horizontal="center" vertical="center"/>
    </xf>
    <xf numFmtId="0" fontId="2" fillId="3" borderId="0" xfId="0" applyFont="1" applyFill="1" applyAlignment="1">
      <alignment horizontal="center"/>
    </xf>
    <xf numFmtId="0" fontId="3" fillId="3" borderId="0" xfId="0" applyFont="1" applyFill="1" applyAlignment="1">
      <alignment horizontal="center"/>
    </xf>
    <xf numFmtId="0" fontId="4" fillId="5" borderId="0" xfId="0" applyFont="1" applyFill="1" applyAlignment="1">
      <alignment horizontal="center"/>
    </xf>
    <xf numFmtId="0" fontId="4" fillId="7" borderId="0" xfId="0" applyFont="1" applyFill="1" applyAlignment="1">
      <alignment horizontal="center" vertical="center" wrapText="1"/>
    </xf>
    <xf numFmtId="0" fontId="3" fillId="8" borderId="0" xfId="0" applyFont="1" applyFill="1" applyAlignment="1">
      <alignment horizontal="center" vertical="center"/>
    </xf>
    <xf numFmtId="0" fontId="4" fillId="9" borderId="0" xfId="0" applyFont="1" applyFill="1" applyAlignment="1">
      <alignment horizontal="center" vertical="center" wrapText="1"/>
    </xf>
    <xf numFmtId="0" fontId="1" fillId="10" borderId="0" xfId="0" applyFont="1" applyFill="1" applyAlignment="1">
      <alignment horizontal="center" vertical="center"/>
    </xf>
    <xf numFmtId="0" fontId="0" fillId="11" borderId="0" xfId="0" applyFill="1"/>
    <xf numFmtId="0" fontId="2" fillId="12" borderId="0" xfId="0" applyFont="1" applyFill="1" applyAlignment="1">
      <alignment horizontal="center" vertical="center"/>
    </xf>
    <xf numFmtId="0" fontId="0" fillId="11" borderId="0" xfId="0" applyFill="1" applyAlignment="1">
      <alignment vertical="center"/>
    </xf>
    <xf numFmtId="0" fontId="3" fillId="10" borderId="0" xfId="0" applyFont="1" applyFill="1" applyAlignment="1">
      <alignment vertical="center"/>
    </xf>
    <xf numFmtId="0" fontId="0" fillId="11" borderId="0" xfId="0" applyFill="1" applyAlignment="1">
      <alignment vertical="center" wrapText="1"/>
    </xf>
    <xf numFmtId="0" fontId="3" fillId="12" borderId="0" xfId="0" applyFont="1" applyFill="1" applyAlignment="1">
      <alignment vertical="center" wrapText="1"/>
    </xf>
    <xf numFmtId="0" fontId="3" fillId="12" borderId="0" xfId="0" applyFont="1" applyFill="1" applyAlignment="1">
      <alignment vertical="center" wrapText="1"/>
    </xf>
    <xf numFmtId="0" fontId="0" fillId="11" borderId="0" xfId="0" applyFill="1" applyAlignment="1">
      <alignment vertical="center" wrapText="1"/>
    </xf>
    <xf numFmtId="0" fontId="4" fillId="13" borderId="0" xfId="0" applyFont="1" applyFill="1" applyAlignment="1">
      <alignment vertical="center" wrapText="1"/>
    </xf>
    <xf numFmtId="0" fontId="7" fillId="14" borderId="1" xfId="0" applyFont="1" applyFill="1" applyBorder="1" applyAlignment="1">
      <alignment horizontal="center" vertical="center" wrapText="1"/>
    </xf>
    <xf numFmtId="0" fontId="7" fillId="14" borderId="2" xfId="0" applyFont="1" applyFill="1" applyBorder="1" applyAlignment="1">
      <alignment horizontal="center" vertical="center" wrapText="1"/>
    </xf>
    <xf numFmtId="0" fontId="7" fillId="14" borderId="3" xfId="0" applyFont="1" applyFill="1" applyBorder="1" applyAlignment="1">
      <alignment horizontal="center" vertical="center" wrapText="1"/>
    </xf>
    <xf numFmtId="0" fontId="7" fillId="14" borderId="4" xfId="0" applyFont="1" applyFill="1" applyBorder="1" applyAlignment="1">
      <alignment horizontal="center" vertical="center" wrapText="1"/>
    </xf>
    <xf numFmtId="0" fontId="7" fillId="14" borderId="5" xfId="0" applyFont="1" applyFill="1" applyBorder="1" applyAlignment="1">
      <alignment horizontal="center" vertical="center" wrapText="1"/>
    </xf>
    <xf numFmtId="0" fontId="7" fillId="14" borderId="6" xfId="0" applyFont="1" applyFill="1" applyBorder="1" applyAlignment="1">
      <alignment horizontal="center" vertical="center" wrapText="1"/>
    </xf>
    <xf numFmtId="0" fontId="10" fillId="11" borderId="7" xfId="1" applyFont="1" applyFill="1" applyBorder="1" applyAlignment="1">
      <alignment horizontal="center" vertical="center"/>
    </xf>
    <xf numFmtId="0" fontId="10" fillId="11" borderId="8" xfId="1" applyFont="1" applyFill="1" applyBorder="1" applyAlignment="1">
      <alignment horizontal="center" vertical="center"/>
    </xf>
    <xf numFmtId="0" fontId="3" fillId="12" borderId="0" xfId="0" applyFont="1" applyFill="1" applyAlignment="1">
      <alignment wrapText="1"/>
    </xf>
    <xf numFmtId="0" fontId="0" fillId="11" borderId="0" xfId="0" applyFill="1" applyAlignment="1">
      <alignment vertical="top" wrapText="1"/>
    </xf>
    <xf numFmtId="0" fontId="4" fillId="15" borderId="0" xfId="0" applyFont="1" applyFill="1" applyAlignment="1">
      <alignment vertical="top" wrapText="1"/>
    </xf>
    <xf numFmtId="0" fontId="1" fillId="10" borderId="0" xfId="0" applyFont="1" applyFill="1" applyAlignment="1" applyProtection="1">
      <alignment horizontal="center" vertical="center"/>
      <protection locked="0"/>
    </xf>
    <xf numFmtId="0" fontId="2" fillId="12" borderId="0" xfId="0" applyFont="1" applyFill="1" applyAlignment="1" applyProtection="1">
      <alignment horizontal="center"/>
      <protection locked="0"/>
    </xf>
    <xf numFmtId="0" fontId="0" fillId="11" borderId="0" xfId="0" applyFill="1" applyProtection="1">
      <protection locked="0"/>
    </xf>
    <xf numFmtId="0" fontId="3" fillId="10" borderId="0" xfId="0" applyFont="1" applyFill="1" applyAlignment="1" applyProtection="1">
      <alignment horizontal="center"/>
      <protection locked="0"/>
    </xf>
    <xf numFmtId="0" fontId="4" fillId="15" borderId="0" xfId="0" applyFont="1" applyFill="1" applyAlignment="1" applyProtection="1">
      <alignment wrapText="1"/>
      <protection locked="0"/>
    </xf>
    <xf numFmtId="0" fontId="0" fillId="16" borderId="0" xfId="0" applyFill="1" applyAlignment="1" applyProtection="1">
      <alignment horizontal="center" wrapText="1"/>
      <protection locked="0"/>
    </xf>
    <xf numFmtId="2" fontId="0" fillId="16" borderId="0" xfId="0" applyNumberFormat="1" applyFill="1" applyAlignment="1" applyProtection="1">
      <alignment horizontal="center" wrapText="1"/>
      <protection locked="0"/>
    </xf>
    <xf numFmtId="9" fontId="0" fillId="16" borderId="0" xfId="0" applyNumberFormat="1" applyFill="1" applyAlignment="1" applyProtection="1">
      <alignment horizontal="center" wrapText="1"/>
      <protection locked="0"/>
    </xf>
    <xf numFmtId="0" fontId="3" fillId="12" borderId="0" xfId="0" applyFont="1" applyFill="1" applyProtection="1">
      <protection locked="0"/>
    </xf>
    <xf numFmtId="0" fontId="4" fillId="17" borderId="0" xfId="0" applyFont="1" applyFill="1" applyAlignment="1" applyProtection="1">
      <alignment horizontal="center" vertical="center" wrapText="1"/>
      <protection locked="0"/>
    </xf>
    <xf numFmtId="0" fontId="4" fillId="15" borderId="0" xfId="0" applyFont="1" applyFill="1" applyProtection="1">
      <protection locked="0"/>
    </xf>
    <xf numFmtId="2" fontId="0" fillId="16" borderId="0" xfId="0" applyNumberFormat="1" applyFill="1" applyAlignment="1" applyProtection="1">
      <alignment horizontal="center"/>
      <protection locked="0"/>
    </xf>
    <xf numFmtId="0" fontId="0" fillId="13" borderId="0" xfId="0" applyFill="1" applyAlignment="1" applyProtection="1">
      <alignment vertical="center" wrapText="1"/>
      <protection locked="0"/>
    </xf>
    <xf numFmtId="0" fontId="5" fillId="15" borderId="0" xfId="0" applyFont="1" applyFill="1" applyAlignment="1" applyProtection="1">
      <alignment vertical="center" wrapText="1"/>
      <protection locked="0"/>
    </xf>
  </cellXfs>
  <cellStyles count="2">
    <cellStyle name="Hipervínculo" xfId="1" builtinId="8"/>
    <cellStyle name="Normal" xfId="0" builtinId="0"/>
  </cellStyles>
  <dxfs count="16">
    <dxf>
      <fill>
        <patternFill patternType="solid">
          <bgColor rgb="FFF4CCCC"/>
        </patternFill>
      </fill>
    </dxf>
    <dxf>
      <fill>
        <patternFill patternType="solid">
          <bgColor rgb="FFE2F0D9"/>
        </patternFill>
      </fill>
    </dxf>
    <dxf>
      <fill>
        <patternFill patternType="solid">
          <bgColor rgb="FFFFF2CC"/>
        </patternFill>
      </fill>
    </dxf>
    <dxf>
      <fill>
        <patternFill patternType="solid">
          <bgColor rgb="FFF4CCCC"/>
        </patternFill>
      </fill>
    </dxf>
    <dxf>
      <font>
        <b/>
        <color rgb="FF1F2937"/>
      </font>
      <fill>
        <patternFill patternType="solid">
          <bgColor rgb="FFF4CCCC"/>
        </patternFill>
      </fill>
    </dxf>
    <dxf>
      <font>
        <b/>
        <color rgb="FF1F2937"/>
      </font>
      <fill>
        <patternFill patternType="solid">
          <bgColor rgb="FFE2F0D9"/>
        </patternFill>
      </fill>
    </dxf>
    <dxf>
      <fill>
        <patternFill patternType="solid">
          <bgColor rgb="FFFFF2CC"/>
        </patternFill>
      </fill>
    </dxf>
    <dxf>
      <fill>
        <patternFill patternType="solid">
          <bgColor rgb="FFF4CCCC"/>
        </patternFill>
      </fill>
    </dxf>
    <dxf>
      <font>
        <b/>
        <color rgb="FF1F2937"/>
      </font>
      <fill>
        <patternFill patternType="solid">
          <bgColor rgb="FFF4CCCC"/>
        </patternFill>
      </fill>
    </dxf>
    <dxf>
      <font>
        <b/>
        <color rgb="FF1F2937"/>
      </font>
      <fill>
        <patternFill patternType="solid">
          <bgColor rgb="FFE2F0D9"/>
        </patternFill>
      </fill>
    </dxf>
    <dxf>
      <fill>
        <patternFill patternType="solid">
          <bgColor rgb="FFFFF2CC"/>
        </patternFill>
      </fill>
    </dxf>
    <dxf>
      <fill>
        <patternFill patternType="solid">
          <bgColor rgb="FFF4CCCC"/>
        </patternFill>
      </fill>
    </dxf>
    <dxf>
      <font>
        <b/>
        <color rgb="FF1F2937"/>
      </font>
      <fill>
        <patternFill patternType="solid">
          <bgColor rgb="FFF4CCCC"/>
        </patternFill>
      </fill>
    </dxf>
    <dxf>
      <font>
        <b/>
        <color rgb="FF1F2937"/>
      </font>
      <fill>
        <patternFill patternType="solid">
          <bgColor rgb="FFE2F0D9"/>
        </patternFill>
      </fill>
    </dxf>
    <dxf>
      <fill>
        <patternFill patternType="solid">
          <bgColor rgb="FFFFF2CC"/>
        </patternFill>
      </fill>
    </dxf>
    <dxf>
      <fill>
        <patternFill patternType="solid">
          <bgColor rgb="FFF4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0</xdr:row>
      <xdr:rowOff>0</xdr:rowOff>
    </xdr:from>
    <xdr:to>
      <xdr:col>9</xdr:col>
      <xdr:colOff>1657642</xdr:colOff>
      <xdr:row>3</xdr:row>
      <xdr:rowOff>93345</xdr:rowOff>
    </xdr:to>
    <xdr:pic>
      <xdr:nvPicPr>
        <xdr:cNvPr id="2" name="Imagen 1">
          <a:extLst>
            <a:ext uri="{FF2B5EF4-FFF2-40B4-BE49-F238E27FC236}">
              <a16:creationId xmlns:a16="http://schemas.microsoft.com/office/drawing/2014/main" id="{98A73CCB-EFBE-454A-AD6C-F1312BCA79DA}"/>
            </a:ext>
          </a:extLst>
        </xdr:cNvPr>
        <xdr:cNvPicPr>
          <a:picLocks noChangeAspect="1"/>
        </xdr:cNvPicPr>
      </xdr:nvPicPr>
      <xdr:blipFill>
        <a:blip xmlns:r="http://schemas.openxmlformats.org/officeDocument/2006/relationships" r:embed="rId1"/>
        <a:stretch>
          <a:fillRect/>
        </a:stretch>
      </xdr:blipFill>
      <xdr:spPr>
        <a:xfrm>
          <a:off x="10791825" y="0"/>
          <a:ext cx="2095792" cy="6248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5</xdr:col>
      <xdr:colOff>1773847</xdr:colOff>
      <xdr:row>3</xdr:row>
      <xdr:rowOff>93345</xdr:rowOff>
    </xdr:to>
    <xdr:pic>
      <xdr:nvPicPr>
        <xdr:cNvPr id="2" name="Imagen 1">
          <a:extLst>
            <a:ext uri="{FF2B5EF4-FFF2-40B4-BE49-F238E27FC236}">
              <a16:creationId xmlns:a16="http://schemas.microsoft.com/office/drawing/2014/main" id="{267FCEDE-B28A-48D7-B2AC-1DFE684949BB}"/>
            </a:ext>
          </a:extLst>
        </xdr:cNvPr>
        <xdr:cNvPicPr>
          <a:picLocks noChangeAspect="1"/>
        </xdr:cNvPicPr>
      </xdr:nvPicPr>
      <xdr:blipFill>
        <a:blip xmlns:r="http://schemas.openxmlformats.org/officeDocument/2006/relationships" r:embed="rId1"/>
        <a:stretch>
          <a:fillRect/>
        </a:stretch>
      </xdr:blipFill>
      <xdr:spPr>
        <a:xfrm>
          <a:off x="12068175" y="0"/>
          <a:ext cx="2101507" cy="6210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0</xdr:row>
      <xdr:rowOff>0</xdr:rowOff>
    </xdr:from>
    <xdr:to>
      <xdr:col>9</xdr:col>
      <xdr:colOff>1545247</xdr:colOff>
      <xdr:row>3</xdr:row>
      <xdr:rowOff>95250</xdr:rowOff>
    </xdr:to>
    <xdr:pic>
      <xdr:nvPicPr>
        <xdr:cNvPr id="2" name="Imagen 1">
          <a:extLst>
            <a:ext uri="{FF2B5EF4-FFF2-40B4-BE49-F238E27FC236}">
              <a16:creationId xmlns:a16="http://schemas.microsoft.com/office/drawing/2014/main" id="{BA131105-BF28-4CFF-878D-711F56DBD9E4}"/>
            </a:ext>
          </a:extLst>
        </xdr:cNvPr>
        <xdr:cNvPicPr>
          <a:picLocks noChangeAspect="1"/>
        </xdr:cNvPicPr>
      </xdr:nvPicPr>
      <xdr:blipFill>
        <a:blip xmlns:r="http://schemas.openxmlformats.org/officeDocument/2006/relationships" r:embed="rId1"/>
        <a:stretch>
          <a:fillRect/>
        </a:stretch>
      </xdr:blipFill>
      <xdr:spPr>
        <a:xfrm>
          <a:off x="11049000" y="0"/>
          <a:ext cx="2097697" cy="607695"/>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nfoexperiencia.com/sistemas-premiu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infoexperiencia.com/sistemas-premiu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infoexperiencia.com/sistemas-premi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tabSelected="1" workbookViewId="0">
      <selection activeCell="J13" sqref="J13"/>
    </sheetView>
  </sheetViews>
  <sheetFormatPr baseColWidth="10" defaultColWidth="8.796875" defaultRowHeight="13.8"/>
  <cols>
    <col min="1" max="1" width="20" style="17" customWidth="1"/>
    <col min="2" max="2" width="49.59765625" style="17" customWidth="1"/>
    <col min="3" max="8" width="12" style="17" customWidth="1"/>
    <col min="9" max="9" width="5.8984375" style="17" customWidth="1"/>
    <col min="10" max="10" width="25.59765625" style="17" customWidth="1"/>
    <col min="11" max="11" width="59.69921875" style="17" customWidth="1"/>
    <col min="12" max="16384" width="8.796875" style="17"/>
  </cols>
  <sheetData>
    <row r="1" spans="1:11">
      <c r="A1" s="16" t="s">
        <v>0</v>
      </c>
      <c r="B1" s="16"/>
      <c r="C1" s="16"/>
      <c r="D1" s="16"/>
      <c r="E1" s="16"/>
      <c r="F1" s="16"/>
      <c r="G1" s="16"/>
      <c r="H1" s="16"/>
    </row>
    <row r="2" spans="1:11">
      <c r="A2" s="16"/>
      <c r="B2" s="16"/>
      <c r="C2" s="16"/>
      <c r="D2" s="16"/>
      <c r="E2" s="16"/>
      <c r="F2" s="16"/>
      <c r="G2" s="16"/>
      <c r="H2" s="16"/>
    </row>
    <row r="3" spans="1:11" ht="14.4">
      <c r="A3" s="18" t="s">
        <v>1</v>
      </c>
      <c r="B3" s="18"/>
      <c r="C3" s="18"/>
      <c r="D3" s="18"/>
      <c r="E3" s="18"/>
      <c r="F3" s="18"/>
      <c r="G3" s="18"/>
      <c r="H3" s="18"/>
    </row>
    <row r="4" spans="1:11" ht="14.4" thickBot="1">
      <c r="A4" s="19"/>
      <c r="B4" s="19"/>
      <c r="C4" s="19"/>
      <c r="D4" s="19"/>
      <c r="E4" s="19"/>
      <c r="F4" s="19"/>
      <c r="G4" s="19"/>
      <c r="H4" s="19"/>
    </row>
    <row r="5" spans="1:11" ht="21.6" customHeight="1">
      <c r="A5" s="20" t="s">
        <v>2</v>
      </c>
      <c r="B5" s="20"/>
      <c r="C5" s="20"/>
      <c r="D5" s="20"/>
      <c r="E5" s="20"/>
      <c r="F5" s="20"/>
      <c r="G5" s="20"/>
      <c r="H5" s="20"/>
      <c r="J5" s="26" t="s">
        <v>263</v>
      </c>
      <c r="K5" s="27"/>
    </row>
    <row r="6" spans="1:11" ht="21.6" customHeight="1">
      <c r="A6" s="21" t="s">
        <v>3</v>
      </c>
      <c r="B6" s="21"/>
      <c r="C6" s="21"/>
      <c r="D6" s="21"/>
      <c r="E6" s="21"/>
      <c r="F6" s="21"/>
      <c r="G6" s="21"/>
      <c r="H6" s="21"/>
      <c r="J6" s="28"/>
      <c r="K6" s="29"/>
    </row>
    <row r="7" spans="1:11" ht="21.6" customHeight="1" thickBot="1">
      <c r="A7" s="21"/>
      <c r="B7" s="21"/>
      <c r="C7" s="21"/>
      <c r="D7" s="21"/>
      <c r="E7" s="21"/>
      <c r="F7" s="21"/>
      <c r="G7" s="21"/>
      <c r="H7" s="21"/>
      <c r="J7" s="30"/>
      <c r="K7" s="31"/>
    </row>
    <row r="8" spans="1:11" ht="17.399999999999999" thickBot="1">
      <c r="A8" s="19"/>
      <c r="B8" s="19"/>
      <c r="C8" s="19"/>
      <c r="D8" s="19"/>
      <c r="E8" s="19"/>
      <c r="F8" s="19"/>
      <c r="G8" s="19"/>
      <c r="H8" s="19"/>
      <c r="J8" s="32" t="s">
        <v>264</v>
      </c>
      <c r="K8" s="33"/>
    </row>
    <row r="9" spans="1:11">
      <c r="A9" s="20" t="s">
        <v>4</v>
      </c>
      <c r="B9" s="20"/>
      <c r="C9" s="20"/>
      <c r="D9" s="20"/>
      <c r="E9" s="20"/>
      <c r="F9" s="20"/>
      <c r="G9" s="20"/>
      <c r="H9" s="20"/>
    </row>
    <row r="10" spans="1:11">
      <c r="A10" s="22" t="s">
        <v>5</v>
      </c>
      <c r="B10" s="22" t="s">
        <v>6</v>
      </c>
      <c r="C10" s="23" t="s">
        <v>7</v>
      </c>
      <c r="D10" s="23"/>
      <c r="E10" s="23"/>
      <c r="F10" s="23"/>
      <c r="G10" s="23"/>
      <c r="H10" s="23"/>
    </row>
    <row r="11" spans="1:11">
      <c r="A11" s="24" t="s">
        <v>8</v>
      </c>
      <c r="B11" s="24" t="s">
        <v>9</v>
      </c>
      <c r="C11" s="21" t="s">
        <v>10</v>
      </c>
      <c r="D11" s="21"/>
      <c r="E11" s="21"/>
      <c r="F11" s="21"/>
      <c r="G11" s="21"/>
      <c r="H11" s="21"/>
    </row>
    <row r="12" spans="1:11" ht="27.6">
      <c r="A12" s="24" t="s">
        <v>11</v>
      </c>
      <c r="B12" s="24" t="s">
        <v>12</v>
      </c>
      <c r="C12" s="21" t="s">
        <v>13</v>
      </c>
      <c r="D12" s="21"/>
      <c r="E12" s="21"/>
      <c r="F12" s="21"/>
      <c r="G12" s="21"/>
      <c r="H12" s="21"/>
    </row>
    <row r="13" spans="1:11" ht="27.6">
      <c r="A13" s="24" t="s">
        <v>14</v>
      </c>
      <c r="B13" s="24" t="s">
        <v>15</v>
      </c>
      <c r="C13" s="21" t="s">
        <v>16</v>
      </c>
      <c r="D13" s="21"/>
      <c r="E13" s="21"/>
      <c r="F13" s="21"/>
      <c r="G13" s="21"/>
      <c r="H13" s="21"/>
    </row>
    <row r="14" spans="1:11" ht="27.6">
      <c r="A14" s="24" t="s">
        <v>17</v>
      </c>
      <c r="B14" s="24" t="s">
        <v>18</v>
      </c>
      <c r="C14" s="21" t="s">
        <v>19</v>
      </c>
      <c r="D14" s="21"/>
      <c r="E14" s="21"/>
      <c r="F14" s="21"/>
      <c r="G14" s="21"/>
      <c r="H14" s="21"/>
    </row>
    <row r="15" spans="1:11" ht="27.6">
      <c r="A15" s="24" t="s">
        <v>20</v>
      </c>
      <c r="B15" s="24" t="s">
        <v>21</v>
      </c>
      <c r="C15" s="21" t="s">
        <v>22</v>
      </c>
      <c r="D15" s="21"/>
      <c r="E15" s="21"/>
      <c r="F15" s="21"/>
      <c r="G15" s="21"/>
      <c r="H15" s="21"/>
    </row>
    <row r="16" spans="1:11" ht="41.4">
      <c r="A16" s="24" t="s">
        <v>23</v>
      </c>
      <c r="B16" s="24" t="s">
        <v>24</v>
      </c>
      <c r="C16" s="21" t="s">
        <v>25</v>
      </c>
      <c r="D16" s="21"/>
      <c r="E16" s="21"/>
      <c r="F16" s="21"/>
      <c r="G16" s="21"/>
      <c r="H16" s="21"/>
    </row>
    <row r="17" spans="1:8">
      <c r="A17" s="19"/>
      <c r="B17" s="19"/>
      <c r="C17" s="19"/>
      <c r="D17" s="19"/>
      <c r="E17" s="19"/>
      <c r="F17" s="19"/>
      <c r="G17" s="19"/>
      <c r="H17" s="19"/>
    </row>
    <row r="18" spans="1:8">
      <c r="A18" s="20" t="s">
        <v>26</v>
      </c>
      <c r="B18" s="20"/>
      <c r="C18" s="20"/>
      <c r="D18" s="20"/>
      <c r="E18" s="20"/>
      <c r="F18" s="20"/>
      <c r="G18" s="20"/>
      <c r="H18" s="20"/>
    </row>
    <row r="19" spans="1:8">
      <c r="A19" s="22" t="s">
        <v>27</v>
      </c>
      <c r="B19" s="22" t="s">
        <v>28</v>
      </c>
      <c r="C19" s="23" t="s">
        <v>29</v>
      </c>
      <c r="D19" s="23"/>
      <c r="E19" s="23"/>
      <c r="F19" s="23"/>
      <c r="G19" s="23"/>
      <c r="H19" s="23"/>
    </row>
    <row r="20" spans="1:8">
      <c r="A20" s="24">
        <v>1</v>
      </c>
      <c r="B20" s="24" t="s">
        <v>30</v>
      </c>
      <c r="C20" s="21" t="s">
        <v>31</v>
      </c>
      <c r="D20" s="21"/>
      <c r="E20" s="21"/>
      <c r="F20" s="21"/>
      <c r="G20" s="21"/>
      <c r="H20" s="21"/>
    </row>
    <row r="21" spans="1:8">
      <c r="A21" s="24">
        <v>2</v>
      </c>
      <c r="B21" s="24" t="s">
        <v>32</v>
      </c>
      <c r="C21" s="21" t="s">
        <v>33</v>
      </c>
      <c r="D21" s="21"/>
      <c r="E21" s="21"/>
      <c r="F21" s="21"/>
      <c r="G21" s="21"/>
      <c r="H21" s="21"/>
    </row>
    <row r="22" spans="1:8">
      <c r="A22" s="24">
        <v>3</v>
      </c>
      <c r="B22" s="24" t="s">
        <v>34</v>
      </c>
      <c r="C22" s="21" t="s">
        <v>35</v>
      </c>
      <c r="D22" s="21"/>
      <c r="E22" s="21"/>
      <c r="F22" s="21"/>
      <c r="G22" s="21"/>
      <c r="H22" s="21"/>
    </row>
    <row r="23" spans="1:8">
      <c r="A23" s="24">
        <v>4</v>
      </c>
      <c r="B23" s="24" t="s">
        <v>36</v>
      </c>
      <c r="C23" s="21" t="s">
        <v>37</v>
      </c>
      <c r="D23" s="21"/>
      <c r="E23" s="21"/>
      <c r="F23" s="21"/>
      <c r="G23" s="21"/>
      <c r="H23" s="21"/>
    </row>
    <row r="24" spans="1:8">
      <c r="A24" s="24">
        <v>5</v>
      </c>
      <c r="B24" s="24" t="s">
        <v>38</v>
      </c>
      <c r="C24" s="21" t="s">
        <v>39</v>
      </c>
      <c r="D24" s="21"/>
      <c r="E24" s="21"/>
      <c r="F24" s="21"/>
      <c r="G24" s="21"/>
      <c r="H24" s="21"/>
    </row>
    <row r="25" spans="1:8">
      <c r="A25" s="25" t="s">
        <v>40</v>
      </c>
      <c r="B25" s="25"/>
      <c r="C25" s="25"/>
      <c r="D25" s="25"/>
      <c r="E25" s="25"/>
      <c r="F25" s="25"/>
      <c r="G25" s="25"/>
      <c r="H25" s="25"/>
    </row>
    <row r="26" spans="1:8">
      <c r="A26" s="19"/>
      <c r="B26" s="19"/>
      <c r="C26" s="19"/>
      <c r="D26" s="19"/>
      <c r="E26" s="19"/>
      <c r="F26" s="19"/>
      <c r="G26" s="19"/>
      <c r="H26" s="19"/>
    </row>
    <row r="27" spans="1:8">
      <c r="A27" s="20" t="s">
        <v>41</v>
      </c>
      <c r="B27" s="20"/>
      <c r="C27" s="20"/>
      <c r="D27" s="20"/>
      <c r="E27" s="20"/>
      <c r="F27" s="20"/>
      <c r="G27" s="20"/>
      <c r="H27" s="20"/>
    </row>
    <row r="28" spans="1:8">
      <c r="A28" s="21" t="s">
        <v>42</v>
      </c>
      <c r="B28" s="21"/>
      <c r="C28" s="21"/>
      <c r="D28" s="21"/>
      <c r="E28" s="21"/>
      <c r="F28" s="21"/>
      <c r="G28" s="21"/>
      <c r="H28" s="21"/>
    </row>
    <row r="29" spans="1:8">
      <c r="A29" s="21"/>
      <c r="B29" s="21"/>
      <c r="C29" s="21"/>
      <c r="D29" s="21"/>
      <c r="E29" s="21"/>
      <c r="F29" s="21"/>
      <c r="G29" s="21"/>
      <c r="H29" s="21"/>
    </row>
    <row r="30" spans="1:8">
      <c r="A30" s="21"/>
      <c r="B30" s="21"/>
      <c r="C30" s="21"/>
      <c r="D30" s="21"/>
      <c r="E30" s="21"/>
      <c r="F30" s="21"/>
      <c r="G30" s="21"/>
      <c r="H30" s="21"/>
    </row>
    <row r="31" spans="1:8">
      <c r="A31" s="21"/>
      <c r="B31" s="21"/>
      <c r="C31" s="21"/>
      <c r="D31" s="21"/>
      <c r="E31" s="21"/>
      <c r="F31" s="21"/>
      <c r="G31" s="21"/>
      <c r="H31" s="21"/>
    </row>
    <row r="32" spans="1:8">
      <c r="A32" s="25" t="s">
        <v>43</v>
      </c>
      <c r="B32" s="25"/>
      <c r="C32" s="25"/>
      <c r="D32" s="25"/>
      <c r="E32" s="25"/>
      <c r="F32" s="25"/>
      <c r="G32" s="25"/>
      <c r="H32" s="25"/>
    </row>
    <row r="33" spans="1:8">
      <c r="A33" s="20" t="s">
        <v>44</v>
      </c>
      <c r="B33" s="20"/>
      <c r="C33" s="20"/>
      <c r="D33" s="20"/>
      <c r="E33" s="20"/>
      <c r="F33" s="20"/>
      <c r="G33" s="20"/>
      <c r="H33" s="20"/>
    </row>
    <row r="34" spans="1:8">
      <c r="A34" s="21" t="s">
        <v>45</v>
      </c>
      <c r="B34" s="21"/>
      <c r="C34" s="21"/>
      <c r="D34" s="21"/>
      <c r="E34" s="21"/>
      <c r="F34" s="21"/>
      <c r="G34" s="21"/>
      <c r="H34" s="21"/>
    </row>
    <row r="35" spans="1:8">
      <c r="A35" s="21"/>
      <c r="B35" s="21"/>
      <c r="C35" s="21"/>
      <c r="D35" s="21"/>
      <c r="E35" s="21"/>
      <c r="F35" s="21"/>
      <c r="G35" s="21"/>
      <c r="H35" s="21"/>
    </row>
    <row r="36" spans="1:8">
      <c r="A36" s="21"/>
      <c r="B36" s="21"/>
      <c r="C36" s="21"/>
      <c r="D36" s="21"/>
      <c r="E36" s="21"/>
      <c r="F36" s="21"/>
      <c r="G36" s="21"/>
      <c r="H36" s="21"/>
    </row>
    <row r="37" spans="1:8">
      <c r="A37" s="21"/>
      <c r="B37" s="21"/>
      <c r="C37" s="21"/>
      <c r="D37" s="21"/>
      <c r="E37" s="21"/>
      <c r="F37" s="21"/>
      <c r="G37" s="21"/>
      <c r="H37" s="21"/>
    </row>
    <row r="38" spans="1:8">
      <c r="A38" s="19"/>
      <c r="B38" s="19"/>
      <c r="C38" s="19"/>
      <c r="D38" s="19"/>
      <c r="E38" s="19"/>
      <c r="F38" s="19"/>
      <c r="G38" s="19"/>
      <c r="H38" s="19"/>
    </row>
    <row r="39" spans="1:8">
      <c r="A39" s="20" t="s">
        <v>46</v>
      </c>
      <c r="B39" s="20"/>
      <c r="C39" s="20"/>
      <c r="D39" s="20"/>
      <c r="E39" s="20"/>
      <c r="F39" s="20"/>
      <c r="G39" s="20"/>
      <c r="H39" s="20"/>
    </row>
    <row r="40" spans="1:8">
      <c r="A40" s="22" t="s">
        <v>47</v>
      </c>
      <c r="B40" s="23" t="s">
        <v>48</v>
      </c>
      <c r="C40" s="23"/>
      <c r="D40" s="23"/>
      <c r="E40" s="23"/>
      <c r="F40" s="23"/>
      <c r="G40" s="23"/>
      <c r="H40" s="23"/>
    </row>
    <row r="41" spans="1:8">
      <c r="A41" s="24" t="s">
        <v>49</v>
      </c>
      <c r="B41" s="21" t="s">
        <v>50</v>
      </c>
      <c r="C41" s="21"/>
      <c r="D41" s="21"/>
      <c r="E41" s="21"/>
      <c r="F41" s="21"/>
      <c r="G41" s="21"/>
      <c r="H41" s="21"/>
    </row>
    <row r="42" spans="1:8">
      <c r="A42" s="24" t="s">
        <v>51</v>
      </c>
      <c r="B42" s="21" t="s">
        <v>52</v>
      </c>
      <c r="C42" s="21"/>
      <c r="D42" s="21"/>
      <c r="E42" s="21"/>
      <c r="F42" s="21"/>
      <c r="G42" s="21"/>
      <c r="H42" s="21"/>
    </row>
    <row r="43" spans="1:8">
      <c r="A43" s="24" t="s">
        <v>53</v>
      </c>
      <c r="B43" s="21" t="s">
        <v>54</v>
      </c>
      <c r="C43" s="21"/>
      <c r="D43" s="21"/>
      <c r="E43" s="21"/>
      <c r="F43" s="21"/>
      <c r="G43" s="21"/>
      <c r="H43" s="21"/>
    </row>
    <row r="44" spans="1:8">
      <c r="A44" s="24" t="s">
        <v>55</v>
      </c>
      <c r="B44" s="21" t="s">
        <v>56</v>
      </c>
      <c r="C44" s="21"/>
      <c r="D44" s="21"/>
      <c r="E44" s="21"/>
      <c r="F44" s="21"/>
      <c r="G44" s="21"/>
      <c r="H44" s="21"/>
    </row>
    <row r="45" spans="1:8">
      <c r="A45" s="24" t="s">
        <v>57</v>
      </c>
      <c r="B45" s="21" t="s">
        <v>58</v>
      </c>
      <c r="C45" s="21"/>
      <c r="D45" s="21"/>
      <c r="E45" s="21"/>
      <c r="F45" s="21"/>
      <c r="G45" s="21"/>
      <c r="H45" s="21"/>
    </row>
    <row r="46" spans="1:8">
      <c r="A46" s="24" t="s">
        <v>59</v>
      </c>
      <c r="B46" s="21" t="s">
        <v>60</v>
      </c>
      <c r="C46" s="21"/>
      <c r="D46" s="21"/>
      <c r="E46" s="21"/>
      <c r="F46" s="21"/>
      <c r="G46" s="21"/>
      <c r="H46" s="21"/>
    </row>
    <row r="47" spans="1:8">
      <c r="A47" s="20" t="s">
        <v>61</v>
      </c>
      <c r="B47" s="20"/>
      <c r="C47" s="20"/>
      <c r="D47" s="20"/>
      <c r="E47" s="20"/>
      <c r="F47" s="20"/>
      <c r="G47" s="20"/>
      <c r="H47" s="20"/>
    </row>
    <row r="48" spans="1:8">
      <c r="A48" s="22" t="s">
        <v>62</v>
      </c>
      <c r="B48" s="23" t="s">
        <v>63</v>
      </c>
      <c r="C48" s="23"/>
      <c r="D48" s="23"/>
      <c r="E48" s="23"/>
      <c r="F48" s="23"/>
      <c r="G48" s="23"/>
      <c r="H48" s="23"/>
    </row>
    <row r="49" spans="1:8" ht="55.2">
      <c r="A49" s="24" t="s">
        <v>64</v>
      </c>
      <c r="B49" s="21" t="s">
        <v>65</v>
      </c>
      <c r="C49" s="21"/>
      <c r="D49" s="21"/>
      <c r="E49" s="21"/>
      <c r="F49" s="21"/>
      <c r="G49" s="21"/>
      <c r="H49" s="21"/>
    </row>
    <row r="50" spans="1:8" ht="41.4">
      <c r="A50" s="24" t="s">
        <v>66</v>
      </c>
      <c r="B50" s="21" t="s">
        <v>67</v>
      </c>
      <c r="C50" s="21"/>
      <c r="D50" s="21"/>
      <c r="E50" s="21"/>
      <c r="F50" s="21"/>
      <c r="G50" s="21"/>
      <c r="H50" s="21"/>
    </row>
  </sheetData>
  <sheetProtection algorithmName="SHA-512" hashValue="m6GL0r2qks+96rAPM32sxbWtit6WVWDDukQJZIrIeqnqQYaXgeY49Bz4BFh2WqAF9bANrQxpBmCDcZLJyd+iQQ==" saltValue="EekicbKdtnRuEcS2vv92Gw==" spinCount="100000" sheet="1" objects="1" scenarios="1" formatCells="0" formatColumns="0" formatRows="0" insertColumns="0" insertRows="0" sort="0" autoFilter="0" pivotTables="0"/>
  <mergeCells count="39">
    <mergeCell ref="B50:H50"/>
    <mergeCell ref="J5:K7"/>
    <mergeCell ref="J8:K8"/>
    <mergeCell ref="B44:H44"/>
    <mergeCell ref="B45:H45"/>
    <mergeCell ref="B46:H46"/>
    <mergeCell ref="B48:H48"/>
    <mergeCell ref="B49:H49"/>
    <mergeCell ref="C24:H24"/>
    <mergeCell ref="B40:H40"/>
    <mergeCell ref="B41:H41"/>
    <mergeCell ref="B42:H42"/>
    <mergeCell ref="B43:H43"/>
    <mergeCell ref="C19:H19"/>
    <mergeCell ref="C20:H20"/>
    <mergeCell ref="C21:H21"/>
    <mergeCell ref="C22:H22"/>
    <mergeCell ref="C23:H23"/>
    <mergeCell ref="A27:H27"/>
    <mergeCell ref="A33:H33"/>
    <mergeCell ref="A39:H39"/>
    <mergeCell ref="A47:H47"/>
    <mergeCell ref="A6:H7"/>
    <mergeCell ref="A25:H25"/>
    <mergeCell ref="A28:H31"/>
    <mergeCell ref="A34:H37"/>
    <mergeCell ref="A32:H32"/>
    <mergeCell ref="C10:H10"/>
    <mergeCell ref="C11:H11"/>
    <mergeCell ref="C12:H12"/>
    <mergeCell ref="C13:H13"/>
    <mergeCell ref="C14:H14"/>
    <mergeCell ref="C15:H15"/>
    <mergeCell ref="C16:H16"/>
    <mergeCell ref="A1:H2"/>
    <mergeCell ref="A3:H3"/>
    <mergeCell ref="A5:H5"/>
    <mergeCell ref="A9:H9"/>
    <mergeCell ref="A18:H18"/>
  </mergeCells>
  <hyperlinks>
    <hyperlink ref="J8" r:id="rId1" xr:uid="{205FBEA1-D9F9-40E0-B286-82F6350AD33D}"/>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8"/>
  <sheetViews>
    <sheetView workbookViewId="0">
      <selection activeCell="F16" sqref="F16"/>
    </sheetView>
  </sheetViews>
  <sheetFormatPr baseColWidth="10" defaultColWidth="8.796875" defaultRowHeight="13.8"/>
  <cols>
    <col min="1" max="1" width="24" style="17" customWidth="1"/>
    <col min="2" max="2" width="53.5" style="17" customWidth="1"/>
    <col min="3" max="3" width="39.5" style="17" customWidth="1"/>
    <col min="4" max="4" width="41.3984375" style="17" customWidth="1"/>
    <col min="5" max="5" width="4.296875" style="17" customWidth="1"/>
    <col min="6" max="6" width="29.69921875" style="17" customWidth="1"/>
    <col min="7" max="7" width="29.8984375" style="17" customWidth="1"/>
    <col min="8" max="16384" width="8.796875" style="17"/>
  </cols>
  <sheetData>
    <row r="1" spans="1:7">
      <c r="A1" s="16" t="s">
        <v>68</v>
      </c>
      <c r="B1" s="16"/>
      <c r="C1" s="16"/>
      <c r="D1" s="16"/>
    </row>
    <row r="2" spans="1:7">
      <c r="A2" s="16"/>
      <c r="B2" s="16"/>
      <c r="C2" s="16"/>
      <c r="D2" s="16"/>
    </row>
    <row r="4" spans="1:7" ht="14.4" thickBot="1">
      <c r="A4" s="34" t="s">
        <v>69</v>
      </c>
      <c r="B4" s="34" t="s">
        <v>70</v>
      </c>
      <c r="C4" s="34" t="s">
        <v>71</v>
      </c>
      <c r="D4" s="34" t="s">
        <v>72</v>
      </c>
    </row>
    <row r="5" spans="1:7" ht="27.6">
      <c r="A5" s="35" t="s">
        <v>73</v>
      </c>
      <c r="B5" s="35" t="s">
        <v>74</v>
      </c>
      <c r="C5" s="35" t="s">
        <v>75</v>
      </c>
      <c r="D5" s="35" t="s">
        <v>76</v>
      </c>
      <c r="F5" s="26" t="s">
        <v>263</v>
      </c>
      <c r="G5" s="27"/>
    </row>
    <row r="6" spans="1:7" ht="27.6">
      <c r="A6" s="35" t="s">
        <v>77</v>
      </c>
      <c r="B6" s="35" t="s">
        <v>78</v>
      </c>
      <c r="C6" s="35" t="s">
        <v>79</v>
      </c>
      <c r="D6" s="35" t="s">
        <v>80</v>
      </c>
      <c r="F6" s="28"/>
      <c r="G6" s="29"/>
    </row>
    <row r="7" spans="1:7" ht="28.2" thickBot="1">
      <c r="A7" s="35" t="s">
        <v>81</v>
      </c>
      <c r="B7" s="35" t="s">
        <v>82</v>
      </c>
      <c r="C7" s="35" t="s">
        <v>83</v>
      </c>
      <c r="D7" s="35" t="s">
        <v>84</v>
      </c>
      <c r="F7" s="30"/>
      <c r="G7" s="31"/>
    </row>
    <row r="8" spans="1:7" ht="28.2" thickBot="1">
      <c r="A8" s="35" t="s">
        <v>85</v>
      </c>
      <c r="B8" s="35" t="s">
        <v>86</v>
      </c>
      <c r="C8" s="35" t="s">
        <v>87</v>
      </c>
      <c r="D8" s="35" t="s">
        <v>88</v>
      </c>
      <c r="F8" s="32" t="s">
        <v>264</v>
      </c>
      <c r="G8" s="33"/>
    </row>
    <row r="9" spans="1:7">
      <c r="A9" s="35" t="s">
        <v>89</v>
      </c>
      <c r="B9" s="35" t="s">
        <v>90</v>
      </c>
      <c r="C9" s="35" t="s">
        <v>91</v>
      </c>
      <c r="D9" s="35" t="s">
        <v>92</v>
      </c>
    </row>
    <row r="10" spans="1:7" ht="27.6">
      <c r="A10" s="35" t="s">
        <v>93</v>
      </c>
      <c r="B10" s="35" t="s">
        <v>94</v>
      </c>
      <c r="C10" s="35" t="s">
        <v>95</v>
      </c>
      <c r="D10" s="35" t="s">
        <v>96</v>
      </c>
    </row>
    <row r="11" spans="1:7" ht="27.6">
      <c r="A11" s="35" t="s">
        <v>97</v>
      </c>
      <c r="B11" s="35" t="s">
        <v>98</v>
      </c>
      <c r="C11" s="35" t="s">
        <v>99</v>
      </c>
      <c r="D11" s="35" t="s">
        <v>100</v>
      </c>
    </row>
    <row r="12" spans="1:7">
      <c r="A12" s="35" t="s">
        <v>101</v>
      </c>
      <c r="B12" s="35" t="s">
        <v>102</v>
      </c>
      <c r="C12" s="35" t="s">
        <v>103</v>
      </c>
      <c r="D12" s="35" t="s">
        <v>104</v>
      </c>
    </row>
    <row r="13" spans="1:7">
      <c r="A13" s="35" t="s">
        <v>49</v>
      </c>
      <c r="B13" s="35" t="s">
        <v>105</v>
      </c>
      <c r="C13" s="35" t="s">
        <v>106</v>
      </c>
      <c r="D13" s="35" t="s">
        <v>107</v>
      </c>
    </row>
    <row r="14" spans="1:7">
      <c r="A14" s="35" t="s">
        <v>62</v>
      </c>
      <c r="B14" s="35" t="s">
        <v>108</v>
      </c>
      <c r="C14" s="35" t="s">
        <v>109</v>
      </c>
      <c r="D14" s="35" t="s">
        <v>110</v>
      </c>
    </row>
    <row r="15" spans="1:7">
      <c r="A15" s="35" t="s">
        <v>55</v>
      </c>
      <c r="B15" s="35" t="s">
        <v>111</v>
      </c>
      <c r="C15" s="35" t="s">
        <v>112</v>
      </c>
      <c r="D15" s="35" t="s">
        <v>113</v>
      </c>
    </row>
    <row r="16" spans="1:7" ht="27.6">
      <c r="A16" s="35" t="s">
        <v>114</v>
      </c>
      <c r="B16" s="35" t="s">
        <v>115</v>
      </c>
      <c r="C16" s="35" t="s">
        <v>116</v>
      </c>
      <c r="D16" s="35" t="s">
        <v>117</v>
      </c>
    </row>
    <row r="17" spans="1:4" ht="27.6">
      <c r="A17" s="35" t="s">
        <v>118</v>
      </c>
      <c r="B17" s="35" t="s">
        <v>119</v>
      </c>
      <c r="C17" s="35" t="s">
        <v>120</v>
      </c>
      <c r="D17" s="35" t="s">
        <v>121</v>
      </c>
    </row>
    <row r="18" spans="1:4" ht="27.6">
      <c r="A18" s="35" t="s">
        <v>122</v>
      </c>
      <c r="B18" s="35" t="s">
        <v>123</v>
      </c>
      <c r="C18" s="35" t="s">
        <v>124</v>
      </c>
      <c r="D18" s="35" t="s">
        <v>125</v>
      </c>
    </row>
    <row r="19" spans="1:4" ht="27.6">
      <c r="A19" s="35" t="s">
        <v>126</v>
      </c>
      <c r="B19" s="35" t="s">
        <v>127</v>
      </c>
      <c r="C19" s="35" t="s">
        <v>128</v>
      </c>
      <c r="D19" s="35" t="s">
        <v>129</v>
      </c>
    </row>
    <row r="20" spans="1:4" ht="27.6">
      <c r="A20" s="35" t="s">
        <v>130</v>
      </c>
      <c r="B20" s="35" t="s">
        <v>131</v>
      </c>
      <c r="C20" s="35" t="s">
        <v>132</v>
      </c>
      <c r="D20" s="35" t="s">
        <v>133</v>
      </c>
    </row>
    <row r="21" spans="1:4" ht="27.6">
      <c r="A21" s="35" t="s">
        <v>134</v>
      </c>
      <c r="B21" s="35" t="s">
        <v>135</v>
      </c>
      <c r="C21" s="35" t="s">
        <v>136</v>
      </c>
      <c r="D21" s="35" t="s">
        <v>137</v>
      </c>
    </row>
    <row r="22" spans="1:4" ht="27.6">
      <c r="A22" s="35" t="s">
        <v>138</v>
      </c>
      <c r="B22" s="35" t="s">
        <v>139</v>
      </c>
      <c r="C22" s="35" t="s">
        <v>140</v>
      </c>
      <c r="D22" s="35" t="s">
        <v>141</v>
      </c>
    </row>
    <row r="23" spans="1:4" ht="27.6">
      <c r="A23" s="35" t="s">
        <v>142</v>
      </c>
      <c r="B23" s="35" t="s">
        <v>143</v>
      </c>
      <c r="C23" s="35" t="s">
        <v>144</v>
      </c>
      <c r="D23" s="35" t="s">
        <v>145</v>
      </c>
    </row>
    <row r="24" spans="1:4" ht="27.6">
      <c r="A24" s="36" t="s">
        <v>146</v>
      </c>
      <c r="B24" s="35" t="s">
        <v>147</v>
      </c>
      <c r="C24" s="35" t="s">
        <v>148</v>
      </c>
      <c r="D24" s="35" t="s">
        <v>149</v>
      </c>
    </row>
    <row r="25" spans="1:4" ht="27.6">
      <c r="A25" s="36" t="s">
        <v>150</v>
      </c>
      <c r="B25" s="35" t="s">
        <v>151</v>
      </c>
      <c r="C25" s="35" t="s">
        <v>152</v>
      </c>
      <c r="D25" s="35" t="s">
        <v>153</v>
      </c>
    </row>
    <row r="26" spans="1:4" ht="27.6">
      <c r="A26" s="36" t="s">
        <v>154</v>
      </c>
      <c r="B26" s="35" t="s">
        <v>155</v>
      </c>
      <c r="C26" s="35" t="s">
        <v>156</v>
      </c>
      <c r="D26" s="35" t="s">
        <v>157</v>
      </c>
    </row>
    <row r="27" spans="1:4" ht="27.6">
      <c r="A27" s="36" t="s">
        <v>158</v>
      </c>
      <c r="B27" s="35" t="s">
        <v>159</v>
      </c>
      <c r="C27" s="35" t="s">
        <v>160</v>
      </c>
      <c r="D27" s="35" t="s">
        <v>161</v>
      </c>
    </row>
    <row r="28" spans="1:4" ht="27.6">
      <c r="A28" s="36" t="s">
        <v>162</v>
      </c>
      <c r="B28" s="35" t="s">
        <v>163</v>
      </c>
      <c r="C28" s="35" t="s">
        <v>164</v>
      </c>
      <c r="D28" s="35" t="s">
        <v>165</v>
      </c>
    </row>
  </sheetData>
  <sheetProtection algorithmName="SHA-512" hashValue="299hUhg+EjNcAH6//BPDs9I4gIcSb/b3YVd0hEoNgbZR2f/O4kyz/tJ7C4x32l5Mu0NA9CGTFgF12LEbGScs0g==" saltValue="vP8qG+KKzQFR9oaR4IqEJw==" spinCount="100000" sheet="1" objects="1" scenarios="1" formatCells="0" formatColumns="0" formatRows="0" insertColumns="0" sort="0" autoFilter="0" pivotTables="0"/>
  <mergeCells count="3">
    <mergeCell ref="A1:D2"/>
    <mergeCell ref="F5:G7"/>
    <mergeCell ref="F8:G8"/>
  </mergeCells>
  <hyperlinks>
    <hyperlink ref="F8" r:id="rId1" xr:uid="{6B463FFC-9C5E-48DA-A362-49434B5739C2}"/>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4"/>
  <sheetViews>
    <sheetView workbookViewId="0">
      <selection sqref="A1:P2"/>
    </sheetView>
  </sheetViews>
  <sheetFormatPr baseColWidth="10" defaultColWidth="8.796875" defaultRowHeight="13.8"/>
  <cols>
    <col min="1" max="1" width="18" customWidth="1"/>
    <col min="2" max="2" width="31" customWidth="1"/>
    <col min="3" max="3" width="12" customWidth="1"/>
    <col min="4" max="4" width="34" customWidth="1"/>
    <col min="5" max="5" width="12" customWidth="1"/>
    <col min="6" max="6" width="13" customWidth="1"/>
    <col min="7" max="7" width="30" customWidth="1"/>
    <col min="8" max="8" width="34" customWidth="1"/>
    <col min="9" max="9" width="12" customWidth="1"/>
    <col min="10" max="10" width="13" customWidth="1"/>
    <col min="11" max="11" width="30" customWidth="1"/>
    <col min="12" max="12" width="34" customWidth="1"/>
    <col min="13" max="13" width="12" customWidth="1"/>
    <col min="14" max="14" width="13" customWidth="1"/>
    <col min="15" max="16" width="30" customWidth="1"/>
  </cols>
  <sheetData>
    <row r="1" spans="1:16">
      <c r="A1" s="9" t="s">
        <v>166</v>
      </c>
      <c r="B1" s="9"/>
      <c r="C1" s="9"/>
      <c r="D1" s="9"/>
      <c r="E1" s="9"/>
      <c r="F1" s="9"/>
      <c r="G1" s="9"/>
      <c r="H1" s="9"/>
      <c r="I1" s="9"/>
      <c r="J1" s="9"/>
      <c r="K1" s="9"/>
      <c r="L1" s="9"/>
      <c r="M1" s="9"/>
      <c r="N1" s="9"/>
      <c r="O1" s="9"/>
      <c r="P1" s="9"/>
    </row>
    <row r="2" spans="1:16">
      <c r="A2" s="9"/>
      <c r="B2" s="9"/>
      <c r="C2" s="9"/>
      <c r="D2" s="9"/>
      <c r="E2" s="9"/>
      <c r="F2" s="9"/>
      <c r="G2" s="9"/>
      <c r="H2" s="9"/>
      <c r="I2" s="9"/>
      <c r="J2" s="9"/>
      <c r="K2" s="9"/>
      <c r="L2" s="9"/>
      <c r="M2" s="9"/>
      <c r="N2" s="9"/>
      <c r="O2" s="9"/>
      <c r="P2" s="9"/>
    </row>
    <row r="3" spans="1:16" ht="14.4">
      <c r="A3" s="10" t="s">
        <v>167</v>
      </c>
      <c r="B3" s="10"/>
      <c r="C3" s="10"/>
      <c r="D3" s="10"/>
      <c r="E3" s="10"/>
      <c r="F3" s="10"/>
      <c r="G3" s="10"/>
      <c r="H3" s="10"/>
      <c r="I3" s="10"/>
      <c r="J3" s="10"/>
      <c r="K3" s="10"/>
      <c r="L3" s="10"/>
      <c r="M3" s="10"/>
      <c r="N3" s="10"/>
      <c r="O3" s="10"/>
      <c r="P3" s="10"/>
    </row>
    <row r="4" spans="1:16">
      <c r="A4" s="13" t="s">
        <v>168</v>
      </c>
      <c r="B4" s="13"/>
      <c r="C4" s="13"/>
      <c r="D4" s="13"/>
      <c r="E4" s="13"/>
      <c r="F4" s="13"/>
      <c r="G4" s="13"/>
      <c r="H4" s="13"/>
      <c r="I4" s="13"/>
      <c r="J4" s="13"/>
      <c r="K4" s="13"/>
      <c r="L4" s="13"/>
      <c r="M4" s="13"/>
      <c r="N4" s="13"/>
      <c r="O4" s="13"/>
      <c r="P4" s="13"/>
    </row>
    <row r="5" spans="1:16">
      <c r="A5" s="1" t="s">
        <v>169</v>
      </c>
      <c r="B5" s="1" t="s">
        <v>170</v>
      </c>
      <c r="D5" s="11" t="s">
        <v>171</v>
      </c>
      <c r="E5" s="11"/>
      <c r="F5" s="11"/>
      <c r="G5" s="11"/>
      <c r="H5" s="11" t="s">
        <v>172</v>
      </c>
      <c r="I5" s="11"/>
      <c r="J5" s="11"/>
      <c r="K5" s="11"/>
      <c r="L5" s="11" t="s">
        <v>173</v>
      </c>
      <c r="M5" s="11"/>
      <c r="N5" s="11"/>
      <c r="O5" s="11"/>
    </row>
    <row r="6" spans="1:16">
      <c r="A6" t="s">
        <v>174</v>
      </c>
      <c r="B6" s="3" t="s">
        <v>175</v>
      </c>
      <c r="D6" s="12" t="s">
        <v>176</v>
      </c>
      <c r="E6" s="12"/>
      <c r="F6" s="12"/>
      <c r="G6" s="12"/>
      <c r="H6" s="12" t="s">
        <v>177</v>
      </c>
      <c r="I6" s="12"/>
      <c r="J6" s="12"/>
      <c r="K6" s="12"/>
      <c r="L6" s="12" t="s">
        <v>178</v>
      </c>
      <c r="M6" s="12"/>
      <c r="N6" s="12"/>
      <c r="O6" s="12"/>
    </row>
    <row r="7" spans="1:16">
      <c r="A7" t="s">
        <v>179</v>
      </c>
      <c r="B7" s="3" t="s">
        <v>180</v>
      </c>
    </row>
    <row r="8" spans="1:16">
      <c r="A8" t="s">
        <v>77</v>
      </c>
      <c r="B8" s="3" t="s">
        <v>181</v>
      </c>
    </row>
    <row r="9" spans="1:16">
      <c r="A9" t="s">
        <v>182</v>
      </c>
      <c r="B9" s="8">
        <v>46290</v>
      </c>
    </row>
    <row r="10" spans="1:16" ht="41.4">
      <c r="A10" t="s">
        <v>183</v>
      </c>
      <c r="B10" s="3" t="s">
        <v>184</v>
      </c>
    </row>
    <row r="11" spans="1:16">
      <c r="A11" s="14" t="s">
        <v>185</v>
      </c>
      <c r="B11" s="14"/>
      <c r="D11" s="15" t="str">
        <f>IF(D6="",IF((COUNTA(D13:D24)+COUNTA(E13:E24)+COUNTA(G13:G24))=0,"NO USADO","REVISAR: mercado vacío con datos"),IF(D6=$B$8,"REVISAR: mercado igual al origen",IF(OR(AND(H6&lt;&gt;"",D6=H6),AND(L6&lt;&gt;"",D6=L6)),"REVISAR: mercado duplicado",IF(COUNTA($C$13:$C$24)&lt;&gt;12,"FALTA INFORMACIÓN: importancia",IF((COUNTIF($C$13:$C$24,1)+COUNTIF($C$13:$C$24,2)+COUNTIF($C$13:$C$24,3)+COUNTIF($C$13:$C$24,4)+COUNTIF($C$13:$C$24,5))&lt;&gt;12,"REVISAR: importancia debe ser 1–5",IF(COUNTA(D13:D24)&lt;&gt;12,"FALTA INFORMACIÓN: evidencia",IF(COUNTA(E13:E24)&lt;&gt;12,"FALTA INFORMACIÓN: distancia",IF((COUNTIF(E13:E24,1)+COUNTIF(E13:E24,2)+COUNTIF(E13:E24,3)+COUNTIF(E13:E24,4)+COUNTIF(E13:E24,5))&lt;&gt;12,"REVISAR: distancia debe ser 1–5",IF(COUNTA(G13:G24)&lt;&gt;12,"FALTA INFORMACIÓN: fuente",IF(COUNTIF(G13:G24,"Ejemplo ilustrativo: sustituir por fuente propia")&gt;0,"EJEMPLO ILUSTRATIVO: sustituye fuentes","OK"))))))))))</f>
        <v>EJEMPLO ILUSTRATIVO: sustituye fuentes</v>
      </c>
      <c r="E11" s="15"/>
      <c r="F11" s="15"/>
      <c r="G11" s="15"/>
      <c r="H11" s="15" t="str">
        <f>IF(H6="",IF((COUNTA(H13:H24)+COUNTA(I13:I24)+COUNTA(K13:K24))=0,"NO USADO","REVISAR: mercado vacío con datos"),IF(H6=$B$8,"REVISAR: mercado igual al origen",IF(OR(AND(D6&lt;&gt;"",H6=D6),AND(L6&lt;&gt;"",H6=L6)),"REVISAR: mercado duplicado",IF(COUNTA($C$13:$C$24)&lt;&gt;12,"FALTA INFORMACIÓN: importancia",IF((COUNTIF($C$13:$C$24,1)+COUNTIF($C$13:$C$24,2)+COUNTIF($C$13:$C$24,3)+COUNTIF($C$13:$C$24,4)+COUNTIF($C$13:$C$24,5))&lt;&gt;12,"REVISAR: importancia debe ser 1–5",IF(COUNTA(H13:H24)&lt;&gt;12,"FALTA INFORMACIÓN: evidencia",IF(COUNTA(I13:I24)&lt;&gt;12,"FALTA INFORMACIÓN: distancia",IF((COUNTIF(I13:I24,1)+COUNTIF(I13:I24,2)+COUNTIF(I13:I24,3)+COUNTIF(I13:I24,4)+COUNTIF(I13:I24,5))&lt;&gt;12,"REVISAR: distancia debe ser 1–5",IF(COUNTA(K13:K24)&lt;&gt;12,"FALTA INFORMACIÓN: fuente",IF(COUNTIF(K13:K24,"Ejemplo ilustrativo: sustituir por fuente propia")&gt;0,"EJEMPLO ILUSTRATIVO: sustituye fuentes","OK"))))))))))</f>
        <v>EJEMPLO ILUSTRATIVO: sustituye fuentes</v>
      </c>
      <c r="I11" s="15"/>
      <c r="J11" s="15"/>
      <c r="K11" s="15"/>
      <c r="L11" s="15" t="str">
        <f>IF(L6="",IF((COUNTA(L13:L24)+COUNTA(M13:M24)+COUNTA(O13:O24))=0,"NO USADO","REVISAR: mercado vacío con datos"),IF(L6=$B$8,"REVISAR: mercado igual al origen",IF(OR(AND(D6&lt;&gt;"",L6=D6),AND(H6&lt;&gt;"",L6=H6)),"REVISAR: mercado duplicado",IF(COUNTA($C$13:$C$24)&lt;&gt;12,"FALTA INFORMACIÓN: importancia",IF((COUNTIF($C$13:$C$24,1)+COUNTIF($C$13:$C$24,2)+COUNTIF($C$13:$C$24,3)+COUNTIF($C$13:$C$24,4)+COUNTIF($C$13:$C$24,5))&lt;&gt;12,"REVISAR: importancia debe ser 1–5",IF(COUNTA(L13:L24)&lt;&gt;12,"FALTA INFORMACIÓN: evidencia",IF(COUNTA(M13:M24)&lt;&gt;12,"FALTA INFORMACIÓN: distancia",IF((COUNTIF(M13:M24,1)+COUNTIF(M13:M24,2)+COUNTIF(M13:M24,3)+COUNTIF(M13:M24,4)+COUNTIF(M13:M24,5))&lt;&gt;12,"REVISAR: distancia debe ser 1–5",IF(COUNTA(O13:O24)&lt;&gt;12,"FALTA INFORMACIÓN: fuente",IF(COUNTIF(O13:O24,"Ejemplo ilustrativo: sustituir por fuente propia")&gt;0,"EJEMPLO ILUSTRATIVO: sustituye fuentes","OK"))))))))))</f>
        <v>EJEMPLO ILUSTRATIVO: sustituye fuentes</v>
      </c>
      <c r="M11" s="15"/>
      <c r="N11" s="15"/>
      <c r="O11" s="15"/>
    </row>
    <row r="12" spans="1:16" ht="28.8" customHeight="1">
      <c r="A12" s="4" t="s">
        <v>186</v>
      </c>
      <c r="B12" s="4" t="s">
        <v>101</v>
      </c>
      <c r="C12" s="4" t="s">
        <v>187</v>
      </c>
      <c r="D12" s="4" t="s">
        <v>188</v>
      </c>
      <c r="E12" s="4" t="s">
        <v>189</v>
      </c>
      <c r="F12" s="4" t="s">
        <v>190</v>
      </c>
      <c r="G12" s="4" t="s">
        <v>191</v>
      </c>
      <c r="H12" s="4" t="s">
        <v>192</v>
      </c>
      <c r="I12" s="4" t="s">
        <v>189</v>
      </c>
      <c r="J12" s="4" t="s">
        <v>190</v>
      </c>
      <c r="K12" s="4" t="s">
        <v>193</v>
      </c>
      <c r="L12" s="4" t="s">
        <v>194</v>
      </c>
      <c r="M12" s="4" t="s">
        <v>189</v>
      </c>
      <c r="N12" s="4" t="s">
        <v>190</v>
      </c>
      <c r="O12" s="4" t="s">
        <v>195</v>
      </c>
      <c r="P12" s="4" t="s">
        <v>196</v>
      </c>
    </row>
    <row r="13" spans="1:16" ht="33.6" customHeight="1">
      <c r="A13" s="2" t="s">
        <v>197</v>
      </c>
      <c r="B13" s="2" t="s">
        <v>198</v>
      </c>
      <c r="C13" s="5">
        <v>4</v>
      </c>
      <c r="D13" s="5" t="s">
        <v>199</v>
      </c>
      <c r="E13" s="5">
        <v>1</v>
      </c>
      <c r="F13" s="6">
        <f t="shared" ref="F13:F24" si="0">IF(AND(OR($C13=1,$C13=2,$C13=3,$C13=4,$C13=5),OR(E13=1,E13=2,E13=3,E13=4,E13=5)),E13*$C13,"")</f>
        <v>4</v>
      </c>
      <c r="G13" s="5" t="s">
        <v>200</v>
      </c>
      <c r="H13" s="5" t="s">
        <v>201</v>
      </c>
      <c r="I13" s="5">
        <v>1</v>
      </c>
      <c r="J13" s="6">
        <f t="shared" ref="J13:J24" si="1">IF(AND(OR($C13=1,$C13=2,$C13=3,$C13=4,$C13=5),OR(I13=1,I13=2,I13=3,I13=4,I13=5)),I13*$C13,"")</f>
        <v>4</v>
      </c>
      <c r="K13" s="5" t="s">
        <v>200</v>
      </c>
      <c r="L13" s="5" t="s">
        <v>202</v>
      </c>
      <c r="M13" s="5">
        <v>4</v>
      </c>
      <c r="N13" s="6">
        <f t="shared" ref="N13:N24" si="2">IF(AND(OR($C13=1,$C13=2,$C13=3,$C13=4,$C13=5),OR(M13=1,M13=2,M13=3,M13=4,M13=5)),M13*$C13,"")</f>
        <v>16</v>
      </c>
      <c r="O13" s="5" t="s">
        <v>200</v>
      </c>
      <c r="P13" s="5" t="s">
        <v>203</v>
      </c>
    </row>
    <row r="14" spans="1:16" ht="33.6" customHeight="1">
      <c r="A14" s="7" t="s">
        <v>197</v>
      </c>
      <c r="B14" s="7" t="s">
        <v>204</v>
      </c>
      <c r="C14" s="5">
        <v>5</v>
      </c>
      <c r="D14" s="5" t="s">
        <v>205</v>
      </c>
      <c r="E14" s="5">
        <v>2</v>
      </c>
      <c r="F14" s="6">
        <f t="shared" si="0"/>
        <v>10</v>
      </c>
      <c r="G14" s="5" t="s">
        <v>200</v>
      </c>
      <c r="H14" s="5" t="s">
        <v>206</v>
      </c>
      <c r="I14" s="5">
        <v>2</v>
      </c>
      <c r="J14" s="6">
        <f t="shared" si="1"/>
        <v>10</v>
      </c>
      <c r="K14" s="5" t="s">
        <v>200</v>
      </c>
      <c r="L14" s="5" t="s">
        <v>207</v>
      </c>
      <c r="M14" s="5">
        <v>3</v>
      </c>
      <c r="N14" s="6">
        <f t="shared" si="2"/>
        <v>15</v>
      </c>
      <c r="O14" s="5" t="s">
        <v>200</v>
      </c>
      <c r="P14" s="5" t="s">
        <v>203</v>
      </c>
    </row>
    <row r="15" spans="1:16" ht="33.6" customHeight="1">
      <c r="A15" s="7" t="s">
        <v>197</v>
      </c>
      <c r="B15" s="7" t="s">
        <v>208</v>
      </c>
      <c r="C15" s="5">
        <v>4</v>
      </c>
      <c r="D15" s="5" t="s">
        <v>209</v>
      </c>
      <c r="E15" s="5">
        <v>2</v>
      </c>
      <c r="F15" s="6">
        <f t="shared" si="0"/>
        <v>8</v>
      </c>
      <c r="G15" s="5" t="s">
        <v>200</v>
      </c>
      <c r="H15" s="5" t="s">
        <v>210</v>
      </c>
      <c r="I15" s="5">
        <v>2</v>
      </c>
      <c r="J15" s="6">
        <f t="shared" si="1"/>
        <v>8</v>
      </c>
      <c r="K15" s="5" t="s">
        <v>200</v>
      </c>
      <c r="L15" s="5" t="s">
        <v>211</v>
      </c>
      <c r="M15" s="5">
        <v>4</v>
      </c>
      <c r="N15" s="6">
        <f t="shared" si="2"/>
        <v>16</v>
      </c>
      <c r="O15" s="5" t="s">
        <v>200</v>
      </c>
      <c r="P15" s="5" t="s">
        <v>203</v>
      </c>
    </row>
    <row r="16" spans="1:16" ht="33.6" customHeight="1">
      <c r="A16" s="2" t="s">
        <v>212</v>
      </c>
      <c r="B16" s="2" t="s">
        <v>213</v>
      </c>
      <c r="C16" s="5">
        <v>5</v>
      </c>
      <c r="D16" s="5" t="s">
        <v>214</v>
      </c>
      <c r="E16" s="5">
        <v>3</v>
      </c>
      <c r="F16" s="6">
        <f t="shared" si="0"/>
        <v>15</v>
      </c>
      <c r="G16" s="5" t="s">
        <v>200</v>
      </c>
      <c r="H16" s="5" t="s">
        <v>215</v>
      </c>
      <c r="I16" s="5">
        <v>3</v>
      </c>
      <c r="J16" s="6">
        <f t="shared" si="1"/>
        <v>15</v>
      </c>
      <c r="K16" s="5" t="s">
        <v>200</v>
      </c>
      <c r="L16" s="5" t="s">
        <v>216</v>
      </c>
      <c r="M16" s="5">
        <v>4</v>
      </c>
      <c r="N16" s="6">
        <f t="shared" si="2"/>
        <v>20</v>
      </c>
      <c r="O16" s="5" t="s">
        <v>200</v>
      </c>
      <c r="P16" s="5" t="s">
        <v>203</v>
      </c>
    </row>
    <row r="17" spans="1:16" ht="33.6" customHeight="1">
      <c r="A17" s="7" t="s">
        <v>212</v>
      </c>
      <c r="B17" s="7" t="s">
        <v>217</v>
      </c>
      <c r="C17" s="5">
        <v>4</v>
      </c>
      <c r="D17" s="5" t="s">
        <v>218</v>
      </c>
      <c r="E17" s="5">
        <v>2</v>
      </c>
      <c r="F17" s="6">
        <f t="shared" si="0"/>
        <v>8</v>
      </c>
      <c r="G17" s="5" t="s">
        <v>200</v>
      </c>
      <c r="H17" s="5" t="s">
        <v>219</v>
      </c>
      <c r="I17" s="5">
        <v>2</v>
      </c>
      <c r="J17" s="6">
        <f t="shared" si="1"/>
        <v>8</v>
      </c>
      <c r="K17" s="5" t="s">
        <v>200</v>
      </c>
      <c r="L17" s="5" t="s">
        <v>220</v>
      </c>
      <c r="M17" s="5">
        <v>3</v>
      </c>
      <c r="N17" s="6">
        <f t="shared" si="2"/>
        <v>12</v>
      </c>
      <c r="O17" s="5" t="s">
        <v>200</v>
      </c>
      <c r="P17" s="5" t="s">
        <v>203</v>
      </c>
    </row>
    <row r="18" spans="1:16" ht="33.6" customHeight="1">
      <c r="A18" s="7" t="s">
        <v>212</v>
      </c>
      <c r="B18" s="7" t="s">
        <v>221</v>
      </c>
      <c r="C18" s="5">
        <v>4</v>
      </c>
      <c r="D18" s="5" t="s">
        <v>222</v>
      </c>
      <c r="E18" s="5">
        <v>3</v>
      </c>
      <c r="F18" s="6">
        <f t="shared" si="0"/>
        <v>12</v>
      </c>
      <c r="G18" s="5" t="s">
        <v>200</v>
      </c>
      <c r="H18" s="5" t="s">
        <v>223</v>
      </c>
      <c r="I18" s="5">
        <v>3</v>
      </c>
      <c r="J18" s="6">
        <f t="shared" si="1"/>
        <v>12</v>
      </c>
      <c r="K18" s="5" t="s">
        <v>200</v>
      </c>
      <c r="L18" s="5" t="s">
        <v>224</v>
      </c>
      <c r="M18" s="5">
        <v>4</v>
      </c>
      <c r="N18" s="6">
        <f t="shared" si="2"/>
        <v>16</v>
      </c>
      <c r="O18" s="5" t="s">
        <v>200</v>
      </c>
      <c r="P18" s="5" t="s">
        <v>203</v>
      </c>
    </row>
    <row r="19" spans="1:16" ht="33.6" customHeight="1">
      <c r="A19" s="2" t="s">
        <v>225</v>
      </c>
      <c r="B19" s="2" t="s">
        <v>226</v>
      </c>
      <c r="C19" s="5">
        <v>5</v>
      </c>
      <c r="D19" s="5" t="s">
        <v>227</v>
      </c>
      <c r="E19" s="5">
        <v>3</v>
      </c>
      <c r="F19" s="6">
        <f t="shared" si="0"/>
        <v>15</v>
      </c>
      <c r="G19" s="5" t="s">
        <v>200</v>
      </c>
      <c r="H19" s="5" t="s">
        <v>228</v>
      </c>
      <c r="I19" s="5">
        <v>4</v>
      </c>
      <c r="J19" s="6">
        <f t="shared" si="1"/>
        <v>20</v>
      </c>
      <c r="K19" s="5" t="s">
        <v>200</v>
      </c>
      <c r="L19" s="5" t="s">
        <v>229</v>
      </c>
      <c r="M19" s="5">
        <v>4</v>
      </c>
      <c r="N19" s="6">
        <f t="shared" si="2"/>
        <v>20</v>
      </c>
      <c r="O19" s="5" t="s">
        <v>200</v>
      </c>
      <c r="P19" s="5" t="s">
        <v>203</v>
      </c>
    </row>
    <row r="20" spans="1:16" ht="33.6" customHeight="1">
      <c r="A20" s="7" t="s">
        <v>225</v>
      </c>
      <c r="B20" s="7" t="s">
        <v>230</v>
      </c>
      <c r="C20" s="5">
        <v>5</v>
      </c>
      <c r="D20" s="5" t="s">
        <v>231</v>
      </c>
      <c r="E20" s="5">
        <v>2</v>
      </c>
      <c r="F20" s="6">
        <f t="shared" si="0"/>
        <v>10</v>
      </c>
      <c r="G20" s="5" t="s">
        <v>200</v>
      </c>
      <c r="H20" s="5" t="s">
        <v>232</v>
      </c>
      <c r="I20" s="5">
        <v>3</v>
      </c>
      <c r="J20" s="6">
        <f t="shared" si="1"/>
        <v>15</v>
      </c>
      <c r="K20" s="5" t="s">
        <v>200</v>
      </c>
      <c r="L20" s="5" t="s">
        <v>233</v>
      </c>
      <c r="M20" s="5">
        <v>2</v>
      </c>
      <c r="N20" s="6">
        <f t="shared" si="2"/>
        <v>10</v>
      </c>
      <c r="O20" s="5" t="s">
        <v>200</v>
      </c>
      <c r="P20" s="5" t="s">
        <v>203</v>
      </c>
    </row>
    <row r="21" spans="1:16" ht="33.6" customHeight="1">
      <c r="A21" s="7" t="s">
        <v>225</v>
      </c>
      <c r="B21" s="7" t="s">
        <v>234</v>
      </c>
      <c r="C21" s="5">
        <v>2</v>
      </c>
      <c r="D21" s="5" t="s">
        <v>235</v>
      </c>
      <c r="E21" s="5">
        <v>1</v>
      </c>
      <c r="F21" s="6">
        <f t="shared" si="0"/>
        <v>2</v>
      </c>
      <c r="G21" s="5" t="s">
        <v>200</v>
      </c>
      <c r="H21" s="5" t="s">
        <v>236</v>
      </c>
      <c r="I21" s="5">
        <v>1</v>
      </c>
      <c r="J21" s="6">
        <f t="shared" si="1"/>
        <v>2</v>
      </c>
      <c r="K21" s="5" t="s">
        <v>200</v>
      </c>
      <c r="L21" s="5" t="s">
        <v>237</v>
      </c>
      <c r="M21" s="5">
        <v>3</v>
      </c>
      <c r="N21" s="6">
        <f t="shared" si="2"/>
        <v>6</v>
      </c>
      <c r="O21" s="5" t="s">
        <v>200</v>
      </c>
      <c r="P21" s="5" t="s">
        <v>203</v>
      </c>
    </row>
    <row r="22" spans="1:16" ht="33.6" customHeight="1">
      <c r="A22" s="2" t="s">
        <v>238</v>
      </c>
      <c r="B22" s="2" t="s">
        <v>239</v>
      </c>
      <c r="C22" s="5">
        <v>5</v>
      </c>
      <c r="D22" s="5" t="s">
        <v>240</v>
      </c>
      <c r="E22" s="5">
        <v>3</v>
      </c>
      <c r="F22" s="6">
        <f t="shared" si="0"/>
        <v>15</v>
      </c>
      <c r="G22" s="5" t="s">
        <v>200</v>
      </c>
      <c r="H22" s="5" t="s">
        <v>241</v>
      </c>
      <c r="I22" s="5">
        <v>3</v>
      </c>
      <c r="J22" s="6">
        <f t="shared" si="1"/>
        <v>15</v>
      </c>
      <c r="K22" s="5" t="s">
        <v>200</v>
      </c>
      <c r="L22" s="5" t="s">
        <v>242</v>
      </c>
      <c r="M22" s="5">
        <v>2</v>
      </c>
      <c r="N22" s="6">
        <f t="shared" si="2"/>
        <v>10</v>
      </c>
      <c r="O22" s="5" t="s">
        <v>200</v>
      </c>
      <c r="P22" s="5" t="s">
        <v>203</v>
      </c>
    </row>
    <row r="23" spans="1:16" ht="33.6" customHeight="1">
      <c r="A23" s="7" t="s">
        <v>238</v>
      </c>
      <c r="B23" s="7" t="s">
        <v>243</v>
      </c>
      <c r="C23" s="5">
        <v>5</v>
      </c>
      <c r="D23" s="5" t="s">
        <v>244</v>
      </c>
      <c r="E23" s="5">
        <v>3</v>
      </c>
      <c r="F23" s="6">
        <f t="shared" si="0"/>
        <v>15</v>
      </c>
      <c r="G23" s="5" t="s">
        <v>200</v>
      </c>
      <c r="H23" s="5" t="s">
        <v>245</v>
      </c>
      <c r="I23" s="5">
        <v>3</v>
      </c>
      <c r="J23" s="6">
        <f t="shared" si="1"/>
        <v>15</v>
      </c>
      <c r="K23" s="5" t="s">
        <v>200</v>
      </c>
      <c r="L23" s="5" t="s">
        <v>246</v>
      </c>
      <c r="M23" s="5">
        <v>4</v>
      </c>
      <c r="N23" s="6">
        <f t="shared" si="2"/>
        <v>20</v>
      </c>
      <c r="O23" s="5" t="s">
        <v>200</v>
      </c>
      <c r="P23" s="5" t="s">
        <v>203</v>
      </c>
    </row>
    <row r="24" spans="1:16" ht="33.6" customHeight="1">
      <c r="A24" s="7" t="s">
        <v>238</v>
      </c>
      <c r="B24" s="7" t="s">
        <v>247</v>
      </c>
      <c r="C24" s="5">
        <v>4</v>
      </c>
      <c r="D24" s="5" t="s">
        <v>248</v>
      </c>
      <c r="E24" s="5">
        <v>3</v>
      </c>
      <c r="F24" s="6">
        <f t="shared" si="0"/>
        <v>12</v>
      </c>
      <c r="G24" s="5" t="s">
        <v>200</v>
      </c>
      <c r="H24" s="5" t="s">
        <v>249</v>
      </c>
      <c r="I24" s="5">
        <v>3</v>
      </c>
      <c r="J24" s="6">
        <f t="shared" si="1"/>
        <v>12</v>
      </c>
      <c r="K24" s="5" t="s">
        <v>200</v>
      </c>
      <c r="L24" s="5" t="s">
        <v>250</v>
      </c>
      <c r="M24" s="5">
        <v>3</v>
      </c>
      <c r="N24" s="6">
        <f t="shared" si="2"/>
        <v>12</v>
      </c>
      <c r="O24" s="5" t="s">
        <v>200</v>
      </c>
      <c r="P24" s="5" t="s">
        <v>203</v>
      </c>
    </row>
  </sheetData>
  <mergeCells count="13">
    <mergeCell ref="D6:G6"/>
    <mergeCell ref="H6:K6"/>
    <mergeCell ref="L6:O6"/>
    <mergeCell ref="A4:P4"/>
    <mergeCell ref="A11:B11"/>
    <mergeCell ref="D11:G11"/>
    <mergeCell ref="H11:K11"/>
    <mergeCell ref="L11:O11"/>
    <mergeCell ref="A1:P2"/>
    <mergeCell ref="A3:P3"/>
    <mergeCell ref="D5:G5"/>
    <mergeCell ref="H5:K5"/>
    <mergeCell ref="L5:O5"/>
  </mergeCells>
  <conditionalFormatting sqref="C13:C24">
    <cfRule type="expression" dxfId="15" priority="20">
      <formula>AND(C13&lt;&gt;"",NOT(OR(C13=1,C13=2,C13=3,C13=4,C13=5)))</formula>
    </cfRule>
  </conditionalFormatting>
  <conditionalFormatting sqref="D13:D24">
    <cfRule type="expression" dxfId="14" priority="14">
      <formula>D13=""</formula>
    </cfRule>
  </conditionalFormatting>
  <conditionalFormatting sqref="D11:G11">
    <cfRule type="expression" dxfId="13" priority="4">
      <formula>LEFT($D11,2)="OK"</formula>
    </cfRule>
    <cfRule type="expression" dxfId="12" priority="5">
      <formula>LEFT($D11,7)="REVISAR"</formula>
    </cfRule>
  </conditionalFormatting>
  <conditionalFormatting sqref="E13:E24">
    <cfRule type="expression" dxfId="11" priority="21">
      <formula>AND(E13&lt;&gt;"",NOT(OR(E13=1,E13=2,E13=3,E13=4,E13=5)))</formula>
    </cfRule>
    <cfRule type="colorScale" priority="24">
      <colorScale>
        <cfvo type="min"/>
        <cfvo type="percentile" val="50"/>
        <cfvo type="max"/>
        <color rgb="FFE2F0D9"/>
        <color rgb="FFFFF2CC"/>
        <color rgb="FFF4CCCC"/>
      </colorScale>
    </cfRule>
  </conditionalFormatting>
  <conditionalFormatting sqref="G13:H24">
    <cfRule type="expression" dxfId="10" priority="15">
      <formula>G13=""</formula>
    </cfRule>
  </conditionalFormatting>
  <conditionalFormatting sqref="H11:K11">
    <cfRule type="expression" dxfId="9" priority="6">
      <formula>LEFT($H11,2)="OK"</formula>
    </cfRule>
    <cfRule type="expression" dxfId="8" priority="7">
      <formula>LEFT($H11,7)="REVISAR"</formula>
    </cfRule>
  </conditionalFormatting>
  <conditionalFormatting sqref="I13:I24">
    <cfRule type="expression" dxfId="7" priority="22">
      <formula>AND(I13&lt;&gt;"",NOT(OR(I13=1,I13=2,I13=3,I13=4,I13=5)))</formula>
    </cfRule>
    <cfRule type="colorScale" priority="25">
      <colorScale>
        <cfvo type="min"/>
        <cfvo type="percentile" val="50"/>
        <cfvo type="max"/>
        <color rgb="FFE2F0D9"/>
        <color rgb="FFFFF2CC"/>
        <color rgb="FFF4CCCC"/>
      </colorScale>
    </cfRule>
  </conditionalFormatting>
  <conditionalFormatting sqref="K13:L24">
    <cfRule type="expression" dxfId="6" priority="17">
      <formula>K13=""</formula>
    </cfRule>
  </conditionalFormatting>
  <conditionalFormatting sqref="L11:O11">
    <cfRule type="expression" dxfId="5" priority="8">
      <formula>LEFT($L11,2)="OK"</formula>
    </cfRule>
    <cfRule type="expression" dxfId="4" priority="9">
      <formula>LEFT($L11,7)="REVISAR"</formula>
    </cfRule>
  </conditionalFormatting>
  <conditionalFormatting sqref="M13:M24">
    <cfRule type="expression" dxfId="3" priority="23">
      <formula>AND(M13&lt;&gt;"",NOT(OR(M13=1,M13=2,M13=3,M13=4,M13=5)))</formula>
    </cfRule>
    <cfRule type="colorScale" priority="26">
      <colorScale>
        <cfvo type="min"/>
        <cfvo type="percentile" val="50"/>
        <cfvo type="max"/>
        <color rgb="FFE2F0D9"/>
        <color rgb="FFFFF2CC"/>
        <color rgb="FFF4CCCC"/>
      </colorScale>
    </cfRule>
  </conditionalFormatting>
  <conditionalFormatting sqref="O13:O24">
    <cfRule type="expression" dxfId="2" priority="19">
      <formula>O13=""</formula>
    </cfRule>
  </conditionalFormatting>
  <dataValidations count="1">
    <dataValidation type="list" sqref="C13:C24 M13:M24 I13:I24 E13:E24" xr:uid="{00000000-0002-0000-0200-000000000000}">
      <formula1>"1,2,3,4,5"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9"/>
  <sheetViews>
    <sheetView workbookViewId="0">
      <selection activeCell="J9" sqref="J9"/>
    </sheetView>
  </sheetViews>
  <sheetFormatPr baseColWidth="10" defaultColWidth="8.796875" defaultRowHeight="13.8"/>
  <cols>
    <col min="1" max="1" width="34" style="17" customWidth="1"/>
    <col min="2" max="4" width="24" style="17" customWidth="1"/>
    <col min="5" max="5" width="3" style="17" customWidth="1"/>
    <col min="6" max="8" width="12" style="17" customWidth="1"/>
    <col min="9" max="9" width="7.19921875" style="17" customWidth="1"/>
    <col min="10" max="10" width="32.3984375" style="17" customWidth="1"/>
    <col min="11" max="11" width="41" style="17" customWidth="1"/>
    <col min="12" max="14" width="12" style="17" customWidth="1"/>
    <col min="15" max="16384" width="8.796875" style="17"/>
  </cols>
  <sheetData>
    <row r="1" spans="1:11">
      <c r="A1" s="37" t="s">
        <v>251</v>
      </c>
      <c r="B1" s="37"/>
      <c r="C1" s="37"/>
      <c r="D1" s="37"/>
      <c r="E1" s="37"/>
      <c r="F1" s="37"/>
      <c r="G1" s="37"/>
      <c r="H1" s="37"/>
    </row>
    <row r="2" spans="1:11">
      <c r="A2" s="37"/>
      <c r="B2" s="37"/>
      <c r="C2" s="37"/>
      <c r="D2" s="37"/>
      <c r="E2" s="37"/>
      <c r="F2" s="37"/>
      <c r="G2" s="37"/>
      <c r="H2" s="37"/>
    </row>
    <row r="3" spans="1:11" ht="14.4">
      <c r="A3" s="38" t="s">
        <v>252</v>
      </c>
      <c r="B3" s="38"/>
      <c r="C3" s="38"/>
      <c r="D3" s="38"/>
      <c r="E3" s="38"/>
      <c r="F3" s="38"/>
      <c r="G3" s="38"/>
      <c r="H3" s="38"/>
    </row>
    <row r="4" spans="1:11" ht="14.4" thickBot="1">
      <c r="A4" s="39"/>
      <c r="B4" s="39"/>
      <c r="C4" s="39"/>
      <c r="D4" s="39"/>
      <c r="E4" s="39"/>
      <c r="F4" s="39"/>
      <c r="G4" s="39"/>
      <c r="H4" s="39"/>
    </row>
    <row r="5" spans="1:11" ht="24" customHeight="1">
      <c r="A5" s="40" t="s">
        <v>253</v>
      </c>
      <c r="B5" s="40" t="s">
        <v>254</v>
      </c>
      <c r="C5" s="40" t="s">
        <v>255</v>
      </c>
      <c r="D5" s="40" t="s">
        <v>256</v>
      </c>
      <c r="E5" s="39"/>
      <c r="F5" s="39"/>
      <c r="G5" s="39"/>
      <c r="H5" s="39"/>
      <c r="J5" s="26" t="s">
        <v>263</v>
      </c>
      <c r="K5" s="27"/>
    </row>
    <row r="6" spans="1:11" ht="24" customHeight="1">
      <c r="A6" s="41" t="s">
        <v>257</v>
      </c>
      <c r="B6" s="42" t="str">
        <f>'3. Evaluación CAGE'!D6</f>
        <v>México</v>
      </c>
      <c r="C6" s="42" t="str">
        <f>'3. Evaluación CAGE'!H6</f>
        <v>Chile</v>
      </c>
      <c r="D6" s="42" t="str">
        <f>'3. Evaluación CAGE'!L6</f>
        <v>Estados Unidos</v>
      </c>
      <c r="E6" s="39"/>
      <c r="F6" s="39"/>
      <c r="G6" s="39"/>
      <c r="H6" s="39"/>
      <c r="J6" s="28"/>
      <c r="K6" s="29"/>
    </row>
    <row r="7" spans="1:11" ht="24" customHeight="1" thickBot="1">
      <c r="A7" s="41" t="s">
        <v>258</v>
      </c>
      <c r="B7" s="43">
        <f>IF(OR(LEFT('3. Evaluación CAGE'!D11,2)="OK",LEFT('3. Evaluación CAGE'!D11,7)="EJEMPLO"),SUM('3. Evaluación CAGE'!F13:F24)/SUM('3. Evaluación CAGE'!C13:C24),"")</f>
        <v>2.4230769230769229</v>
      </c>
      <c r="C7" s="43">
        <f>IF(OR(LEFT('3. Evaluación CAGE'!H11,2)="OK",LEFT('3. Evaluación CAGE'!H11,7)="EJEMPLO"),SUM('3. Evaluación CAGE'!J13:J24)/SUM('3. Evaluación CAGE'!C13:C24),"")</f>
        <v>2.6153846153846154</v>
      </c>
      <c r="D7" s="43">
        <f>IF(OR(LEFT('3. Evaluación CAGE'!L11,2)="OK",LEFT('3. Evaluación CAGE'!L11,7)="EJEMPLO"),SUM('3. Evaluación CAGE'!N13:N24)/SUM('3. Evaluación CAGE'!C13:C24),"")</f>
        <v>3.3269230769230771</v>
      </c>
      <c r="E7" s="39"/>
      <c r="F7" s="39"/>
      <c r="G7" s="39"/>
      <c r="H7" s="39"/>
      <c r="J7" s="30"/>
      <c r="K7" s="31"/>
    </row>
    <row r="8" spans="1:11" ht="24" customHeight="1" thickBot="1">
      <c r="A8" s="41" t="s">
        <v>126</v>
      </c>
      <c r="B8" s="44">
        <f>COUNTIF('3. Evaluación CAGE'!G13:G24,"&lt;&gt;")/12</f>
        <v>1</v>
      </c>
      <c r="C8" s="44">
        <f>COUNTIF('3. Evaluación CAGE'!K13:K24,"&lt;&gt;")/12</f>
        <v>1</v>
      </c>
      <c r="D8" s="44">
        <f>COUNTIF('3. Evaluación CAGE'!O13:O24,"&lt;&gt;")/12</f>
        <v>1</v>
      </c>
      <c r="E8" s="39"/>
      <c r="F8" s="39"/>
      <c r="G8" s="39"/>
      <c r="H8" s="39"/>
      <c r="J8" s="32" t="s">
        <v>264</v>
      </c>
      <c r="K8" s="33"/>
    </row>
    <row r="9" spans="1:11" ht="24" customHeight="1">
      <c r="A9" s="41" t="s">
        <v>259</v>
      </c>
      <c r="B9" s="42" t="str">
        <f>IF(B7="","",INDEX($A$12:$A$15,MATCH(MAX(B12:B15),B12:B15,0)))</f>
        <v>Económica</v>
      </c>
      <c r="C9" s="42" t="str">
        <f>IF(C7="","",INDEX($A$12:$A$15,MATCH(MAX(C12:C15),C12:C15,0)))</f>
        <v>Geográfica</v>
      </c>
      <c r="D9" s="42" t="str">
        <f>IF(D7="","",INDEX($A$12:$A$15,MATCH(MAX(D12:D15),D12:D15,0)))</f>
        <v>Administrativa</v>
      </c>
      <c r="E9" s="39"/>
      <c r="F9" s="39"/>
      <c r="G9" s="39"/>
      <c r="H9" s="39"/>
    </row>
    <row r="10" spans="1:11" ht="24" customHeight="1">
      <c r="A10" s="45" t="s">
        <v>146</v>
      </c>
      <c r="B10" s="46" t="str">
        <f>'3. Evaluación CAGE'!D11</f>
        <v>EJEMPLO ILUSTRATIVO: sustituye fuentes</v>
      </c>
      <c r="C10" s="46" t="str">
        <f>'3. Evaluación CAGE'!H11</f>
        <v>EJEMPLO ILUSTRATIVO: sustituye fuentes</v>
      </c>
      <c r="D10" s="46" t="str">
        <f>'3. Evaluación CAGE'!L11</f>
        <v>EJEMPLO ILUSTRATIVO: sustituye fuentes</v>
      </c>
      <c r="E10" s="39"/>
      <c r="F10" s="39"/>
      <c r="G10" s="39"/>
      <c r="H10" s="39"/>
    </row>
    <row r="11" spans="1:11" ht="24" customHeight="1">
      <c r="A11" s="40" t="s">
        <v>186</v>
      </c>
      <c r="B11" s="40" t="str">
        <f>B6</f>
        <v>México</v>
      </c>
      <c r="C11" s="40" t="str">
        <f>C6</f>
        <v>Chile</v>
      </c>
      <c r="D11" s="40" t="str">
        <f>D6</f>
        <v>Estados Unidos</v>
      </c>
      <c r="E11" s="39"/>
      <c r="F11" s="39"/>
      <c r="G11" s="39"/>
      <c r="H11" s="39"/>
    </row>
    <row r="12" spans="1:11" ht="24" customHeight="1">
      <c r="A12" s="47" t="s">
        <v>197</v>
      </c>
      <c r="B12" s="48">
        <f>IF(OR(LEFT('3. Evaluación CAGE'!D11,2)="OK",LEFT('3. Evaluación CAGE'!D11,7)="EJEMPLO"),SUM('3. Evaluación CAGE'!F13:F15)/SUM('3. Evaluación CAGE'!C13:C15),"")</f>
        <v>1.6923076923076923</v>
      </c>
      <c r="C12" s="48">
        <f>IF(OR(LEFT('3. Evaluación CAGE'!H11,2)="OK",LEFT('3. Evaluación CAGE'!H11,7)="EJEMPLO"),SUM('3. Evaluación CAGE'!J13:J15)/SUM('3. Evaluación CAGE'!C13:C15),"")</f>
        <v>1.6923076923076923</v>
      </c>
      <c r="D12" s="48">
        <f>IF(OR(LEFT('3. Evaluación CAGE'!L11,2)="OK",LEFT('3. Evaluación CAGE'!L11,7)="EJEMPLO"),SUM('3. Evaluación CAGE'!N13:N15)/SUM('3. Evaluación CAGE'!C13:C15),"")</f>
        <v>3.6153846153846154</v>
      </c>
      <c r="E12" s="39"/>
      <c r="F12" s="39"/>
      <c r="G12" s="39"/>
      <c r="H12" s="39"/>
    </row>
    <row r="13" spans="1:11" ht="24" customHeight="1">
      <c r="A13" s="47" t="s">
        <v>212</v>
      </c>
      <c r="B13" s="48">
        <f>IF(OR(LEFT('3. Evaluación CAGE'!D11,2)="OK",LEFT('3. Evaluación CAGE'!D11,7)="EJEMPLO"),SUM('3. Evaluación CAGE'!F16:F18)/SUM('3. Evaluación CAGE'!C16:C18),"")</f>
        <v>2.6923076923076925</v>
      </c>
      <c r="C13" s="48">
        <f>IF(OR(LEFT('3. Evaluación CAGE'!H11,2)="OK",LEFT('3. Evaluación CAGE'!H11,7)="EJEMPLO"),SUM('3. Evaluación CAGE'!J16:J18)/SUM('3. Evaluación CAGE'!C16:C18),"")</f>
        <v>2.6923076923076925</v>
      </c>
      <c r="D13" s="48">
        <f>IF(OR(LEFT('3. Evaluación CAGE'!L11,2)="OK",LEFT('3. Evaluación CAGE'!L11,7)="EJEMPLO"),SUM('3. Evaluación CAGE'!N16:N18)/SUM('3. Evaluación CAGE'!C16:C18),"")</f>
        <v>3.6923076923076925</v>
      </c>
      <c r="E13" s="39"/>
      <c r="F13" s="39"/>
      <c r="G13" s="39"/>
      <c r="H13" s="39"/>
    </row>
    <row r="14" spans="1:11" ht="24" customHeight="1">
      <c r="A14" s="47" t="s">
        <v>225</v>
      </c>
      <c r="B14" s="48">
        <f>IF(OR(LEFT('3. Evaluación CAGE'!D11,2)="OK",LEFT('3. Evaluación CAGE'!D11,7)="EJEMPLO"),SUM('3. Evaluación CAGE'!F19:F21)/SUM('3. Evaluación CAGE'!C19:C21),"")</f>
        <v>2.25</v>
      </c>
      <c r="C14" s="48">
        <f>IF(OR(LEFT('3. Evaluación CAGE'!H11,2)="OK",LEFT('3. Evaluación CAGE'!H11,7)="EJEMPLO"),SUM('3. Evaluación CAGE'!J19:J21)/SUM('3. Evaluación CAGE'!C19:C21),"")</f>
        <v>3.0833333333333335</v>
      </c>
      <c r="D14" s="48">
        <f>IF(OR(LEFT('3. Evaluación CAGE'!L11,2)="OK",LEFT('3. Evaluación CAGE'!L11,7)="EJEMPLO"),SUM('3. Evaluación CAGE'!N19:N21)/SUM('3. Evaluación CAGE'!C19:C21),"")</f>
        <v>3</v>
      </c>
      <c r="E14" s="39"/>
      <c r="F14" s="39"/>
      <c r="G14" s="39"/>
      <c r="H14" s="39"/>
    </row>
    <row r="15" spans="1:11" ht="24" customHeight="1">
      <c r="A15" s="47" t="s">
        <v>238</v>
      </c>
      <c r="B15" s="48">
        <f>IF(OR(LEFT('3. Evaluación CAGE'!D11,2)="OK",LEFT('3. Evaluación CAGE'!D11,7)="EJEMPLO"),SUM('3. Evaluación CAGE'!F22:F24)/SUM('3. Evaluación CAGE'!C22:C24),"")</f>
        <v>3</v>
      </c>
      <c r="C15" s="48">
        <f>IF(OR(LEFT('3. Evaluación CAGE'!H11,2)="OK",LEFT('3. Evaluación CAGE'!H11,7)="EJEMPLO"),SUM('3. Evaluación CAGE'!J22:J24)/SUM('3. Evaluación CAGE'!C22:C24),"")</f>
        <v>3</v>
      </c>
      <c r="D15" s="48">
        <f>IF(OR(LEFT('3. Evaluación CAGE'!L11,2)="OK",LEFT('3. Evaluación CAGE'!L11,7)="EJEMPLO"),SUM('3. Evaluación CAGE'!N22:N24)/SUM('3. Evaluación CAGE'!C22:C24),"")</f>
        <v>3</v>
      </c>
      <c r="E15" s="39"/>
      <c r="F15" s="39"/>
      <c r="G15" s="39"/>
      <c r="H15" s="39"/>
    </row>
    <row r="16" spans="1:11" ht="24" customHeight="1">
      <c r="A16" s="39"/>
      <c r="B16" s="39"/>
      <c r="C16" s="39"/>
      <c r="D16" s="39"/>
      <c r="E16" s="39"/>
      <c r="F16" s="39"/>
      <c r="G16" s="39"/>
      <c r="H16" s="39"/>
    </row>
    <row r="17" spans="1:8" ht="24" customHeight="1">
      <c r="A17" s="39"/>
      <c r="B17" s="39"/>
      <c r="C17" s="39"/>
      <c r="D17" s="39"/>
      <c r="E17" s="39"/>
      <c r="F17" s="39"/>
      <c r="G17" s="39"/>
      <c r="H17" s="39"/>
    </row>
    <row r="18" spans="1:8" ht="24" customHeight="1">
      <c r="A18" s="40" t="s">
        <v>260</v>
      </c>
      <c r="B18" s="40" t="str">
        <f>B6</f>
        <v>México</v>
      </c>
      <c r="C18" s="40" t="str">
        <f>C6</f>
        <v>Chile</v>
      </c>
      <c r="D18" s="40" t="str">
        <f>D6</f>
        <v>Estados Unidos</v>
      </c>
      <c r="E18" s="39"/>
      <c r="F18" s="39"/>
      <c r="G18" s="39"/>
      <c r="H18" s="39"/>
    </row>
    <row r="19" spans="1:8" ht="36.75" customHeight="1">
      <c r="A19" s="49" t="s">
        <v>261</v>
      </c>
      <c r="B19" s="49" t="str">
        <f>IF(B10="NO USADO","Mercado no utilizado",IF(LEFT(B10,7)="EJEMPLO","Ejemplo: sustituye datos y fuentes",IF(B7="","Corrige la captura antes de interpretar",IF(B7&lt;=2,"Fricción baja: valide demanda y competencia",IF(B7&lt;=3.5,"Fricción media: profundice las diferencias críticas","Fricción alta: cuantifique adaptaciones antes de avanzar")))))</f>
        <v>Ejemplo: sustituye datos y fuentes</v>
      </c>
      <c r="C19" s="49" t="str">
        <f>IF(C10="NO USADO","Mercado no utilizado",IF(LEFT(C10,7)="EJEMPLO","Ejemplo: sustituye datos y fuentes",IF(C7="","Corrige la captura antes de interpretar",IF(C7&lt;=2,"Fricción baja: valide demanda y competencia",IF(C7&lt;=3.5,"Fricción media: profundice las diferencias críticas","Fricción alta: cuantifique adaptaciones antes de avanzar")))))</f>
        <v>Ejemplo: sustituye datos y fuentes</v>
      </c>
      <c r="D19" s="49" t="str">
        <f>IF(D10="NO USADO","Mercado no utilizado",IF(LEFT(D10,7)="EJEMPLO","Ejemplo: sustituye datos y fuentes",IF(D7="","Corrige la captura antes de interpretar",IF(D7&lt;=2,"Fricción baja: valide demanda y competencia",IF(D7&lt;=3.5,"Fricción media: profundice las diferencias críticas","Fricción alta: cuantifique adaptaciones antes de avanzar")))))</f>
        <v>Ejemplo: sustituye datos y fuentes</v>
      </c>
      <c r="E19" s="39"/>
      <c r="F19" s="39"/>
      <c r="G19" s="39"/>
      <c r="H19" s="39"/>
    </row>
    <row r="20" spans="1:8">
      <c r="A20" s="39"/>
      <c r="B20" s="39"/>
      <c r="C20" s="39"/>
      <c r="D20" s="39"/>
      <c r="E20" s="39"/>
      <c r="F20" s="39"/>
      <c r="G20" s="39"/>
      <c r="H20" s="39"/>
    </row>
    <row r="21" spans="1:8">
      <c r="A21" s="39"/>
      <c r="B21" s="39"/>
      <c r="C21" s="39"/>
      <c r="D21" s="39"/>
      <c r="E21" s="39"/>
      <c r="F21" s="39"/>
      <c r="G21" s="39"/>
      <c r="H21" s="39"/>
    </row>
    <row r="22" spans="1:8">
      <c r="A22" s="50" t="s">
        <v>262</v>
      </c>
      <c r="B22" s="50"/>
      <c r="C22" s="50"/>
      <c r="D22" s="50"/>
      <c r="E22" s="50"/>
      <c r="F22" s="50"/>
      <c r="G22" s="50"/>
      <c r="H22" s="50"/>
    </row>
    <row r="23" spans="1:8">
      <c r="A23" s="50"/>
      <c r="B23" s="50"/>
      <c r="C23" s="50"/>
      <c r="D23" s="50"/>
      <c r="E23" s="50"/>
      <c r="F23" s="50"/>
      <c r="G23" s="50"/>
      <c r="H23" s="50"/>
    </row>
    <row r="24" spans="1:8">
      <c r="A24" s="50"/>
      <c r="B24" s="50"/>
      <c r="C24" s="50"/>
      <c r="D24" s="50"/>
      <c r="E24" s="50"/>
      <c r="F24" s="50"/>
      <c r="G24" s="50"/>
      <c r="H24" s="50"/>
    </row>
    <row r="25" spans="1:8">
      <c r="A25" s="39"/>
      <c r="B25" s="39"/>
      <c r="C25" s="39"/>
      <c r="D25" s="39"/>
      <c r="E25" s="39"/>
      <c r="F25" s="39"/>
      <c r="G25" s="39"/>
      <c r="H25" s="39"/>
    </row>
    <row r="26" spans="1:8">
      <c r="A26" s="39"/>
      <c r="B26" s="39"/>
      <c r="C26" s="39"/>
      <c r="D26" s="39"/>
      <c r="E26" s="39"/>
      <c r="F26" s="39"/>
      <c r="G26" s="39"/>
      <c r="H26" s="39"/>
    </row>
    <row r="27" spans="1:8">
      <c r="A27" s="39"/>
      <c r="B27" s="39"/>
      <c r="C27" s="39"/>
      <c r="D27" s="39"/>
      <c r="E27" s="39"/>
      <c r="F27" s="39"/>
      <c r="G27" s="39"/>
      <c r="H27" s="39"/>
    </row>
    <row r="28" spans="1:8">
      <c r="A28" s="39"/>
      <c r="B28" s="39"/>
      <c r="C28" s="39"/>
      <c r="D28" s="39"/>
      <c r="E28" s="39"/>
      <c r="F28" s="39"/>
      <c r="G28" s="39"/>
      <c r="H28" s="39"/>
    </row>
    <row r="29" spans="1:8">
      <c r="A29" s="39"/>
      <c r="B29" s="39"/>
      <c r="C29" s="39"/>
      <c r="D29" s="39"/>
      <c r="E29" s="39"/>
      <c r="F29" s="39"/>
      <c r="G29" s="39"/>
      <c r="H29" s="39"/>
    </row>
  </sheetData>
  <sheetProtection algorithmName="SHA-512" hashValue="MTUvcv+H1NPszHXc8UrioZLbZteIltWFIy+dNUUfh6uVg4/fYXDWjTX0iamSISlAfyzH4Xy9h/2+LlvmRkvgsw==" saltValue="WFFtXNCFKYOUjOufKGp1qQ==" spinCount="100000" sheet="1" objects="1" scenarios="1" formatCells="0" formatColumns="0" formatRows="0" insertColumns="0" sort="0" autoFilter="0" pivotTables="0"/>
  <mergeCells count="5">
    <mergeCell ref="A1:H2"/>
    <mergeCell ref="A3:H3"/>
    <mergeCell ref="A22:H24"/>
    <mergeCell ref="J5:K7"/>
    <mergeCell ref="J8:K8"/>
  </mergeCells>
  <conditionalFormatting sqref="B7:D7">
    <cfRule type="colorScale" priority="1">
      <colorScale>
        <cfvo type="min"/>
        <cfvo type="percentile" val="50"/>
        <cfvo type="max"/>
        <color rgb="FFE2F0D9"/>
        <color rgb="FFFFF2CC"/>
        <color rgb="FFF4CCCC"/>
      </colorScale>
    </cfRule>
  </conditionalFormatting>
  <conditionalFormatting sqref="B10:D10">
    <cfRule type="expression" dxfId="1" priority="3">
      <formula>LEFT(B10,2)="OK"</formula>
    </cfRule>
    <cfRule type="expression" dxfId="0" priority="4">
      <formula>LEFT(B10,7)="REVISAR"</formula>
    </cfRule>
  </conditionalFormatting>
  <conditionalFormatting sqref="B12:D15">
    <cfRule type="colorScale" priority="2">
      <colorScale>
        <cfvo type="min"/>
        <cfvo type="percentile" val="50"/>
        <cfvo type="max"/>
        <color rgb="FFE2F0D9"/>
        <color rgb="FFFFF2CC"/>
        <color rgb="FFF4CCCC"/>
      </colorScale>
    </cfRule>
  </conditionalFormatting>
  <hyperlinks>
    <hyperlink ref="J8" r:id="rId1" xr:uid="{F97FD0FC-D65A-46D2-9562-70772CEB71CB}"/>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1. Instrucciones</vt:lpstr>
      <vt:lpstr>2. Glosario</vt:lpstr>
      <vt:lpstr>3. Evaluación CAGE</vt:lpstr>
      <vt:lpstr>4. Resumen CAGE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Jairo Gelvez</cp:lastModifiedBy>
  <dcterms:modified xsi:type="dcterms:W3CDTF">2026-09-26T00:19:39Z</dcterms:modified>
</cp:coreProperties>
</file>