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9B38CB84-FB6A-4AA2-8800-92B730F3F531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Instrucciones" sheetId="1" r:id="rId1"/>
    <sheet name="Glosario" sheetId="2" r:id="rId2"/>
    <sheet name="Método 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9" i="3" l="1"/>
  <c r="F58" i="3"/>
  <c r="D58" i="3"/>
  <c r="F28" i="3"/>
  <c r="F22" i="3"/>
  <c r="D22" i="3"/>
  <c r="F10" i="3"/>
  <c r="E10" i="3"/>
  <c r="D10" i="3"/>
  <c r="C10" i="3"/>
  <c r="B10" i="3"/>
  <c r="A10" i="3"/>
</calcChain>
</file>

<file path=xl/sharedStrings.xml><?xml version="1.0" encoding="utf-8"?>
<sst xmlns="http://schemas.openxmlformats.org/spreadsheetml/2006/main" count="343" uniqueCount="298">
  <si>
    <t>Plantilla Método A3 | Instrucciones de uso</t>
  </si>
  <si>
    <t>Versión básica–intermedia | Diseñada para analizar un problema de principio a fin sin complejidad innecesaria.</t>
  </si>
  <si>
    <t>1. Qué contiene esta plantilla</t>
  </si>
  <si>
    <t>La plantilla organiza el Método A3 en ocho etapas: contexto, situación actual, problema y brecha, objetivo, análisis de causas, contramedidas, implementación y seguimiento. La hoja principal incluye un ejemplo completo sobre demoras en pedidos para llevar. El objetivo es que puedas ver cómo se conecta cada etapa antes de sustituirla por tu propio caso.</t>
  </si>
  <si>
    <t>2. Cómo usarla</t>
  </si>
  <si>
    <t>Paso</t>
  </si>
  <si>
    <t>Qué hacer</t>
  </si>
  <si>
    <t>Resultado esperado</t>
  </si>
  <si>
    <t>1</t>
  </si>
  <si>
    <t>Lee primero el ejemplo completo en la hoja “Método A3”.</t>
  </si>
  <si>
    <t>Entender la lógica antes de editar.</t>
  </si>
  <si>
    <t>2</t>
  </si>
  <si>
    <t>Borra únicamente el contenido de las celdas azul claro y reemplázalo por tus datos.</t>
  </si>
  <si>
    <t>Conservar fórmulas y controles.</t>
  </si>
  <si>
    <t>3</t>
  </si>
  <si>
    <t>Describe el contexto y la situación actual con hechos o datos.</t>
  </si>
  <si>
    <t>Evitar opiniones generales.</t>
  </si>
  <si>
    <t>4</t>
  </si>
  <si>
    <t>Define el resultado esperado y la brecha.</t>
  </si>
  <si>
    <t>Saber qué debe cambiar.</t>
  </si>
  <si>
    <t>5</t>
  </si>
  <si>
    <t>Escribe un objetivo concreto y con plazo.</t>
  </si>
  <si>
    <t>Tener una meta verificable.</t>
  </si>
  <si>
    <t>6</t>
  </si>
  <si>
    <t>Registra causas junto con evidencia y marca si fueron validadas.</t>
  </si>
  <si>
    <t>Separar hipótesis de causas comprobadas.</t>
  </si>
  <si>
    <t>7</t>
  </si>
  <si>
    <t>Define contramedidas y conviértelas en acciones con responsable, fecha y estado.</t>
  </si>
  <si>
    <t>Pasar del análisis a la ejecución.</t>
  </si>
  <si>
    <t>8</t>
  </si>
  <si>
    <t>Registra el resultado final y compara contra la meta.</t>
  </si>
  <si>
    <t>Saber si la mejora funcionó.</t>
  </si>
  <si>
    <t>3. Reglas de captura para evitar errores</t>
  </si>
  <si>
    <t>Regla</t>
  </si>
  <si>
    <t>Aplicación</t>
  </si>
  <si>
    <t>Celdas azul claro</t>
  </si>
  <si>
    <t>Son campos editables. Borra el ejemplo y escribe tu información.</t>
  </si>
  <si>
    <t>Celdas gris claro</t>
  </si>
  <si>
    <t>Contienen cálculos o resultados automáticos. No las sobrescribas.</t>
  </si>
  <si>
    <t>Porcentajes</t>
  </si>
  <si>
    <t>Escribe 38 para representar 38 %, no 0,38. Para indicadores porcentuales usa valores entre 0 y 100.</t>
  </si>
  <si>
    <t>Fechas</t>
  </si>
  <si>
    <t>Introduce fechas reales de Excel para conservar filtros y orden cronológico.</t>
  </si>
  <si>
    <t>Meta</t>
  </si>
  <si>
    <t>Selecciona “Menor o igual es mejor” o “Mayor o igual es mejor”. Si falta o se pega un valor distinto, la plantilla mostrará REVISAR DATOS.</t>
  </si>
  <si>
    <t>Causas</t>
  </si>
  <si>
    <t>No marques una causa como validada si solo es una opinión o hipótesis.</t>
  </si>
  <si>
    <t>Acciones</t>
  </si>
  <si>
    <t>Cada acción debe tener una sola persona responsable y una fecha objetivo clara.</t>
  </si>
  <si>
    <t>Copiar y pegar</t>
  </si>
  <si>
    <t>Pega únicamente sobre celdas azul claro y, de preferencia, usa “Pegar valores”. No copies sobre celdas grises ni sobre fórmulas.</t>
  </si>
  <si>
    <t>4. Lectura visual</t>
  </si>
  <si>
    <t>Color / señal</t>
  </si>
  <si>
    <t>Significado</t>
  </si>
  <si>
    <t>Azul claro</t>
  </si>
  <si>
    <t>Dato que el usuario puede editar.</t>
  </si>
  <si>
    <t>Gris claro</t>
  </si>
  <si>
    <t>Resultado calculado automáticamente.</t>
  </si>
  <si>
    <t>Verde</t>
  </si>
  <si>
    <t>Meta alcanzada o estado favorable.</t>
  </si>
  <si>
    <t>Amarillo</t>
  </si>
  <si>
    <t>Pendiente o requiere seguimiento.</t>
  </si>
  <si>
    <t>Rojo</t>
  </si>
  <si>
    <t>Resultado fuera de meta o requiere revisión.</t>
  </si>
  <si>
    <t>5. Antes de comenzar con tu caso</t>
  </si>
  <si>
    <t>El ejemplo puede sustituirse sin crear hojas nuevas. Reemplaza solo los datos de las celdas azul claro. Mantén las celdas grises porque contienen cálculos. Para conservar referencias y validaciones, no insertes, elimines ni muevas filas o columnas de la hoja “Método A3”.</t>
  </si>
  <si>
    <t>6. Alertas y limitaciones</t>
  </si>
  <si>
    <t>FALTA INFORMACIÓN: falta al menos un dato esencial para calcular. REVISAR DATOS: existe una entrada numérica o configuración inválida. Revisar: los datos son válidos, pero el resultado no cumple la meta. Meta alcanzada: el resultado cumple la meta. El cumplimiento solo compara el indicador principal contra la meta; no certifica que el análisis A3 esté completo. La lógica automática admite indicadores no negativos. Si usas %, trabaja en escala 0–100: la plantilla no puede saber si 0,38 significa 0,38 % o si pretendías escribir 38 %. Para indicadores negativos o análisis estadístico avanzado, realiza una interpretación manual o usa una herramienta más completa. La plantilla está optimizada para uso en pantalla; al imprimir puede requerir ajuste manual de escala y orientación.</t>
  </si>
  <si>
    <t>Referencias metodológicas</t>
  </si>
  <si>
    <t>Lean Enterprise Institute</t>
  </si>
  <si>
    <t>https://www.lean.org/lexicon-terms/a3-report/</t>
  </si>
  <si>
    <t>Bassuk &amp; Washington (2013), PLOS ONE</t>
  </si>
  <si>
    <t>https://journals.plos.org/plosone/article?id=10.1371/journal.pone.0076833</t>
  </si>
  <si>
    <t>Sobek &amp; Smalley, Understanding A3 Thinking</t>
  </si>
  <si>
    <t>https://www.routledge.com/Understanding-A3-Thinking-A-Critical-Component-of-Toyotas-PDCA-Management/Sobek-II-Smalley/p/book/9780429244964</t>
  </si>
  <si>
    <t>Glosario | Método A3</t>
  </si>
  <si>
    <t>Consulta aquí los términos utilizados en la plantilla antes de completar tu propio caso.</t>
  </si>
  <si>
    <t>Término</t>
  </si>
  <si>
    <t>Qué significa</t>
  </si>
  <si>
    <t>Cómo se usa en la plantilla</t>
  </si>
  <si>
    <t>Ejemplo</t>
  </si>
  <si>
    <t>Método A3</t>
  </si>
  <si>
    <t>Enfoque estructurado para analizar un problema, actuar sobre sus causas y comprobar resultados.</t>
  </si>
  <si>
    <t>Es la lógica que organiza toda la hoja principal.</t>
  </si>
  <si>
    <t>Demora recurrente en pedidos para llevar.</t>
  </si>
  <si>
    <t>Contexto</t>
  </si>
  <si>
    <t>Razón por la que el problema merece atención.</t>
  </si>
  <si>
    <t>Explica el impacto en clientes, costos, calidad, tiempo o capacidad.</t>
  </si>
  <si>
    <t>Reclamos y cancelaciones durante el almuerzo.</t>
  </si>
  <si>
    <t>Situación actual</t>
  </si>
  <si>
    <t>Estado real del proceso antes de intervenir.</t>
  </si>
  <si>
    <t>Se describe con un indicador y un valor de línea base.</t>
  </si>
  <si>
    <t>38 de cada 100 pedidos superan 15 minutos.</t>
  </si>
  <si>
    <t>Indicador</t>
  </si>
  <si>
    <t>Medida utilizada para observar el problema y su evolución.</t>
  </si>
  <si>
    <t>Debe ser el mismo antes y después de las acciones.</t>
  </si>
  <si>
    <t>Pedidos que superan 15 minutos.</t>
  </si>
  <si>
    <t>Línea base</t>
  </si>
  <si>
    <t>Valor inicial del indicador antes de aplicar mejoras.</t>
  </si>
  <si>
    <t>Permite comparar el resultado final.</t>
  </si>
  <si>
    <t>38 %.</t>
  </si>
  <si>
    <t>Unidad</t>
  </si>
  <si>
    <t>Forma en que se expresa el indicador.</t>
  </si>
  <si>
    <t>Puede ser %, minutos, unidades, $ u otra medida.</t>
  </si>
  <si>
    <t>%.</t>
  </si>
  <si>
    <t>Sentido de la meta</t>
  </si>
  <si>
    <t>Indica si un valor menor o mayor representa un mejor resultado.</t>
  </si>
  <si>
    <t>Define la lógica automática de cumplimiento.</t>
  </si>
  <si>
    <t>Menor o igual es mejor.</t>
  </si>
  <si>
    <t>Nivel que se considera aceptable o deseado.</t>
  </si>
  <si>
    <t>Se compara con la situación actual para calcular la brecha.</t>
  </si>
  <si>
    <t>10 % o menos.</t>
  </si>
  <si>
    <t>Brecha</t>
  </si>
  <si>
    <t>Distancia entre la situación actual y el resultado esperado.</t>
  </si>
  <si>
    <t>Ayuda a cuantificar cuánto debe mejorar el proceso.</t>
  </si>
  <si>
    <t>28 puntos porcentuales.</t>
  </si>
  <si>
    <t>Objetivo</t>
  </si>
  <si>
    <t>Resultado concreto que se busca alcanzar dentro de un plazo.</t>
  </si>
  <si>
    <t>Debe incluir la meta y el horizonte de tiempo.</t>
  </si>
  <si>
    <t>Reducir a 10 % o menos en seis semanas.</t>
  </si>
  <si>
    <t>Causa</t>
  </si>
  <si>
    <t>Condición que contribuye a generar el problema.</t>
  </si>
  <si>
    <t>Se registra antes de diseñar contramedidas.</t>
  </si>
  <si>
    <t>Ingredientes de alta rotación se preparan tarde.</t>
  </si>
  <si>
    <t>Evidencia</t>
  </si>
  <si>
    <t>Dato, observación o registro que respalda una causa.</t>
  </si>
  <si>
    <t>Permite diferenciar hipótesis de causas validadas.</t>
  </si>
  <si>
    <t>Observado en 5 turnos; 62 % de las demoras incluyen esos productos.</t>
  </si>
  <si>
    <t>Prioridad</t>
  </si>
  <si>
    <t>Importancia relativa de una causa o acción.</t>
  </si>
  <si>
    <t>Ayuda a enfocar el trabajo en lo más relevante.</t>
  </si>
  <si>
    <t>Alta.</t>
  </si>
  <si>
    <t>Causa validada</t>
  </si>
  <si>
    <t>Causa respaldada por evidencia suficiente para actuar sobre ella.</t>
  </si>
  <si>
    <t>Se marca Sí, No o Pendiente.</t>
  </si>
  <si>
    <t>Sí.</t>
  </si>
  <si>
    <t>Contramedida</t>
  </si>
  <si>
    <t>Cambio diseñado para reducir o eliminar una causa.</t>
  </si>
  <si>
    <t>Debe estar vinculada con una causa concreta.</t>
  </si>
  <si>
    <t>Preparar inventario mínimo antes del pico.</t>
  </si>
  <si>
    <t>Criterio de éxito</t>
  </si>
  <si>
    <t>Condición que permite saber si una contramedida funcionó.</t>
  </si>
  <si>
    <t>Define qué observar después de aplicarla.</t>
  </si>
  <si>
    <t>100 % de insumos críticos listos antes de las 11:45.</t>
  </si>
  <si>
    <t>Acción</t>
  </si>
  <si>
    <t>Tarea concreta necesaria para ejecutar una contramedida.</t>
  </si>
  <si>
    <t>Se asigna a una persona y una fecha.</t>
  </si>
  <si>
    <t>Definir lista de insumos críticos.</t>
  </si>
  <si>
    <t>Responsable</t>
  </si>
  <si>
    <t>Persona encargada de ejecutar o coordinar una acción.</t>
  </si>
  <si>
    <t>Debe existir una persona claramente identificada.</t>
  </si>
  <si>
    <t>Jefe de cocina.</t>
  </si>
  <si>
    <t>Fecha objetivo</t>
  </si>
  <si>
    <t>Fecha límite para completar una acción.</t>
  </si>
  <si>
    <t>Permite controlar el avance.</t>
  </si>
  <si>
    <t>25/09/2026.</t>
  </si>
  <si>
    <t>Estado</t>
  </si>
  <si>
    <t>Situación actual de una acción, contramedida o proyecto.</t>
  </si>
  <si>
    <t>Se selecciona mediante una lista desplegable.</t>
  </si>
  <si>
    <t>En curso.</t>
  </si>
  <si>
    <t>Resultado final</t>
  </si>
  <si>
    <t>Valor del indicador después de implementar las contramedidas.</t>
  </si>
  <si>
    <t>Se compara automáticamente con la meta.</t>
  </si>
  <si>
    <t>8 %.</t>
  </si>
  <si>
    <t>Cumplimiento</t>
  </si>
  <si>
    <t>Resultado automático que indica si la meta se alcanzó.</t>
  </si>
  <si>
    <t>Depende del resultado final y del sentido de la meta.</t>
  </si>
  <si>
    <t>Meta alcanzada.</t>
  </si>
  <si>
    <t>Seguimiento</t>
  </si>
  <si>
    <t>Revisión posterior para comprobar si la mejora se mantiene.</t>
  </si>
  <si>
    <t>Debe registrar qué se revisará y con qué frecuencia.</t>
  </si>
  <si>
    <t>Revisión semanal durante cuatro semanas.</t>
  </si>
  <si>
    <t>PDCA</t>
  </si>
  <si>
    <t>Ciclo Planificar-Hacer-Verificar-Actuar utilizado en mejora continua.</t>
  </si>
  <si>
    <t>Ayuda a interpretar la lógica del A3.</t>
  </si>
  <si>
    <t>Planificar causas y contramedidas; verificar resultados.</t>
  </si>
  <si>
    <t>5 porqués</t>
  </si>
  <si>
    <t>Técnica para profundizar progresivamente en las posibles causas de un problema.</t>
  </si>
  <si>
    <t>Puede utilizarse durante el análisis de causas.</t>
  </si>
  <si>
    <t>Preguntar sucesivamente por qué ocurre la demora.</t>
  </si>
  <si>
    <t>FALTA INFORMACIÓN</t>
  </si>
  <si>
    <t>Alerta automática que aparece cuando falta un dato esencial para calcular.</t>
  </si>
  <si>
    <t>Completa valor actual, meta, resultado, unidad o sentido de la meta.</t>
  </si>
  <si>
    <t>Falta registrar el resultado final.</t>
  </si>
  <si>
    <t>REVISAR DATOS</t>
  </si>
  <si>
    <t>Alerta automática que aparece cuando una entrada principal es inválida o incoherente con la lógica básica.</t>
  </si>
  <si>
    <t>Corrige números negativos, porcentajes fuera de 0–100 o una configuración de meta no válida.</t>
  </si>
  <si>
    <t>Se ingresó 120 con unidad %.</t>
  </si>
  <si>
    <t>Revisar</t>
  </si>
  <si>
    <t>Estado que indica que los datos son válidos, pero el resultado final todavía no cumple la meta.</t>
  </si>
  <si>
    <t>Revisa las causas, contramedidas o la ejecución antes de cerrar el A3.</t>
  </si>
  <si>
    <t>Resultado final 15 % con meta ≤ 10 %.</t>
  </si>
  <si>
    <t>p.p.</t>
  </si>
  <si>
    <t>Abreviatura de puntos porcentuales.</t>
  </si>
  <si>
    <t>Se usa como unidad de la brecha cuando el indicador está expresado en %.</t>
  </si>
  <si>
    <t>De 38 % a 10 % hay una brecha de 28 p.p.</t>
  </si>
  <si>
    <t>Brecha restante</t>
  </si>
  <si>
    <t>Distancia que todavía existe entre el resultado final y la meta cuando esta no se ha alcanzado.</t>
  </si>
  <si>
    <t>Se calcula automáticamente después de registrar el resultado final.</t>
  </si>
  <si>
    <t>Resultado 15 % con meta ≤ 10 %: brecha restante de 5 p.p.</t>
  </si>
  <si>
    <t>Fecha de inicio</t>
  </si>
  <si>
    <t>Día en que comienza el proyecto o una acción.</t>
  </si>
  <si>
    <t>Ayuda a ubicar temporalmente el trabajo y su duración.</t>
  </si>
  <si>
    <t>20/09/2026.</t>
  </si>
  <si>
    <t>Periodo evaluado</t>
  </si>
  <si>
    <t>Intervalo sobre el que se mide el resultado posterior a las contramedidas.</t>
  </si>
  <si>
    <t>Debe ser suficientemente representativo para comparar con la línea base.</t>
  </si>
  <si>
    <t>6 semanas.</t>
  </si>
  <si>
    <t>Frecuencia de seguimiento</t>
  </si>
  <si>
    <t>Periodicidad con la que se revisará si la mejora se mantiene.</t>
  </si>
  <si>
    <t>Se registra en la sección de resultados y seguimiento.</t>
  </si>
  <si>
    <t>Semanal.</t>
  </si>
  <si>
    <t>Método A3 | Plantilla de resolución estructurada de problemas</t>
  </si>
  <si>
    <t>Ejemplo incluido: demoras en pedidos para llevar | Reemplaza las celdas azul claro por tus propios datos.</t>
  </si>
  <si>
    <t>Problema / proyecto</t>
  </si>
  <si>
    <t>Demoras recurrentes en pedidos para llevar durante el horario de almuerzo</t>
  </si>
  <si>
    <t>Laura Gómez – Operaciones</t>
  </si>
  <si>
    <t>Fecha de revisión</t>
  </si>
  <si>
    <t>En seguimiento</t>
  </si>
  <si>
    <t>Resumen del problema</t>
  </si>
  <si>
    <t>Actual</t>
  </si>
  <si>
    <t>Resultado</t>
  </si>
  <si>
    <t>Brecha inicial</t>
  </si>
  <si>
    <t>1. Contexto | ¿Por qué este problema merece atención?</t>
  </si>
  <si>
    <t>Contexto e impacto</t>
  </si>
  <si>
    <t>Durante el horario de almuerzo aumentaron las demoras de pedidos para llevar. Esto genera reclamos, cancelaciones y presión sobre cocina y caja, afectando la experiencia del cliente y la capacidad de atender nuevos pedidos.</t>
  </si>
  <si>
    <t>2. Situación actual | ¿Qué está ocurriendo realmente?</t>
  </si>
  <si>
    <t>Indicador principal</t>
  </si>
  <si>
    <t>Valor actual</t>
  </si>
  <si>
    <t>Fuente / periodo</t>
  </si>
  <si>
    <t>Observación</t>
  </si>
  <si>
    <t>Pedidos &gt;15 min</t>
  </si>
  <si>
    <t>%</t>
  </si>
  <si>
    <t>250 pedidos / Semana 1</t>
  </si>
  <si>
    <t>Menor o igual es mejor</t>
  </si>
  <si>
    <t>95 pedidos superaron 15 min</t>
  </si>
  <si>
    <t>3. Problema y brecha | ¿Qué diferencia existe entre lo actual y lo esperado?</t>
  </si>
  <si>
    <t>Unidad de brecha</t>
  </si>
  <si>
    <t>Problema definido</t>
  </si>
  <si>
    <t>Durante el horario de almuerzo, el 38 % de los pedidos para llevar supera 15 minutos de preparación, frente a un máximo esperado del 10 %.</t>
  </si>
  <si>
    <t>4. Objetivo | ¿Qué resultado queremos alcanzar y en qué plazo?</t>
  </si>
  <si>
    <t>Plazo</t>
  </si>
  <si>
    <t>6 semanas</t>
  </si>
  <si>
    <t>Meta de referencia</t>
  </si>
  <si>
    <t>Reducir del 38 % al 10 % o menos la proporción de pedidos para llevar que supera 15 minutos de preparación durante las próximas seis semanas.</t>
  </si>
  <si>
    <t>5. Análisis de causas | ¿Qué está generando la brecha?</t>
  </si>
  <si>
    <t>Fuente / observación</t>
  </si>
  <si>
    <t>Validada</t>
  </si>
  <si>
    <t>Nota</t>
  </si>
  <si>
    <t>Ingredientes de alta rotación se preparan después de recibir pedidos</t>
  </si>
  <si>
    <t>62 % de las demoras observadas incluían productos con preparación pendiente</t>
  </si>
  <si>
    <t>Observación directa de 5 turnos</t>
  </si>
  <si>
    <t>Alta</t>
  </si>
  <si>
    <t>Sí</t>
  </si>
  <si>
    <t>Se repite en el primer pico del almuerzo</t>
  </si>
  <si>
    <t>Pedidos de salón y para llevar no tienen una prioridad visual clara</t>
  </si>
  <si>
    <t>Se observaron 14 casos donde el orden de preparación no coincidió con el tiempo de espera</t>
  </si>
  <si>
    <t>Revisión de tickets y observación</t>
  </si>
  <si>
    <t>Afecta principalmente pedidos para llevar</t>
  </si>
  <si>
    <t>6. Contramedidas | ¿Qué cambio atacará cada causa?</t>
  </si>
  <si>
    <t>Causa a tratar</t>
  </si>
  <si>
    <t>Preparación tardía de ingredientes de alta rotación</t>
  </si>
  <si>
    <t>Definir y preparar un inventario mínimo de insumos críticos antes del pico</t>
  </si>
  <si>
    <t>100 % de insumos críticos listos antes de las 11:45</t>
  </si>
  <si>
    <t>% de insumos listos</t>
  </si>
  <si>
    <t>Aprobada</t>
  </si>
  <si>
    <t>Falta de prioridad visual entre tipos de pedido</t>
  </si>
  <si>
    <t>Implementar una identificación visual para pedidos para llevar y una regla de prioridad por tiempo de espera</t>
  </si>
  <si>
    <t>Pedidos priorizados según la regla definida en al menos 95 % de los casos</t>
  </si>
  <si>
    <t>% de pedidos bien priorizados</t>
  </si>
  <si>
    <t>7. Plan de implementación | ¿Quién hará qué y cuándo?</t>
  </si>
  <si>
    <t>Fecha inicio</t>
  </si>
  <si>
    <t>Evidencia / nota</t>
  </si>
  <si>
    <t>Definir lista de ingredientes críticos y nivel mínimo previo al almuerzo</t>
  </si>
  <si>
    <t>Jefe de cocina</t>
  </si>
  <si>
    <t>Completada</t>
  </si>
  <si>
    <t>Lista aprobada y visible en estación</t>
  </si>
  <si>
    <t>Preparar insumos críticos antes de las 11:45</t>
  </si>
  <si>
    <t>Rutina aplicada durante el piloto</t>
  </si>
  <si>
    <t>Implementar identificación visual para pedidos para llevar</t>
  </si>
  <si>
    <t>Supervisor</t>
  </si>
  <si>
    <t>Etiquetas y regla de prioridad activas</t>
  </si>
  <si>
    <t>Medir diariamente el porcentaje de pedidos mayores a 15 minutos</t>
  </si>
  <si>
    <t>Encargado de turno</t>
  </si>
  <si>
    <t>En curso</t>
  </si>
  <si>
    <t>Registro diario en hoja de control</t>
  </si>
  <si>
    <t>Revisar resultados semanales y ajustar contramedidas</t>
  </si>
  <si>
    <t>Laura Gómez</t>
  </si>
  <si>
    <t>Revisión cada viernes</t>
  </si>
  <si>
    <t>8. Resultados y seguimiento | ¿Funcionó y se mantiene la mejora?</t>
  </si>
  <si>
    <t>Semanal</t>
  </si>
  <si>
    <t>Conclusión</t>
  </si>
  <si>
    <t>El porcentaje de pedidos que supera 15 minutos bajó de 38 % a 8 %, por debajo de la meta de 10 %. La mejora debe seguirse semanalmente para confirmar que se mantiene durante el siguiente mes.</t>
  </si>
  <si>
    <t>Próximo paso</t>
  </si>
  <si>
    <t>Mantener la preparación mínima de insumos y la prioridad visual como parte del trabajo estándar. Revisar cuatro semanas adicionales y ajustar si el indicador vuelve a superar la meta.</t>
  </si>
  <si>
    <t>Nota: esta plantilla está pensada para una aplicación básica–intermedia del Método A3. Si el problema requiere análisis estadístico avanzado, múltiples indicadores o gestión de varios proyectos, conviene utilizar una herramienta más completa.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</si>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</sst>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0.0"/>
  </numFmts>
  <fonts count="16">
    <font>
      <sz val="11"/>
      <name val="Carlito"/>
    </font>
    <font>
      <b/>
      <sz val="18"/>
      <color rgb="FFFFFFFF"/>
      <name val="Carlito"/>
    </font>
    <font>
      <i/>
      <sz val="10"/>
      <color rgb="FFFFFFFF"/>
      <name val="Carlito"/>
    </font>
    <font>
      <b/>
      <sz val="12"/>
      <color rgb="FFFFFFFF"/>
      <name val="Carlito"/>
    </font>
    <font>
      <sz val="10"/>
      <color rgb="FF1F2937"/>
      <name val="Carlito"/>
    </font>
    <font>
      <b/>
      <sz val="11"/>
      <color rgb="FFFFFFFF"/>
      <name val="Carlito"/>
    </font>
    <font>
      <sz val="9"/>
      <color rgb="FF5B677A"/>
      <name val="Carlito"/>
    </font>
    <font>
      <sz val="11"/>
      <color rgb="FF1F2937"/>
      <name val="Carlito"/>
    </font>
    <font>
      <b/>
      <sz val="11"/>
      <color rgb="FF1F2937"/>
      <name val="Carlito"/>
    </font>
    <font>
      <i/>
      <sz val="9"/>
      <color rgb="FF5B677A"/>
      <name val="Carlito"/>
    </font>
    <font>
      <sz val="10"/>
      <color rgb="FF334155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4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63A5F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F2F4F7"/>
        <bgColor indexed="64"/>
      </patternFill>
    </fill>
    <fill>
      <patternFill patternType="solid">
        <fgColor rgb="FFDFF2E1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DE2E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D274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7F9FC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0">
    <xf numFmtId="0" fontId="0" fillId="0" borderId="0" xfId="0"/>
    <xf numFmtId="0" fontId="1" fillId="2" borderId="0" xfId="0" applyFont="1" applyFill="1" applyAlignment="1">
      <alignment horizontal="left" vertical="center"/>
    </xf>
    <xf numFmtId="0" fontId="0" fillId="3" borderId="0" xfId="0" applyFill="1"/>
    <xf numFmtId="0" fontId="2" fillId="4" borderId="0" xfId="0" applyFont="1" applyFill="1" applyAlignment="1">
      <alignment vertical="center"/>
    </xf>
    <xf numFmtId="0" fontId="3" fillId="2" borderId="0" xfId="0" applyFont="1" applyFill="1"/>
    <xf numFmtId="0" fontId="4" fillId="3" borderId="0" xfId="0" applyFont="1" applyFill="1" applyAlignment="1">
      <alignment vertical="top" wrapText="1"/>
    </xf>
    <xf numFmtId="0" fontId="5" fillId="4" borderId="0" xfId="0" applyFont="1" applyFill="1" applyAlignment="1">
      <alignment wrapText="1"/>
    </xf>
    <xf numFmtId="0" fontId="4" fillId="3" borderId="0" xfId="0" applyFont="1" applyFill="1" applyAlignment="1">
      <alignment vertical="top" wrapText="1"/>
    </xf>
    <xf numFmtId="0" fontId="5" fillId="4" borderId="0" xfId="0" applyFont="1" applyFill="1"/>
    <xf numFmtId="0" fontId="4" fillId="5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4" fillId="6" borderId="0" xfId="0" applyFont="1" applyFill="1" applyAlignment="1">
      <alignment wrapText="1"/>
    </xf>
    <xf numFmtId="0" fontId="4" fillId="7" borderId="0" xfId="0" applyFont="1" applyFill="1" applyAlignment="1">
      <alignment wrapText="1"/>
    </xf>
    <xf numFmtId="0" fontId="4" fillId="8" borderId="0" xfId="0" applyFont="1" applyFill="1" applyAlignment="1">
      <alignment wrapText="1"/>
    </xf>
    <xf numFmtId="0" fontId="4" fillId="9" borderId="0" xfId="0" applyFont="1" applyFill="1" applyAlignment="1">
      <alignment wrapText="1"/>
    </xf>
    <xf numFmtId="0" fontId="10" fillId="10" borderId="0" xfId="0" applyFont="1" applyFill="1" applyAlignment="1">
      <alignment horizontal="left" vertical="top" wrapText="1"/>
    </xf>
    <xf numFmtId="0" fontId="5" fillId="11" borderId="0" xfId="0" applyFont="1" applyFill="1" applyAlignment="1">
      <alignment horizontal="left" vertical="center" wrapText="1"/>
    </xf>
    <xf numFmtId="0" fontId="5" fillId="4" borderId="0" xfId="0" applyFont="1" applyFill="1"/>
    <xf numFmtId="0" fontId="6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12" fillId="12" borderId="1" xfId="0" applyFont="1" applyFill="1" applyBorder="1" applyAlignment="1">
      <alignment horizontal="center" vertical="center" wrapText="1"/>
    </xf>
    <xf numFmtId="0" fontId="12" fillId="12" borderId="2" xfId="0" applyFont="1" applyFill="1" applyBorder="1" applyAlignment="1">
      <alignment horizontal="center" vertical="center" wrapText="1"/>
    </xf>
    <xf numFmtId="0" fontId="12" fillId="12" borderId="3" xfId="0" applyFont="1" applyFill="1" applyBorder="1" applyAlignment="1">
      <alignment horizontal="center" vertical="center" wrapText="1"/>
    </xf>
    <xf numFmtId="0" fontId="12" fillId="12" borderId="4" xfId="0" applyFont="1" applyFill="1" applyBorder="1" applyAlignment="1">
      <alignment horizontal="center" vertical="center" wrapText="1"/>
    </xf>
    <xf numFmtId="0" fontId="12" fillId="12" borderId="5" xfId="0" applyFont="1" applyFill="1" applyBorder="1" applyAlignment="1">
      <alignment horizontal="center" vertical="center" wrapText="1"/>
    </xf>
    <xf numFmtId="0" fontId="12" fillId="12" borderId="6" xfId="0" applyFont="1" applyFill="1" applyBorder="1" applyAlignment="1">
      <alignment horizontal="center" vertical="center" wrapText="1"/>
    </xf>
    <xf numFmtId="0" fontId="15" fillId="3" borderId="7" xfId="1" applyFont="1" applyFill="1" applyBorder="1" applyAlignment="1">
      <alignment horizontal="center" vertical="center"/>
    </xf>
    <xf numFmtId="0" fontId="15" fillId="3" borderId="8" xfId="1" applyFont="1" applyFill="1" applyBorder="1" applyAlignment="1">
      <alignment horizontal="center" vertical="center"/>
    </xf>
    <xf numFmtId="0" fontId="2" fillId="4" borderId="0" xfId="0" applyFont="1" applyFill="1"/>
    <xf numFmtId="0" fontId="5" fillId="4" borderId="0" xfId="0" applyFont="1" applyFill="1" applyAlignment="1">
      <alignment vertical="center" wrapText="1"/>
    </xf>
    <xf numFmtId="0" fontId="4" fillId="13" borderId="0" xfId="0" applyFont="1" applyFill="1" applyAlignment="1">
      <alignment vertical="top" wrapText="1"/>
    </xf>
    <xf numFmtId="0" fontId="0" fillId="3" borderId="0" xfId="0" applyFill="1" applyAlignment="1">
      <alignment wrapText="1"/>
    </xf>
    <xf numFmtId="0" fontId="1" fillId="2" borderId="0" xfId="0" applyFont="1" applyFill="1" applyAlignment="1" applyProtection="1">
      <alignment horizontal="left" vertical="center"/>
      <protection locked="0"/>
    </xf>
    <xf numFmtId="0" fontId="2" fillId="4" borderId="0" xfId="0" applyFont="1" applyFill="1" applyAlignment="1" applyProtection="1">
      <alignment vertical="center"/>
      <protection locked="0"/>
    </xf>
    <xf numFmtId="0" fontId="0" fillId="3" borderId="0" xfId="0" applyFill="1" applyProtection="1">
      <protection locked="0"/>
    </xf>
    <xf numFmtId="0" fontId="5" fillId="4" borderId="0" xfId="0" applyFont="1" applyFill="1" applyAlignment="1" applyProtection="1">
      <alignment vertical="center"/>
      <protection locked="0"/>
    </xf>
    <xf numFmtId="0" fontId="7" fillId="5" borderId="0" xfId="0" applyFont="1" applyFill="1" applyAlignment="1" applyProtection="1">
      <alignment vertical="center" wrapText="1"/>
      <protection locked="0"/>
    </xf>
    <xf numFmtId="0" fontId="7" fillId="5" borderId="0" xfId="0" applyFont="1" applyFill="1" applyAlignment="1" applyProtection="1">
      <alignment vertical="center" wrapText="1"/>
      <protection locked="0"/>
    </xf>
    <xf numFmtId="164" fontId="7" fillId="5" borderId="0" xfId="0" applyNumberFormat="1" applyFont="1" applyFill="1" applyAlignment="1" applyProtection="1">
      <alignment vertical="center" wrapText="1"/>
      <protection locked="0"/>
    </xf>
    <xf numFmtId="0" fontId="3" fillId="2" borderId="0" xfId="0" applyFont="1" applyFill="1" applyProtection="1">
      <protection locked="0"/>
    </xf>
    <xf numFmtId="0" fontId="5" fillId="4" borderId="0" xfId="0" applyFont="1" applyFill="1" applyAlignment="1" applyProtection="1">
      <alignment horizontal="center" wrapText="1"/>
      <protection locked="0"/>
    </xf>
    <xf numFmtId="0" fontId="8" fillId="6" borderId="0" xfId="0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5" fillId="4" borderId="0" xfId="0" applyFont="1" applyFill="1" applyProtection="1">
      <protection locked="0"/>
    </xf>
    <xf numFmtId="0" fontId="7" fillId="5" borderId="0" xfId="0" applyFont="1" applyFill="1" applyAlignment="1" applyProtection="1">
      <alignment vertical="top" wrapText="1"/>
      <protection locked="0"/>
    </xf>
    <xf numFmtId="0" fontId="5" fillId="4" borderId="0" xfId="0" applyFont="1" applyFill="1" applyAlignment="1" applyProtection="1">
      <alignment horizontal="center" vertical="center" wrapText="1"/>
      <protection locked="0"/>
    </xf>
    <xf numFmtId="0" fontId="5" fillId="4" borderId="0" xfId="0" applyFont="1" applyFill="1" applyAlignment="1" applyProtection="1">
      <alignment horizontal="center" vertical="center" wrapText="1"/>
      <protection locked="0"/>
    </xf>
    <xf numFmtId="0" fontId="7" fillId="5" borderId="0" xfId="0" applyFont="1" applyFill="1" applyAlignment="1" applyProtection="1">
      <alignment vertical="top" wrapText="1"/>
      <protection locked="0"/>
    </xf>
    <xf numFmtId="165" fontId="7" fillId="5" borderId="0" xfId="0" applyNumberFormat="1" applyFont="1" applyFill="1" applyAlignment="1" applyProtection="1">
      <alignment vertical="top" wrapText="1"/>
      <protection locked="0"/>
    </xf>
    <xf numFmtId="165" fontId="7" fillId="5" borderId="0" xfId="0" applyNumberFormat="1" applyFont="1" applyFill="1" applyProtection="1">
      <protection locked="0"/>
    </xf>
    <xf numFmtId="165" fontId="8" fillId="6" borderId="0" xfId="0" applyNumberFormat="1" applyFont="1" applyFill="1" applyProtection="1">
      <protection locked="0"/>
    </xf>
    <xf numFmtId="0" fontId="7" fillId="6" borderId="0" xfId="0" applyFont="1" applyFill="1" applyAlignment="1" applyProtection="1">
      <alignment horizontal="center"/>
      <protection locked="0"/>
    </xf>
    <xf numFmtId="0" fontId="5" fillId="4" borderId="0" xfId="0" applyFont="1" applyFill="1" applyAlignment="1" applyProtection="1">
      <alignment wrapText="1"/>
      <protection locked="0"/>
    </xf>
    <xf numFmtId="0" fontId="7" fillId="5" borderId="0" xfId="0" applyFont="1" applyFill="1" applyAlignment="1" applyProtection="1">
      <alignment wrapText="1"/>
      <protection locked="0"/>
    </xf>
    <xf numFmtId="164" fontId="7" fillId="5" borderId="0" xfId="0" applyNumberFormat="1" applyFont="1" applyFill="1" applyAlignment="1" applyProtection="1">
      <alignment wrapText="1"/>
      <protection locked="0"/>
    </xf>
    <xf numFmtId="0" fontId="7" fillId="6" borderId="0" xfId="0" applyFont="1" applyFill="1" applyAlignment="1" applyProtection="1">
      <alignment horizontal="center" wrapText="1"/>
      <protection locked="0"/>
    </xf>
    <xf numFmtId="164" fontId="7" fillId="5" borderId="0" xfId="0" applyNumberFormat="1" applyFont="1" applyFill="1" applyAlignment="1" applyProtection="1">
      <alignment vertical="top" wrapText="1"/>
      <protection locked="0"/>
    </xf>
    <xf numFmtId="0" fontId="8" fillId="6" borderId="0" xfId="0" applyFont="1" applyFill="1" applyAlignment="1" applyProtection="1">
      <alignment horizontal="center"/>
      <protection locked="0"/>
    </xf>
    <xf numFmtId="0" fontId="7" fillId="5" borderId="0" xfId="0" applyFont="1" applyFill="1" applyProtection="1">
      <protection locked="0"/>
    </xf>
    <xf numFmtId="0" fontId="9" fillId="13" borderId="0" xfId="0" applyFont="1" applyFill="1" applyAlignment="1" applyProtection="1">
      <alignment vertical="center" wrapText="1"/>
      <protection locked="0"/>
    </xf>
  </cellXfs>
  <cellStyles count="2">
    <cellStyle name="Hipervínculo" xfId="1" builtinId="8"/>
    <cellStyle name="Normal" xfId="0" builtinId="0"/>
  </cellStyles>
  <dxfs count="9">
    <dxf>
      <font>
        <b/>
        <color rgb="FF7F6000"/>
      </font>
      <fill>
        <patternFill>
          <bgColor rgb="FFFFF2CC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1B5E20"/>
      </font>
      <fill>
        <patternFill>
          <bgColor rgb="FFD9EAD3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1B5E20"/>
      </font>
      <fill>
        <patternFill>
          <bgColor rgb="FFD9EAD3"/>
        </patternFill>
      </fill>
    </dxf>
    <dxf>
      <font>
        <color rgb="FF9B1C1C"/>
      </font>
      <fill>
        <patternFill>
          <bgColor rgb="FFFDE2E2"/>
        </patternFill>
      </fill>
    </dxf>
    <dxf>
      <font>
        <color rgb="FF7A5B00"/>
      </font>
      <fill>
        <patternFill>
          <bgColor rgb="FFFFF4CC"/>
        </patternFill>
      </fill>
    </dxf>
    <dxf>
      <font>
        <color rgb="FF1B5E20"/>
      </font>
      <fill>
        <patternFill>
          <bgColor rgb="FFDFF2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2097697</xdr:colOff>
      <xdr:row>3</xdr:row>
      <xdr:rowOff>93345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741364D-4495-498C-B835-96F311472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49275" y="0"/>
          <a:ext cx="2093887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329857</xdr:colOff>
      <xdr:row>3</xdr:row>
      <xdr:rowOff>97155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04E6A5D-B3D2-406B-829F-FE7BA2DFD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34750" y="0"/>
          <a:ext cx="2097697" cy="6115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472732</xdr:colOff>
      <xdr:row>2</xdr:row>
      <xdr:rowOff>112395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ABE4C8-A105-4789-83D9-51C804F51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82350" y="0"/>
          <a:ext cx="2088172" cy="6076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workbookViewId="0">
      <selection activeCell="G6" sqref="G6:H9"/>
    </sheetView>
  </sheetViews>
  <sheetFormatPr baseColWidth="10" defaultColWidth="8.796875" defaultRowHeight="13.8"/>
  <cols>
    <col min="1" max="1" width="14" style="2" customWidth="1"/>
    <col min="2" max="2" width="68.296875" style="2" customWidth="1"/>
    <col min="3" max="3" width="48.3984375" style="2" customWidth="1"/>
    <col min="4" max="5" width="16" style="2" customWidth="1"/>
    <col min="6" max="6" width="4.8984375" style="2" customWidth="1"/>
    <col min="7" max="7" width="27.796875" style="2" customWidth="1"/>
    <col min="8" max="8" width="32.796875" style="2" customWidth="1"/>
    <col min="9" max="16384" width="8.796875" style="2"/>
  </cols>
  <sheetData>
    <row r="1" spans="1:8">
      <c r="A1" s="1" t="s">
        <v>0</v>
      </c>
      <c r="B1" s="1"/>
      <c r="C1" s="1"/>
      <c r="D1" s="1"/>
      <c r="E1" s="1"/>
    </row>
    <row r="2" spans="1:8">
      <c r="A2" s="1"/>
      <c r="B2" s="1"/>
      <c r="C2" s="1"/>
      <c r="D2" s="1"/>
      <c r="E2" s="1"/>
    </row>
    <row r="3" spans="1:8">
      <c r="A3" s="3" t="s">
        <v>1</v>
      </c>
      <c r="B3" s="3"/>
      <c r="C3" s="3"/>
      <c r="D3" s="3"/>
      <c r="E3" s="3"/>
    </row>
    <row r="5" spans="1:8" ht="16.2" thickBot="1">
      <c r="A5" s="4" t="s">
        <v>2</v>
      </c>
      <c r="B5" s="4"/>
      <c r="C5" s="4"/>
      <c r="D5" s="4"/>
      <c r="E5" s="4"/>
    </row>
    <row r="6" spans="1:8" ht="28.8" customHeight="1">
      <c r="A6" s="5" t="s">
        <v>3</v>
      </c>
      <c r="B6" s="5"/>
      <c r="C6" s="5"/>
      <c r="D6" s="5"/>
      <c r="E6" s="5"/>
      <c r="G6" s="20" t="s">
        <v>296</v>
      </c>
      <c r="H6" s="21"/>
    </row>
    <row r="7" spans="1:8" ht="28.8" customHeight="1">
      <c r="A7" s="5"/>
      <c r="B7" s="5"/>
      <c r="C7" s="5"/>
      <c r="D7" s="5"/>
      <c r="E7" s="5"/>
      <c r="G7" s="22"/>
      <c r="H7" s="23"/>
    </row>
    <row r="8" spans="1:8" ht="28.8" customHeight="1" thickBot="1">
      <c r="A8" s="5"/>
      <c r="B8" s="5"/>
      <c r="C8" s="5"/>
      <c r="D8" s="5"/>
      <c r="E8" s="5"/>
      <c r="G8" s="24"/>
      <c r="H8" s="25"/>
    </row>
    <row r="9" spans="1:8" ht="17.399999999999999" thickBot="1">
      <c r="G9" s="26" t="s">
        <v>297</v>
      </c>
      <c r="H9" s="27"/>
    </row>
    <row r="10" spans="1:8" ht="15.6">
      <c r="A10" s="4" t="s">
        <v>4</v>
      </c>
      <c r="B10" s="4"/>
      <c r="C10" s="4"/>
      <c r="D10" s="4"/>
      <c r="E10" s="4"/>
    </row>
    <row r="11" spans="1:8">
      <c r="A11" s="6" t="s">
        <v>5</v>
      </c>
      <c r="B11" s="6" t="s">
        <v>6</v>
      </c>
      <c r="C11" s="6" t="s">
        <v>7</v>
      </c>
    </row>
    <row r="12" spans="1:8">
      <c r="A12" s="7" t="s">
        <v>8</v>
      </c>
      <c r="B12" s="7" t="s">
        <v>9</v>
      </c>
      <c r="C12" s="7" t="s">
        <v>10</v>
      </c>
    </row>
    <row r="13" spans="1:8">
      <c r="A13" s="7" t="s">
        <v>11</v>
      </c>
      <c r="B13" s="7" t="s">
        <v>12</v>
      </c>
      <c r="C13" s="7" t="s">
        <v>13</v>
      </c>
    </row>
    <row r="14" spans="1:8">
      <c r="A14" s="7" t="s">
        <v>14</v>
      </c>
      <c r="B14" s="7" t="s">
        <v>15</v>
      </c>
      <c r="C14" s="7" t="s">
        <v>16</v>
      </c>
    </row>
    <row r="15" spans="1:8">
      <c r="A15" s="7" t="s">
        <v>17</v>
      </c>
      <c r="B15" s="7" t="s">
        <v>18</v>
      </c>
      <c r="C15" s="7" t="s">
        <v>19</v>
      </c>
    </row>
    <row r="16" spans="1:8">
      <c r="A16" s="7" t="s">
        <v>20</v>
      </c>
      <c r="B16" s="7" t="s">
        <v>21</v>
      </c>
      <c r="C16" s="7" t="s">
        <v>22</v>
      </c>
    </row>
    <row r="17" spans="1:5">
      <c r="A17" s="7" t="s">
        <v>23</v>
      </c>
      <c r="B17" s="7" t="s">
        <v>24</v>
      </c>
      <c r="C17" s="7" t="s">
        <v>25</v>
      </c>
    </row>
    <row r="18" spans="1:5">
      <c r="A18" s="7" t="s">
        <v>26</v>
      </c>
      <c r="B18" s="7" t="s">
        <v>27</v>
      </c>
      <c r="C18" s="7" t="s">
        <v>28</v>
      </c>
    </row>
    <row r="19" spans="1:5">
      <c r="A19" s="7" t="s">
        <v>29</v>
      </c>
      <c r="B19" s="7" t="s">
        <v>30</v>
      </c>
      <c r="C19" s="7" t="s">
        <v>31</v>
      </c>
    </row>
    <row r="21" spans="1:5" ht="15.6">
      <c r="A21" s="4" t="s">
        <v>32</v>
      </c>
      <c r="B21" s="4"/>
      <c r="C21" s="4"/>
      <c r="D21" s="4"/>
      <c r="E21" s="4"/>
    </row>
    <row r="22" spans="1:5">
      <c r="A22" s="8" t="s">
        <v>33</v>
      </c>
      <c r="B22" s="8" t="s">
        <v>34</v>
      </c>
    </row>
    <row r="23" spans="1:5">
      <c r="A23" s="7" t="s">
        <v>35</v>
      </c>
      <c r="B23" s="7" t="s">
        <v>36</v>
      </c>
    </row>
    <row r="24" spans="1:5">
      <c r="A24" s="7" t="s">
        <v>37</v>
      </c>
      <c r="B24" s="7" t="s">
        <v>38</v>
      </c>
    </row>
    <row r="25" spans="1:5" ht="26.4">
      <c r="A25" s="7" t="s">
        <v>39</v>
      </c>
      <c r="B25" s="7" t="s">
        <v>40</v>
      </c>
    </row>
    <row r="26" spans="1:5">
      <c r="A26" s="7" t="s">
        <v>41</v>
      </c>
      <c r="B26" s="7" t="s">
        <v>42</v>
      </c>
    </row>
    <row r="27" spans="1:5" ht="26.4">
      <c r="A27" s="7" t="s">
        <v>43</v>
      </c>
      <c r="B27" s="7" t="s">
        <v>44</v>
      </c>
    </row>
    <row r="28" spans="1:5">
      <c r="A28" s="7" t="s">
        <v>45</v>
      </c>
      <c r="B28" s="7" t="s">
        <v>46</v>
      </c>
    </row>
    <row r="29" spans="1:5">
      <c r="A29" s="7" t="s">
        <v>47</v>
      </c>
      <c r="B29" s="7" t="s">
        <v>48</v>
      </c>
    </row>
    <row r="30" spans="1:5">
      <c r="A30" s="2" t="s">
        <v>49</v>
      </c>
      <c r="B30" s="2" t="s">
        <v>50</v>
      </c>
    </row>
    <row r="31" spans="1:5" ht="15.6">
      <c r="A31" s="4" t="s">
        <v>51</v>
      </c>
      <c r="B31" s="4"/>
      <c r="C31" s="4"/>
      <c r="D31" s="4"/>
      <c r="E31" s="4"/>
    </row>
    <row r="32" spans="1:5">
      <c r="A32" s="8" t="s">
        <v>52</v>
      </c>
      <c r="B32" s="8" t="s">
        <v>53</v>
      </c>
    </row>
    <row r="33" spans="1:5">
      <c r="A33" s="9" t="s">
        <v>54</v>
      </c>
      <c r="B33" s="10" t="s">
        <v>55</v>
      </c>
    </row>
    <row r="34" spans="1:5">
      <c r="A34" s="11" t="s">
        <v>56</v>
      </c>
      <c r="B34" s="10" t="s">
        <v>57</v>
      </c>
    </row>
    <row r="35" spans="1:5">
      <c r="A35" s="12" t="s">
        <v>58</v>
      </c>
      <c r="B35" s="10" t="s">
        <v>59</v>
      </c>
    </row>
    <row r="36" spans="1:5">
      <c r="A36" s="13" t="s">
        <v>60</v>
      </c>
      <c r="B36" s="10" t="s">
        <v>61</v>
      </c>
    </row>
    <row r="37" spans="1:5">
      <c r="A37" s="14" t="s">
        <v>62</v>
      </c>
      <c r="B37" s="10" t="s">
        <v>63</v>
      </c>
    </row>
    <row r="39" spans="1:5" ht="15.6">
      <c r="A39" s="4" t="s">
        <v>64</v>
      </c>
      <c r="B39" s="4"/>
      <c r="C39" s="4"/>
      <c r="D39" s="4"/>
      <c r="E39" s="4"/>
    </row>
    <row r="40" spans="1:5">
      <c r="A40" s="15" t="s">
        <v>65</v>
      </c>
      <c r="B40" s="15"/>
      <c r="C40" s="15"/>
      <c r="D40" s="15"/>
      <c r="E40" s="15"/>
    </row>
    <row r="41" spans="1:5">
      <c r="A41" s="15"/>
      <c r="B41" s="15"/>
      <c r="C41" s="15"/>
      <c r="D41" s="15"/>
      <c r="E41" s="15"/>
    </row>
    <row r="42" spans="1:5">
      <c r="A42" s="16" t="s">
        <v>66</v>
      </c>
      <c r="B42" s="16"/>
      <c r="C42" s="16"/>
      <c r="D42" s="16"/>
      <c r="E42" s="16"/>
    </row>
    <row r="43" spans="1:5">
      <c r="A43" s="15" t="s">
        <v>67</v>
      </c>
      <c r="B43" s="15"/>
      <c r="C43" s="15"/>
      <c r="D43" s="15"/>
      <c r="E43" s="15"/>
    </row>
    <row r="44" spans="1:5">
      <c r="A44" s="15"/>
      <c r="B44" s="15"/>
      <c r="C44" s="15"/>
      <c r="D44" s="15"/>
      <c r="E44" s="15"/>
    </row>
    <row r="45" spans="1:5">
      <c r="A45" s="17" t="s">
        <v>68</v>
      </c>
      <c r="B45" s="17"/>
      <c r="C45" s="17"/>
      <c r="D45" s="17"/>
      <c r="E45" s="17"/>
    </row>
    <row r="46" spans="1:5" ht="22.8">
      <c r="A46" s="18" t="s">
        <v>69</v>
      </c>
      <c r="B46" s="19" t="s">
        <v>70</v>
      </c>
      <c r="C46" s="19"/>
      <c r="D46" s="19"/>
      <c r="E46" s="19"/>
    </row>
    <row r="47" spans="1:5" ht="34.200000000000003">
      <c r="A47" s="18" t="s">
        <v>71</v>
      </c>
      <c r="B47" s="19" t="s">
        <v>72</v>
      </c>
      <c r="C47" s="19"/>
      <c r="D47" s="19"/>
      <c r="E47" s="19"/>
    </row>
    <row r="48" spans="1:5" ht="34.200000000000003">
      <c r="A48" s="18" t="s">
        <v>73</v>
      </c>
      <c r="B48" s="19" t="s">
        <v>74</v>
      </c>
      <c r="C48" s="19"/>
      <c r="D48" s="19"/>
      <c r="E48" s="19"/>
    </row>
  </sheetData>
  <sheetProtection algorithmName="SHA-512" hashValue="X/jf/uoLu5IuWDLKiJzF9hy6xZWjxR8n2LguODMG0oLXStRELk4l57v5EUFAMJGejgt2jL6ENVYE8aBXfGxTbg==" saltValue="AshuXvpPsfHc8XlMjBkScQ==" spinCount="100000" sheet="1" objects="1" scenarios="1" formatCells="0" formatColumns="0" formatRows="0" sort="0" autoFilter="0" pivotTables="0"/>
  <mergeCells count="17">
    <mergeCell ref="G6:H8"/>
    <mergeCell ref="G9:H9"/>
    <mergeCell ref="B47:E47"/>
    <mergeCell ref="B48:E48"/>
    <mergeCell ref="A40:E41"/>
    <mergeCell ref="A42:E42"/>
    <mergeCell ref="A43:E44"/>
    <mergeCell ref="A21:E21"/>
    <mergeCell ref="A31:E31"/>
    <mergeCell ref="A39:E39"/>
    <mergeCell ref="A45:E45"/>
    <mergeCell ref="B46:E46"/>
    <mergeCell ref="A1:E2"/>
    <mergeCell ref="A3:E3"/>
    <mergeCell ref="A5:E5"/>
    <mergeCell ref="A6:E8"/>
    <mergeCell ref="A10:E10"/>
  </mergeCells>
  <hyperlinks>
    <hyperlink ref="G9" r:id="rId1" xr:uid="{5FE52D55-5060-43B9-9EA8-B2E437F04E47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8"/>
  <sheetViews>
    <sheetView workbookViewId="0">
      <selection activeCell="F11" sqref="F11"/>
    </sheetView>
  </sheetViews>
  <sheetFormatPr baseColWidth="10" defaultColWidth="8.796875" defaultRowHeight="13.8"/>
  <cols>
    <col min="1" max="1" width="22" style="2" customWidth="1"/>
    <col min="2" max="2" width="42" style="2" customWidth="1"/>
    <col min="3" max="3" width="40" style="2" customWidth="1"/>
    <col min="4" max="4" width="36" style="2" customWidth="1"/>
    <col min="5" max="5" width="4.69921875" style="2" customWidth="1"/>
    <col min="6" max="6" width="23.09765625" style="2" customWidth="1"/>
    <col min="7" max="7" width="35.09765625" style="2" customWidth="1"/>
    <col min="8" max="16384" width="8.796875" style="2"/>
  </cols>
  <sheetData>
    <row r="1" spans="1:7">
      <c r="A1" s="1" t="s">
        <v>75</v>
      </c>
      <c r="B1" s="1"/>
      <c r="C1" s="1"/>
      <c r="D1" s="1"/>
    </row>
    <row r="2" spans="1:7">
      <c r="A2" s="1"/>
      <c r="B2" s="1"/>
      <c r="C2" s="1"/>
      <c r="D2" s="1"/>
    </row>
    <row r="3" spans="1:7">
      <c r="A3" s="28" t="s">
        <v>76</v>
      </c>
      <c r="B3" s="28"/>
      <c r="C3" s="28"/>
      <c r="D3" s="28"/>
    </row>
    <row r="4" spans="1:7" ht="14.4" thickBot="1"/>
    <row r="5" spans="1:7">
      <c r="A5" s="29" t="s">
        <v>77</v>
      </c>
      <c r="B5" s="29" t="s">
        <v>78</v>
      </c>
      <c r="C5" s="29" t="s">
        <v>79</v>
      </c>
      <c r="D5" s="29" t="s">
        <v>80</v>
      </c>
      <c r="F5" s="20" t="s">
        <v>296</v>
      </c>
      <c r="G5" s="21"/>
    </row>
    <row r="6" spans="1:7" ht="26.4">
      <c r="A6" s="30" t="s">
        <v>81</v>
      </c>
      <c r="B6" s="30" t="s">
        <v>82</v>
      </c>
      <c r="C6" s="30" t="s">
        <v>83</v>
      </c>
      <c r="D6" s="30" t="s">
        <v>84</v>
      </c>
      <c r="F6" s="22"/>
      <c r="G6" s="23"/>
    </row>
    <row r="7" spans="1:7" ht="27" thickBot="1">
      <c r="A7" s="7" t="s">
        <v>85</v>
      </c>
      <c r="B7" s="7" t="s">
        <v>86</v>
      </c>
      <c r="C7" s="7" t="s">
        <v>87</v>
      </c>
      <c r="D7" s="7" t="s">
        <v>88</v>
      </c>
      <c r="F7" s="24"/>
      <c r="G7" s="25"/>
    </row>
    <row r="8" spans="1:7" ht="27" thickBot="1">
      <c r="A8" s="30" t="s">
        <v>89</v>
      </c>
      <c r="B8" s="30" t="s">
        <v>90</v>
      </c>
      <c r="C8" s="30" t="s">
        <v>91</v>
      </c>
      <c r="D8" s="30" t="s">
        <v>92</v>
      </c>
      <c r="F8" s="26" t="s">
        <v>297</v>
      </c>
      <c r="G8" s="27"/>
    </row>
    <row r="9" spans="1:7" ht="26.4">
      <c r="A9" s="7" t="s">
        <v>93</v>
      </c>
      <c r="B9" s="7" t="s">
        <v>94</v>
      </c>
      <c r="C9" s="7" t="s">
        <v>95</v>
      </c>
      <c r="D9" s="7" t="s">
        <v>96</v>
      </c>
    </row>
    <row r="10" spans="1:7">
      <c r="A10" s="30" t="s">
        <v>97</v>
      </c>
      <c r="B10" s="30" t="s">
        <v>98</v>
      </c>
      <c r="C10" s="30" t="s">
        <v>99</v>
      </c>
      <c r="D10" s="30" t="s">
        <v>100</v>
      </c>
    </row>
    <row r="11" spans="1:7">
      <c r="A11" s="7" t="s">
        <v>101</v>
      </c>
      <c r="B11" s="7" t="s">
        <v>102</v>
      </c>
      <c r="C11" s="7" t="s">
        <v>103</v>
      </c>
      <c r="D11" s="7" t="s">
        <v>104</v>
      </c>
    </row>
    <row r="12" spans="1:7" ht="26.4">
      <c r="A12" s="30" t="s">
        <v>105</v>
      </c>
      <c r="B12" s="30" t="s">
        <v>106</v>
      </c>
      <c r="C12" s="30" t="s">
        <v>107</v>
      </c>
      <c r="D12" s="30" t="s">
        <v>108</v>
      </c>
    </row>
    <row r="13" spans="1:7" ht="26.4">
      <c r="A13" s="7" t="s">
        <v>7</v>
      </c>
      <c r="B13" s="7" t="s">
        <v>109</v>
      </c>
      <c r="C13" s="7" t="s">
        <v>110</v>
      </c>
      <c r="D13" s="7" t="s">
        <v>111</v>
      </c>
    </row>
    <row r="14" spans="1:7" ht="26.4">
      <c r="A14" s="30" t="s">
        <v>112</v>
      </c>
      <c r="B14" s="30" t="s">
        <v>113</v>
      </c>
      <c r="C14" s="30" t="s">
        <v>114</v>
      </c>
      <c r="D14" s="30" t="s">
        <v>115</v>
      </c>
    </row>
    <row r="15" spans="1:7" ht="26.4">
      <c r="A15" s="7" t="s">
        <v>116</v>
      </c>
      <c r="B15" s="7" t="s">
        <v>117</v>
      </c>
      <c r="C15" s="7" t="s">
        <v>118</v>
      </c>
      <c r="D15" s="7" t="s">
        <v>119</v>
      </c>
    </row>
    <row r="16" spans="1:7" ht="26.4">
      <c r="A16" s="30" t="s">
        <v>120</v>
      </c>
      <c r="B16" s="30" t="s">
        <v>121</v>
      </c>
      <c r="C16" s="30" t="s">
        <v>122</v>
      </c>
      <c r="D16" s="30" t="s">
        <v>123</v>
      </c>
    </row>
    <row r="17" spans="1:4" ht="26.4">
      <c r="A17" s="7" t="s">
        <v>124</v>
      </c>
      <c r="B17" s="7" t="s">
        <v>125</v>
      </c>
      <c r="C17" s="7" t="s">
        <v>126</v>
      </c>
      <c r="D17" s="7" t="s">
        <v>127</v>
      </c>
    </row>
    <row r="18" spans="1:4">
      <c r="A18" s="30" t="s">
        <v>128</v>
      </c>
      <c r="B18" s="30" t="s">
        <v>129</v>
      </c>
      <c r="C18" s="30" t="s">
        <v>130</v>
      </c>
      <c r="D18" s="30" t="s">
        <v>131</v>
      </c>
    </row>
    <row r="19" spans="1:4" ht="26.4">
      <c r="A19" s="7" t="s">
        <v>132</v>
      </c>
      <c r="B19" s="7" t="s">
        <v>133</v>
      </c>
      <c r="C19" s="7" t="s">
        <v>134</v>
      </c>
      <c r="D19" s="7" t="s">
        <v>135</v>
      </c>
    </row>
    <row r="20" spans="1:4">
      <c r="A20" s="30" t="s">
        <v>136</v>
      </c>
      <c r="B20" s="30" t="s">
        <v>137</v>
      </c>
      <c r="C20" s="30" t="s">
        <v>138</v>
      </c>
      <c r="D20" s="30" t="s">
        <v>139</v>
      </c>
    </row>
    <row r="21" spans="1:4" ht="26.4">
      <c r="A21" s="7" t="s">
        <v>140</v>
      </c>
      <c r="B21" s="7" t="s">
        <v>141</v>
      </c>
      <c r="C21" s="7" t="s">
        <v>142</v>
      </c>
      <c r="D21" s="7" t="s">
        <v>143</v>
      </c>
    </row>
    <row r="22" spans="1:4" ht="26.4">
      <c r="A22" s="30" t="s">
        <v>144</v>
      </c>
      <c r="B22" s="30" t="s">
        <v>145</v>
      </c>
      <c r="C22" s="30" t="s">
        <v>146</v>
      </c>
      <c r="D22" s="30" t="s">
        <v>147</v>
      </c>
    </row>
    <row r="23" spans="1:4" ht="26.4">
      <c r="A23" s="7" t="s">
        <v>148</v>
      </c>
      <c r="B23" s="7" t="s">
        <v>149</v>
      </c>
      <c r="C23" s="7" t="s">
        <v>150</v>
      </c>
      <c r="D23" s="7" t="s">
        <v>151</v>
      </c>
    </row>
    <row r="24" spans="1:4">
      <c r="A24" s="30" t="s">
        <v>152</v>
      </c>
      <c r="B24" s="30" t="s">
        <v>153</v>
      </c>
      <c r="C24" s="30" t="s">
        <v>154</v>
      </c>
      <c r="D24" s="30" t="s">
        <v>155</v>
      </c>
    </row>
    <row r="25" spans="1:4" ht="26.4">
      <c r="A25" s="7" t="s">
        <v>156</v>
      </c>
      <c r="B25" s="7" t="s">
        <v>157</v>
      </c>
      <c r="C25" s="7" t="s">
        <v>158</v>
      </c>
      <c r="D25" s="7" t="s">
        <v>159</v>
      </c>
    </row>
    <row r="26" spans="1:4" ht="26.4">
      <c r="A26" s="30" t="s">
        <v>160</v>
      </c>
      <c r="B26" s="30" t="s">
        <v>161</v>
      </c>
      <c r="C26" s="30" t="s">
        <v>162</v>
      </c>
      <c r="D26" s="30" t="s">
        <v>163</v>
      </c>
    </row>
    <row r="27" spans="1:4">
      <c r="A27" s="7" t="s">
        <v>164</v>
      </c>
      <c r="B27" s="7" t="s">
        <v>165</v>
      </c>
      <c r="C27" s="7" t="s">
        <v>166</v>
      </c>
      <c r="D27" s="7" t="s">
        <v>167</v>
      </c>
    </row>
    <row r="28" spans="1:4" ht="26.4">
      <c r="A28" s="30" t="s">
        <v>168</v>
      </c>
      <c r="B28" s="30" t="s">
        <v>169</v>
      </c>
      <c r="C28" s="30" t="s">
        <v>170</v>
      </c>
      <c r="D28" s="30" t="s">
        <v>171</v>
      </c>
    </row>
    <row r="29" spans="1:4" ht="26.4">
      <c r="A29" s="7" t="s">
        <v>172</v>
      </c>
      <c r="B29" s="7" t="s">
        <v>173</v>
      </c>
      <c r="C29" s="7" t="s">
        <v>174</v>
      </c>
      <c r="D29" s="7" t="s">
        <v>175</v>
      </c>
    </row>
    <row r="30" spans="1:4" ht="26.4">
      <c r="A30" s="30" t="s">
        <v>176</v>
      </c>
      <c r="B30" s="30" t="s">
        <v>177</v>
      </c>
      <c r="C30" s="30" t="s">
        <v>178</v>
      </c>
      <c r="D30" s="30" t="s">
        <v>179</v>
      </c>
    </row>
    <row r="31" spans="1:4" ht="27.15" customHeight="1">
      <c r="A31" s="31" t="s">
        <v>180</v>
      </c>
      <c r="B31" s="31" t="s">
        <v>181</v>
      </c>
      <c r="C31" s="31" t="s">
        <v>182</v>
      </c>
      <c r="D31" s="31" t="s">
        <v>183</v>
      </c>
    </row>
    <row r="32" spans="1:4" ht="27.15" customHeight="1">
      <c r="A32" s="31" t="s">
        <v>184</v>
      </c>
      <c r="B32" s="31" t="s">
        <v>185</v>
      </c>
      <c r="C32" s="31" t="s">
        <v>186</v>
      </c>
      <c r="D32" s="31" t="s">
        <v>187</v>
      </c>
    </row>
    <row r="33" spans="1:4" ht="27.15" customHeight="1">
      <c r="A33" s="31" t="s">
        <v>188</v>
      </c>
      <c r="B33" s="31" t="s">
        <v>189</v>
      </c>
      <c r="C33" s="31" t="s">
        <v>190</v>
      </c>
      <c r="D33" s="31" t="s">
        <v>191</v>
      </c>
    </row>
    <row r="34" spans="1:4" ht="30.45" customHeight="1">
      <c r="A34" s="31" t="s">
        <v>192</v>
      </c>
      <c r="B34" s="31" t="s">
        <v>193</v>
      </c>
      <c r="C34" s="31" t="s">
        <v>194</v>
      </c>
      <c r="D34" s="31" t="s">
        <v>195</v>
      </c>
    </row>
    <row r="35" spans="1:4" ht="30.45" customHeight="1">
      <c r="A35" s="31" t="s">
        <v>196</v>
      </c>
      <c r="B35" s="31" t="s">
        <v>197</v>
      </c>
      <c r="C35" s="31" t="s">
        <v>198</v>
      </c>
      <c r="D35" s="31" t="s">
        <v>199</v>
      </c>
    </row>
    <row r="36" spans="1:4" ht="30.45" customHeight="1">
      <c r="A36" s="31" t="s">
        <v>200</v>
      </c>
      <c r="B36" s="31" t="s">
        <v>201</v>
      </c>
      <c r="C36" s="31" t="s">
        <v>202</v>
      </c>
      <c r="D36" s="31" t="s">
        <v>203</v>
      </c>
    </row>
    <row r="37" spans="1:4" ht="30.45" customHeight="1">
      <c r="A37" s="31" t="s">
        <v>204</v>
      </c>
      <c r="B37" s="31" t="s">
        <v>205</v>
      </c>
      <c r="C37" s="31" t="s">
        <v>206</v>
      </c>
      <c r="D37" s="31" t="s">
        <v>207</v>
      </c>
    </row>
    <row r="38" spans="1:4" ht="30.45" customHeight="1">
      <c r="A38" s="31" t="s">
        <v>208</v>
      </c>
      <c r="B38" s="31" t="s">
        <v>209</v>
      </c>
      <c r="C38" s="31" t="s">
        <v>210</v>
      </c>
      <c r="D38" s="31" t="s">
        <v>211</v>
      </c>
    </row>
  </sheetData>
  <sheetProtection algorithmName="SHA-512" hashValue="Zvm5r0jGRkpKWX5sbZb7cf55scChOPIYovLnaJR34TsdbmxdQxeq06K1L9YFRvoXV0rfqw/KyCKXiuChmX0kvg==" saltValue="28auQPdNDxndfSQDpujGTw==" spinCount="100000" sheet="1" objects="1" scenarios="1" formatCells="0" formatColumns="0" formatRows="0" insertColumns="0" sort="0" autoFilter="0" pivotTables="0"/>
  <mergeCells count="4">
    <mergeCell ref="A1:D2"/>
    <mergeCell ref="A3:D3"/>
    <mergeCell ref="F5:G7"/>
    <mergeCell ref="F8:G8"/>
  </mergeCells>
  <hyperlinks>
    <hyperlink ref="F8" r:id="rId1" xr:uid="{C060F792-08C9-4289-887E-CA2F868E7065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0"/>
  <sheetViews>
    <sheetView workbookViewId="0">
      <selection activeCell="I10" sqref="I10"/>
    </sheetView>
  </sheetViews>
  <sheetFormatPr baseColWidth="10" defaultColWidth="8.796875" defaultRowHeight="13.8"/>
  <cols>
    <col min="1" max="1" width="28" style="2" customWidth="1"/>
    <col min="2" max="2" width="24" style="2" customWidth="1"/>
    <col min="3" max="3" width="20" style="2" customWidth="1"/>
    <col min="4" max="4" width="18" style="2" customWidth="1"/>
    <col min="5" max="5" width="22" style="2" customWidth="1"/>
    <col min="6" max="6" width="26" style="2" customWidth="1"/>
    <col min="7" max="7" width="2.8984375" style="2" customWidth="1"/>
    <col min="8" max="8" width="21.296875" style="2" customWidth="1"/>
    <col min="9" max="9" width="38.796875" style="2" customWidth="1"/>
    <col min="10" max="16384" width="8.796875" style="2"/>
  </cols>
  <sheetData>
    <row r="1" spans="1:9" ht="19.2" customHeight="1">
      <c r="A1" s="32" t="s">
        <v>212</v>
      </c>
      <c r="B1" s="32"/>
      <c r="C1" s="32"/>
      <c r="D1" s="32"/>
      <c r="E1" s="32"/>
      <c r="F1" s="32"/>
    </row>
    <row r="2" spans="1:9" ht="19.2" customHeight="1">
      <c r="A2" s="32"/>
      <c r="B2" s="32"/>
      <c r="C2" s="32"/>
      <c r="D2" s="32"/>
      <c r="E2" s="32"/>
      <c r="F2" s="32"/>
    </row>
    <row r="3" spans="1:9" ht="19.2" customHeight="1" thickBot="1">
      <c r="A3" s="33" t="s">
        <v>213</v>
      </c>
      <c r="B3" s="33"/>
      <c r="C3" s="33"/>
      <c r="D3" s="33"/>
      <c r="E3" s="33"/>
      <c r="F3" s="33"/>
    </row>
    <row r="4" spans="1:9" ht="28.2" customHeight="1">
      <c r="A4" s="34"/>
      <c r="B4" s="34"/>
      <c r="C4" s="34"/>
      <c r="D4" s="34"/>
      <c r="E4" s="34"/>
      <c r="F4" s="34"/>
      <c r="H4" s="20" t="s">
        <v>296</v>
      </c>
      <c r="I4" s="21"/>
    </row>
    <row r="5" spans="1:9" ht="28.2" customHeight="1">
      <c r="A5" s="35" t="s">
        <v>214</v>
      </c>
      <c r="B5" s="36" t="s">
        <v>215</v>
      </c>
      <c r="C5" s="36"/>
      <c r="D5" s="36"/>
      <c r="E5" s="35" t="s">
        <v>148</v>
      </c>
      <c r="F5" s="37" t="s">
        <v>216</v>
      </c>
      <c r="H5" s="22"/>
      <c r="I5" s="23"/>
    </row>
    <row r="6" spans="1:9" ht="28.2" customHeight="1" thickBot="1">
      <c r="A6" s="35" t="s">
        <v>200</v>
      </c>
      <c r="B6" s="38">
        <v>46285</v>
      </c>
      <c r="C6" s="35" t="s">
        <v>217</v>
      </c>
      <c r="D6" s="38">
        <v>46327</v>
      </c>
      <c r="E6" s="35" t="s">
        <v>156</v>
      </c>
      <c r="F6" s="37" t="s">
        <v>218</v>
      </c>
      <c r="H6" s="24"/>
      <c r="I6" s="25"/>
    </row>
    <row r="7" spans="1:9" ht="17.399999999999999" thickBot="1">
      <c r="A7" s="34"/>
      <c r="B7" s="34"/>
      <c r="C7" s="34"/>
      <c r="D7" s="34"/>
      <c r="E7" s="34"/>
      <c r="F7" s="34"/>
      <c r="H7" s="26" t="s">
        <v>297</v>
      </c>
      <c r="I7" s="27"/>
    </row>
    <row r="8" spans="1:9" ht="15.6">
      <c r="A8" s="39" t="s">
        <v>219</v>
      </c>
      <c r="B8" s="39"/>
      <c r="C8" s="39"/>
      <c r="D8" s="39"/>
      <c r="E8" s="39"/>
      <c r="F8" s="39"/>
    </row>
    <row r="9" spans="1:9">
      <c r="A9" s="40" t="s">
        <v>93</v>
      </c>
      <c r="B9" s="40" t="s">
        <v>220</v>
      </c>
      <c r="C9" s="40" t="s">
        <v>43</v>
      </c>
      <c r="D9" s="40" t="s">
        <v>221</v>
      </c>
      <c r="E9" s="40" t="s">
        <v>222</v>
      </c>
      <c r="F9" s="40" t="s">
        <v>164</v>
      </c>
    </row>
    <row r="10" spans="1:9">
      <c r="A10" s="41" t="str">
        <f>A19</f>
        <v>Pedidos &gt;15 min</v>
      </c>
      <c r="B10" s="41">
        <f>B19</f>
        <v>38</v>
      </c>
      <c r="C10" s="41">
        <f>B22</f>
        <v>10</v>
      </c>
      <c r="D10" s="41">
        <f>B58</f>
        <v>8</v>
      </c>
      <c r="E10" s="41">
        <f>IF(OR(ISBLANK(B19),ISBLANK(B22),C19="",E19=""),"",IF(OR(NOT(ISNUMBER(B19)),NOT(ISNUMBER(B22)),B19&lt;0,B22&lt;0,AND(C19="%",OR(B19&gt;100,B22&gt;100)),AND(E19&lt;&gt;"Menor o igual es mejor",E19&lt;&gt;"Mayor o igual es mejor")),"",IF(E19="Menor o igual es mejor",IF(B19&gt;B22,B19-B22,0),IF(B19&lt;B22,B22-B19,0))))</f>
        <v>28</v>
      </c>
      <c r="F10" s="41" t="str">
        <f>F58</f>
        <v>Meta alcanzada</v>
      </c>
    </row>
    <row r="11" spans="1:9">
      <c r="A11" s="34"/>
      <c r="B11" s="34"/>
      <c r="C11" s="34"/>
      <c r="D11" s="34"/>
      <c r="E11" s="34"/>
      <c r="F11" s="34"/>
    </row>
    <row r="12" spans="1:9" ht="15.6">
      <c r="A12" s="42" t="s">
        <v>223</v>
      </c>
      <c r="B12" s="42"/>
      <c r="C12" s="42"/>
      <c r="D12" s="42"/>
      <c r="E12" s="42"/>
      <c r="F12" s="42"/>
    </row>
    <row r="13" spans="1:9" ht="17.55" customHeight="1">
      <c r="A13" s="43" t="s">
        <v>224</v>
      </c>
      <c r="B13" s="44" t="s">
        <v>225</v>
      </c>
      <c r="C13" s="44"/>
      <c r="D13" s="44"/>
      <c r="E13" s="44"/>
      <c r="F13" s="44"/>
    </row>
    <row r="14" spans="1:9" ht="17.55" customHeight="1">
      <c r="A14" s="34"/>
      <c r="B14" s="44"/>
      <c r="C14" s="44"/>
      <c r="D14" s="44"/>
      <c r="E14" s="44"/>
      <c r="F14" s="44"/>
    </row>
    <row r="15" spans="1:9" ht="17.55" customHeight="1">
      <c r="A15" s="34"/>
      <c r="B15" s="44"/>
      <c r="C15" s="44"/>
      <c r="D15" s="44"/>
      <c r="E15" s="44"/>
      <c r="F15" s="44"/>
    </row>
    <row r="16" spans="1:9">
      <c r="A16" s="34"/>
      <c r="B16" s="34"/>
      <c r="C16" s="34"/>
      <c r="D16" s="34"/>
      <c r="E16" s="34"/>
      <c r="F16" s="34"/>
    </row>
    <row r="17" spans="1:6" ht="15.6">
      <c r="A17" s="42" t="s">
        <v>226</v>
      </c>
      <c r="B17" s="42"/>
      <c r="C17" s="42"/>
      <c r="D17" s="42"/>
      <c r="E17" s="42"/>
      <c r="F17" s="42"/>
    </row>
    <row r="18" spans="1:6">
      <c r="A18" s="45" t="s">
        <v>227</v>
      </c>
      <c r="B18" s="45" t="s">
        <v>228</v>
      </c>
      <c r="C18" s="45" t="s">
        <v>101</v>
      </c>
      <c r="D18" s="45" t="s">
        <v>229</v>
      </c>
      <c r="E18" s="46" t="s">
        <v>105</v>
      </c>
      <c r="F18" s="46" t="s">
        <v>230</v>
      </c>
    </row>
    <row r="19" spans="1:6" ht="27.6">
      <c r="A19" s="47" t="s">
        <v>231</v>
      </c>
      <c r="B19" s="48">
        <v>38</v>
      </c>
      <c r="C19" s="47" t="s">
        <v>232</v>
      </c>
      <c r="D19" s="47" t="s">
        <v>233</v>
      </c>
      <c r="E19" s="47" t="s">
        <v>234</v>
      </c>
      <c r="F19" s="47" t="s">
        <v>235</v>
      </c>
    </row>
    <row r="20" spans="1:6">
      <c r="A20" s="34"/>
      <c r="B20" s="34"/>
      <c r="C20" s="34"/>
      <c r="D20" s="34"/>
      <c r="E20" s="34"/>
      <c r="F20" s="34"/>
    </row>
    <row r="21" spans="1:6" ht="15.6">
      <c r="A21" s="42" t="s">
        <v>236</v>
      </c>
      <c r="B21" s="42"/>
      <c r="C21" s="42"/>
      <c r="D21" s="42"/>
      <c r="E21" s="42"/>
      <c r="F21" s="42"/>
    </row>
    <row r="22" spans="1:6">
      <c r="A22" s="43" t="s">
        <v>7</v>
      </c>
      <c r="B22" s="49">
        <v>10</v>
      </c>
      <c r="C22" s="43" t="s">
        <v>222</v>
      </c>
      <c r="D22" s="50">
        <f>IF(OR(ISBLANK(B19),ISBLANK(B22),C19="",E19=""),"",IF(OR(NOT(ISNUMBER(B19)),NOT(ISNUMBER(B22)),B19&lt;0,B22&lt;0,AND(C19="%",OR(B19&gt;100,B22&gt;100)),AND(E19&lt;&gt;"Menor o igual es mejor",E19&lt;&gt;"Mayor o igual es mejor")),"",IF(E19="Menor o igual es mejor",IF(B19&gt;B22,B19-B22,0),IF(B19&lt;B22,B22-B19,0))))</f>
        <v>28</v>
      </c>
      <c r="E22" s="43" t="s">
        <v>237</v>
      </c>
      <c r="F22" s="51" t="str">
        <f>IF(C19="%","p.p.",C19)</f>
        <v>p.p.</v>
      </c>
    </row>
    <row r="23" spans="1:6" ht="17.55" customHeight="1">
      <c r="A23" s="52" t="s">
        <v>238</v>
      </c>
      <c r="B23" s="44" t="s">
        <v>239</v>
      </c>
      <c r="C23" s="44"/>
      <c r="D23" s="44"/>
      <c r="E23" s="44"/>
      <c r="F23" s="44"/>
    </row>
    <row r="24" spans="1:6" ht="17.55" customHeight="1">
      <c r="A24" s="34"/>
      <c r="B24" s="44"/>
      <c r="C24" s="44"/>
      <c r="D24" s="44"/>
      <c r="E24" s="44"/>
      <c r="F24" s="44"/>
    </row>
    <row r="25" spans="1:6" ht="17.55" customHeight="1">
      <c r="A25" s="34"/>
      <c r="B25" s="44"/>
      <c r="C25" s="44"/>
      <c r="D25" s="44"/>
      <c r="E25" s="44"/>
      <c r="F25" s="44"/>
    </row>
    <row r="26" spans="1:6">
      <c r="A26" s="34"/>
      <c r="B26" s="34"/>
      <c r="C26" s="34"/>
      <c r="D26" s="34"/>
      <c r="E26" s="34"/>
      <c r="F26" s="34"/>
    </row>
    <row r="27" spans="1:6" ht="15.6">
      <c r="A27" s="42" t="s">
        <v>240</v>
      </c>
      <c r="B27" s="42"/>
      <c r="C27" s="42"/>
      <c r="D27" s="42"/>
      <c r="E27" s="42"/>
      <c r="F27" s="42"/>
    </row>
    <row r="28" spans="1:6">
      <c r="A28" s="43" t="s">
        <v>241</v>
      </c>
      <c r="B28" s="53" t="s">
        <v>242</v>
      </c>
      <c r="C28" s="43" t="s">
        <v>152</v>
      </c>
      <c r="D28" s="54">
        <v>46327</v>
      </c>
      <c r="E28" s="43" t="s">
        <v>243</v>
      </c>
      <c r="F28" s="55" t="str">
        <f>IF(OR(ISBLANK(B22),C19="",E19=""),"FALTA INFORMACIÓN",IF(OR(NOT(ISNUMBER(B22)),B22&lt;0,AND(C19="%",B22&gt;100),AND(E19&lt;&gt;"Menor o igual es mejor",E19&lt;&gt;"Mayor o igual es mejor")),"REVISAR DATOS",IF(E19="Menor o igual es mejor","≤ "&amp;B22&amp;" "&amp;C19,"≥ "&amp;B22&amp;" "&amp;C19)))</f>
        <v>≤ 10 %</v>
      </c>
    </row>
    <row r="29" spans="1:6" ht="17.55" customHeight="1">
      <c r="A29" s="43" t="s">
        <v>116</v>
      </c>
      <c r="B29" s="44" t="s">
        <v>244</v>
      </c>
      <c r="C29" s="44"/>
      <c r="D29" s="44"/>
      <c r="E29" s="44"/>
      <c r="F29" s="44"/>
    </row>
    <row r="30" spans="1:6" ht="17.55" customHeight="1">
      <c r="A30" s="34"/>
      <c r="B30" s="44"/>
      <c r="C30" s="44"/>
      <c r="D30" s="44"/>
      <c r="E30" s="44"/>
      <c r="F30" s="44"/>
    </row>
    <row r="31" spans="1:6" ht="17.55" customHeight="1">
      <c r="A31" s="34"/>
      <c r="B31" s="44"/>
      <c r="C31" s="44"/>
      <c r="D31" s="44"/>
      <c r="E31" s="44"/>
      <c r="F31" s="44"/>
    </row>
    <row r="32" spans="1:6">
      <c r="A32" s="34"/>
      <c r="B32" s="34"/>
      <c r="C32" s="34"/>
      <c r="D32" s="34"/>
      <c r="E32" s="34"/>
      <c r="F32" s="34"/>
    </row>
    <row r="33" spans="1:6" ht="15.6">
      <c r="A33" s="42" t="s">
        <v>245</v>
      </c>
      <c r="B33" s="42"/>
      <c r="C33" s="42"/>
      <c r="D33" s="42"/>
      <c r="E33" s="42"/>
      <c r="F33" s="42"/>
    </row>
    <row r="34" spans="1:6">
      <c r="A34" s="45" t="s">
        <v>120</v>
      </c>
      <c r="B34" s="45" t="s">
        <v>124</v>
      </c>
      <c r="C34" s="45" t="s">
        <v>246</v>
      </c>
      <c r="D34" s="45" t="s">
        <v>128</v>
      </c>
      <c r="E34" s="45" t="s">
        <v>247</v>
      </c>
      <c r="F34" s="45" t="s">
        <v>248</v>
      </c>
    </row>
    <row r="35" spans="1:6" ht="33.6" customHeight="1">
      <c r="A35" s="47" t="s">
        <v>249</v>
      </c>
      <c r="B35" s="47" t="s">
        <v>250</v>
      </c>
      <c r="C35" s="47" t="s">
        <v>251</v>
      </c>
      <c r="D35" s="47" t="s">
        <v>252</v>
      </c>
      <c r="E35" s="47" t="s">
        <v>253</v>
      </c>
      <c r="F35" s="47" t="s">
        <v>254</v>
      </c>
    </row>
    <row r="36" spans="1:6" ht="33.6" customHeight="1">
      <c r="A36" s="47" t="s">
        <v>255</v>
      </c>
      <c r="B36" s="47" t="s">
        <v>256</v>
      </c>
      <c r="C36" s="47" t="s">
        <v>257</v>
      </c>
      <c r="D36" s="47" t="s">
        <v>252</v>
      </c>
      <c r="E36" s="47" t="s">
        <v>253</v>
      </c>
      <c r="F36" s="47" t="s">
        <v>258</v>
      </c>
    </row>
    <row r="37" spans="1:6" ht="33.6" customHeight="1">
      <c r="A37" s="47"/>
      <c r="B37" s="47"/>
      <c r="C37" s="47"/>
      <c r="D37" s="47"/>
      <c r="E37" s="47"/>
      <c r="F37" s="47"/>
    </row>
    <row r="38" spans="1:6" ht="33.6" customHeight="1">
      <c r="A38" s="47"/>
      <c r="B38" s="47"/>
      <c r="C38" s="47"/>
      <c r="D38" s="47"/>
      <c r="E38" s="47"/>
      <c r="F38" s="47"/>
    </row>
    <row r="39" spans="1:6" ht="33.6" customHeight="1">
      <c r="A39" s="47"/>
      <c r="B39" s="47"/>
      <c r="C39" s="47"/>
      <c r="D39" s="47"/>
      <c r="E39" s="47"/>
      <c r="F39" s="47"/>
    </row>
    <row r="40" spans="1:6">
      <c r="A40" s="34"/>
      <c r="B40" s="34"/>
      <c r="C40" s="34"/>
      <c r="D40" s="34"/>
      <c r="E40" s="34"/>
      <c r="F40" s="34"/>
    </row>
    <row r="41" spans="1:6" ht="15.6">
      <c r="A41" s="42" t="s">
        <v>259</v>
      </c>
      <c r="B41" s="42"/>
      <c r="C41" s="42"/>
      <c r="D41" s="42"/>
      <c r="E41" s="42"/>
      <c r="F41" s="42"/>
    </row>
    <row r="42" spans="1:6">
      <c r="A42" s="45" t="s">
        <v>260</v>
      </c>
      <c r="B42" s="45" t="s">
        <v>136</v>
      </c>
      <c r="C42" s="45" t="s">
        <v>140</v>
      </c>
      <c r="D42" s="45" t="s">
        <v>93</v>
      </c>
      <c r="E42" s="45" t="s">
        <v>128</v>
      </c>
      <c r="F42" s="45" t="s">
        <v>156</v>
      </c>
    </row>
    <row r="43" spans="1:6" ht="33.6" customHeight="1">
      <c r="A43" s="47" t="s">
        <v>261</v>
      </c>
      <c r="B43" s="47" t="s">
        <v>262</v>
      </c>
      <c r="C43" s="47" t="s">
        <v>263</v>
      </c>
      <c r="D43" s="47" t="s">
        <v>264</v>
      </c>
      <c r="E43" s="47" t="s">
        <v>252</v>
      </c>
      <c r="F43" s="47" t="s">
        <v>265</v>
      </c>
    </row>
    <row r="44" spans="1:6" ht="33.6" customHeight="1">
      <c r="A44" s="47" t="s">
        <v>266</v>
      </c>
      <c r="B44" s="47" t="s">
        <v>267</v>
      </c>
      <c r="C44" s="47" t="s">
        <v>268</v>
      </c>
      <c r="D44" s="47" t="s">
        <v>269</v>
      </c>
      <c r="E44" s="47" t="s">
        <v>252</v>
      </c>
      <c r="F44" s="47" t="s">
        <v>265</v>
      </c>
    </row>
    <row r="45" spans="1:6" ht="33.6" customHeight="1">
      <c r="A45" s="47"/>
      <c r="B45" s="47"/>
      <c r="C45" s="47"/>
      <c r="D45" s="47"/>
      <c r="E45" s="47"/>
      <c r="F45" s="47"/>
    </row>
    <row r="46" spans="1:6" ht="33.6" customHeight="1">
      <c r="A46" s="47"/>
      <c r="B46" s="47"/>
      <c r="C46" s="47"/>
      <c r="D46" s="47"/>
      <c r="E46" s="47"/>
      <c r="F46" s="47"/>
    </row>
    <row r="47" spans="1:6" ht="33.6" customHeight="1">
      <c r="A47" s="47"/>
      <c r="B47" s="47"/>
      <c r="C47" s="47"/>
      <c r="D47" s="47"/>
      <c r="E47" s="47"/>
      <c r="F47" s="47"/>
    </row>
    <row r="48" spans="1:6">
      <c r="A48" s="34"/>
      <c r="B48" s="34"/>
      <c r="C48" s="34"/>
      <c r="D48" s="34"/>
      <c r="E48" s="34"/>
      <c r="F48" s="34"/>
    </row>
    <row r="49" spans="1:6" ht="15.6">
      <c r="A49" s="42" t="s">
        <v>270</v>
      </c>
      <c r="B49" s="42"/>
      <c r="C49" s="42"/>
      <c r="D49" s="42"/>
      <c r="E49" s="42"/>
      <c r="F49" s="42"/>
    </row>
    <row r="50" spans="1:6">
      <c r="A50" s="45" t="s">
        <v>144</v>
      </c>
      <c r="B50" s="45" t="s">
        <v>148</v>
      </c>
      <c r="C50" s="45" t="s">
        <v>271</v>
      </c>
      <c r="D50" s="45" t="s">
        <v>152</v>
      </c>
      <c r="E50" s="45" t="s">
        <v>156</v>
      </c>
      <c r="F50" s="45" t="s">
        <v>272</v>
      </c>
    </row>
    <row r="51" spans="1:6" ht="33.6" customHeight="1">
      <c r="A51" s="47" t="s">
        <v>273</v>
      </c>
      <c r="B51" s="47" t="s">
        <v>274</v>
      </c>
      <c r="C51" s="56">
        <v>46286</v>
      </c>
      <c r="D51" s="56">
        <v>46288</v>
      </c>
      <c r="E51" s="47" t="s">
        <v>275</v>
      </c>
      <c r="F51" s="47" t="s">
        <v>276</v>
      </c>
    </row>
    <row r="52" spans="1:6" ht="33.6" customHeight="1">
      <c r="A52" s="47" t="s">
        <v>277</v>
      </c>
      <c r="B52" s="47" t="s">
        <v>274</v>
      </c>
      <c r="C52" s="56">
        <v>46289</v>
      </c>
      <c r="D52" s="56">
        <v>46290</v>
      </c>
      <c r="E52" s="47" t="s">
        <v>275</v>
      </c>
      <c r="F52" s="47" t="s">
        <v>278</v>
      </c>
    </row>
    <row r="53" spans="1:6" ht="33.6" customHeight="1">
      <c r="A53" s="47" t="s">
        <v>279</v>
      </c>
      <c r="B53" s="47" t="s">
        <v>280</v>
      </c>
      <c r="C53" s="56">
        <v>46289</v>
      </c>
      <c r="D53" s="56">
        <v>46291</v>
      </c>
      <c r="E53" s="47" t="s">
        <v>275</v>
      </c>
      <c r="F53" s="47" t="s">
        <v>281</v>
      </c>
    </row>
    <row r="54" spans="1:6" ht="33.6" customHeight="1">
      <c r="A54" s="47" t="s">
        <v>282</v>
      </c>
      <c r="B54" s="47" t="s">
        <v>283</v>
      </c>
      <c r="C54" s="56">
        <v>46291</v>
      </c>
      <c r="D54" s="56">
        <v>46326</v>
      </c>
      <c r="E54" s="47" t="s">
        <v>284</v>
      </c>
      <c r="F54" s="47" t="s">
        <v>285</v>
      </c>
    </row>
    <row r="55" spans="1:6" ht="33.6" customHeight="1">
      <c r="A55" s="47" t="s">
        <v>286</v>
      </c>
      <c r="B55" s="47" t="s">
        <v>287</v>
      </c>
      <c r="C55" s="56">
        <v>46297</v>
      </c>
      <c r="D55" s="56">
        <v>46327</v>
      </c>
      <c r="E55" s="47" t="s">
        <v>284</v>
      </c>
      <c r="F55" s="47" t="s">
        <v>288</v>
      </c>
    </row>
    <row r="56" spans="1:6">
      <c r="A56" s="34"/>
      <c r="B56" s="34"/>
      <c r="C56" s="34"/>
      <c r="D56" s="34"/>
      <c r="E56" s="34"/>
      <c r="F56" s="34"/>
    </row>
    <row r="57" spans="1:6" ht="15.6">
      <c r="A57" s="42" t="s">
        <v>289</v>
      </c>
      <c r="B57" s="42"/>
      <c r="C57" s="42"/>
      <c r="D57" s="42"/>
      <c r="E57" s="42"/>
      <c r="F57" s="42"/>
    </row>
    <row r="58" spans="1:6">
      <c r="A58" s="43" t="s">
        <v>160</v>
      </c>
      <c r="B58" s="49">
        <v>8</v>
      </c>
      <c r="C58" s="43" t="s">
        <v>196</v>
      </c>
      <c r="D58" s="50">
        <f>IF(OR(ISBLANK(B19),ISBLANK(B22),ISBLANK(B58),C19="",E19=""),"",IF(OR(NOT(ISNUMBER(B19)),NOT(ISNUMBER(B22)),NOT(ISNUMBER(B58)),B19&lt;0,B22&lt;0,B58&lt;0,AND(C19="%",OR(B19&gt;100,B22&gt;100,B58&gt;100)),AND(E19&lt;&gt;"Menor o igual es mejor",E19&lt;&gt;"Mayor o igual es mejor")),"",IF(E19="Menor o igual es mejor",IF(B58&gt;B22,B58-B22,0),IF(B58&lt;B22,B22-B58,0))))</f>
        <v>0</v>
      </c>
      <c r="E58" s="43" t="s">
        <v>164</v>
      </c>
      <c r="F58" s="57" t="str">
        <f>IF(OR(ISBLANK(B19),ISBLANK(B22),ISBLANK(B58),C19="",E19=""),"FALTA INFORMACIÓN",IF(OR(NOT(ISNUMBER(B19)),NOT(ISNUMBER(B22)),NOT(ISNUMBER(B58)),B19&lt;0,B22&lt;0,B58&lt;0,AND(C19="%",OR(B19&gt;100,B22&gt;100,B58&gt;100)),AND(E19&lt;&gt;"Menor o igual es mejor",E19&lt;&gt;"Mayor o igual es mejor")),"REVISAR DATOS",IF(E19="Menor o igual es mejor",IF(B58&lt;=B22,"Meta alcanzada","Revisar"),IF(B58&gt;=B22,"Meta alcanzada","Revisar"))))</f>
        <v>Meta alcanzada</v>
      </c>
    </row>
    <row r="59" spans="1:6">
      <c r="A59" s="43" t="s">
        <v>204</v>
      </c>
      <c r="B59" s="58" t="s">
        <v>242</v>
      </c>
      <c r="C59" s="43" t="s">
        <v>208</v>
      </c>
      <c r="D59" s="58" t="s">
        <v>290</v>
      </c>
      <c r="E59" s="43" t="s">
        <v>101</v>
      </c>
      <c r="F59" s="51" t="str">
        <f>C19</f>
        <v>%</v>
      </c>
    </row>
    <row r="60" spans="1:6" ht="17.55" customHeight="1">
      <c r="A60" s="43" t="s">
        <v>291</v>
      </c>
      <c r="B60" s="44" t="s">
        <v>292</v>
      </c>
      <c r="C60" s="44"/>
      <c r="D60" s="44"/>
      <c r="E60" s="44"/>
      <c r="F60" s="44"/>
    </row>
    <row r="61" spans="1:6" ht="17.55" customHeight="1">
      <c r="A61" s="34"/>
      <c r="B61" s="44"/>
      <c r="C61" s="44"/>
      <c r="D61" s="44"/>
      <c r="E61" s="44"/>
      <c r="F61" s="44"/>
    </row>
    <row r="62" spans="1:6" ht="17.55" customHeight="1">
      <c r="A62" s="34"/>
      <c r="B62" s="44"/>
      <c r="C62" s="44"/>
      <c r="D62" s="44"/>
      <c r="E62" s="44"/>
      <c r="F62" s="44"/>
    </row>
    <row r="63" spans="1:6">
      <c r="A63" s="34"/>
      <c r="B63" s="34"/>
      <c r="C63" s="34"/>
      <c r="D63" s="34"/>
      <c r="E63" s="34"/>
      <c r="F63" s="34"/>
    </row>
    <row r="64" spans="1:6" ht="17.55" customHeight="1">
      <c r="A64" s="43" t="s">
        <v>293</v>
      </c>
      <c r="B64" s="44" t="s">
        <v>294</v>
      </c>
      <c r="C64" s="44"/>
      <c r="D64" s="44"/>
      <c r="E64" s="44"/>
      <c r="F64" s="44"/>
    </row>
    <row r="65" spans="1:6" ht="17.55" customHeight="1">
      <c r="A65" s="34"/>
      <c r="B65" s="44"/>
      <c r="C65" s="44"/>
      <c r="D65" s="44"/>
      <c r="E65" s="44"/>
      <c r="F65" s="44"/>
    </row>
    <row r="66" spans="1:6" ht="17.55" customHeight="1">
      <c r="A66" s="34"/>
      <c r="B66" s="44"/>
      <c r="C66" s="44"/>
      <c r="D66" s="44"/>
      <c r="E66" s="44"/>
      <c r="F66" s="44"/>
    </row>
    <row r="67" spans="1:6">
      <c r="A67" s="34"/>
      <c r="B67" s="34"/>
      <c r="C67" s="34"/>
      <c r="D67" s="34"/>
      <c r="E67" s="34"/>
      <c r="F67" s="34"/>
    </row>
    <row r="68" spans="1:6">
      <c r="A68" s="59" t="s">
        <v>295</v>
      </c>
      <c r="B68" s="59"/>
      <c r="C68" s="59"/>
      <c r="D68" s="59"/>
      <c r="E68" s="59"/>
      <c r="F68" s="59"/>
    </row>
    <row r="69" spans="1:6">
      <c r="A69" s="59"/>
      <c r="B69" s="59"/>
      <c r="C69" s="59"/>
      <c r="D69" s="59"/>
      <c r="E69" s="59"/>
      <c r="F69" s="59"/>
    </row>
    <row r="70" spans="1:6">
      <c r="A70" s="34"/>
      <c r="B70" s="34"/>
      <c r="C70" s="34"/>
      <c r="D70" s="34"/>
      <c r="E70" s="34"/>
      <c r="F70" s="34"/>
    </row>
  </sheetData>
  <sheetProtection algorithmName="SHA-512" hashValue="eo4L9jujby5G+wXahtijfI6fcdrh3IXqZ1vbdWS2ZxTAG9VByQYolsGUUrhBGdc8bazJ+e+3YtXWjKqI6k5K+g==" saltValue="J1dXZH2KLT0zSd/LnDsk4A==" spinCount="100000" sheet="1" objects="1" scenarios="1" formatCells="0" formatColumns="0" formatRows="0" insertColumns="0" sort="0" autoFilter="0" pivotTables="0"/>
  <mergeCells count="21">
    <mergeCell ref="A57:F57"/>
    <mergeCell ref="B60:F62"/>
    <mergeCell ref="B64:F66"/>
    <mergeCell ref="A68:F69"/>
    <mergeCell ref="H4:I6"/>
    <mergeCell ref="H7:I7"/>
    <mergeCell ref="A27:F27"/>
    <mergeCell ref="B29:F31"/>
    <mergeCell ref="A33:F33"/>
    <mergeCell ref="A41:F41"/>
    <mergeCell ref="A49:F49"/>
    <mergeCell ref="B13:F15"/>
    <mergeCell ref="A17:F17"/>
    <mergeCell ref="E18:F18"/>
    <mergeCell ref="A21:F21"/>
    <mergeCell ref="B23:F25"/>
    <mergeCell ref="A1:F2"/>
    <mergeCell ref="A3:F3"/>
    <mergeCell ref="B5:D5"/>
    <mergeCell ref="A8:F8"/>
    <mergeCell ref="A12:F12"/>
  </mergeCells>
  <conditionalFormatting sqref="E51:E55">
    <cfRule type="expression" dxfId="8" priority="7">
      <formula>E51="Completada"</formula>
    </cfRule>
    <cfRule type="expression" dxfId="7" priority="8">
      <formula>E51="En curso"</formula>
    </cfRule>
    <cfRule type="expression" dxfId="6" priority="9">
      <formula>E51="Bloqueada"</formula>
    </cfRule>
  </conditionalFormatting>
  <conditionalFormatting sqref="F10">
    <cfRule type="expression" dxfId="5" priority="13">
      <formula>F10="Meta alcanzada"</formula>
    </cfRule>
    <cfRule type="expression" dxfId="4" priority="14">
      <formula>OR(F10="Revisar",F10="REVISAR DATOS")</formula>
    </cfRule>
    <cfRule type="expression" dxfId="3" priority="15">
      <formula>F10="FALTA INFORMACIÓN"</formula>
    </cfRule>
  </conditionalFormatting>
  <conditionalFormatting sqref="F58">
    <cfRule type="expression" dxfId="2" priority="10">
      <formula>F58="Meta alcanzada"</formula>
    </cfRule>
    <cfRule type="expression" dxfId="1" priority="11">
      <formula>OR(F58="Revisar",F58="REVISAR DATOS")</formula>
    </cfRule>
    <cfRule type="expression" dxfId="0" priority="12">
      <formula>F58="FALTA INFORMACIÓN"</formula>
    </cfRule>
  </conditionalFormatting>
  <dataValidations count="7">
    <dataValidation type="list" allowBlank="1" showErrorMessage="1" errorTitle="Estado no válido" error="Selecciona un estado de la lista." sqref="F6" xr:uid="{00000000-0002-0000-0200-000000000000}">
      <formula1>"En análisis,En ejecución,En seguimiento,Cerrado"</formula1>
    </dataValidation>
    <dataValidation type="list" allowBlank="1" showErrorMessage="1" errorTitle="Configuración no válida" error="Selecciona cómo se interpreta una mejora." sqref="E19" xr:uid="{00000000-0002-0000-0200-000001000000}">
      <formula1>"Menor o igual es mejor,Mayor o igual es mejor"</formula1>
    </dataValidation>
    <dataValidation type="list" allowBlank="1" showErrorMessage="1" errorTitle="Prioridad no válida" error="Selecciona Alta, Media o Baja." sqref="D35:D39 E43:E47" xr:uid="{00000000-0002-0000-0200-000002000000}">
      <formula1>"Alta,Media,Baja"</formula1>
    </dataValidation>
    <dataValidation type="list" allowBlank="1" showErrorMessage="1" errorTitle="Validación no válida" error="Selecciona Sí, No o Pendiente." sqref="E35:E39" xr:uid="{00000000-0002-0000-0200-000003000000}">
      <formula1>"Sí,No,Pendiente"</formula1>
    </dataValidation>
    <dataValidation type="list" allowBlank="1" showErrorMessage="1" errorTitle="Estado no válido" error="Selecciona Propuesta, Aprobada o Descartada." sqref="F43:F47" xr:uid="{00000000-0002-0000-0200-000005000000}">
      <formula1>"Propuesta,Aprobada,Descartada"</formula1>
    </dataValidation>
    <dataValidation type="list" allowBlank="1" showErrorMessage="1" errorTitle="Estado no válido" error="Selecciona un estado de la lista." sqref="E51:E55" xr:uid="{00000000-0002-0000-0200-000006000000}">
      <formula1>"Pendiente,En curso,Completada,Bloqueada"</formula1>
    </dataValidation>
    <dataValidation type="decimal" operator="greaterThanOrEqual" allowBlank="1" showErrorMessage="1" errorTitle="Valor numérico no válido" error="Ingresa un número igual o mayor que 0. Si la unidad es %, usa valores de 0 a 100." sqref="B19 B58 B22" xr:uid="{00000000-0002-0000-0200-000007000000}">
      <formula1>0</formula1>
    </dataValidation>
  </dataValidations>
  <hyperlinks>
    <hyperlink ref="H7" r:id="rId1" xr:uid="{0B200D8C-D08B-4FD6-A38D-1F925A1ABCB4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Instrucciones</vt:lpstr>
      <vt:lpstr>Glosario</vt:lpstr>
      <vt:lpstr>Método 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2026-09-20T20:59:44Z</dcterms:modified>
</cp:coreProperties>
</file>