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9923858-CB00-4E5B-BDBB-3A3F71BAA8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Matriz RAC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3" l="1"/>
  <c r="H35" i="3"/>
  <c r="G35" i="3"/>
  <c r="F35" i="3"/>
  <c r="E35" i="3"/>
  <c r="D35" i="3"/>
  <c r="C35" i="3"/>
  <c r="I34" i="3"/>
  <c r="I33" i="3"/>
  <c r="H33" i="3"/>
  <c r="G33" i="3"/>
  <c r="F33" i="3"/>
  <c r="E33" i="3"/>
  <c r="D33" i="3"/>
  <c r="C33" i="3"/>
  <c r="B33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K19" i="3"/>
  <c r="J19" i="3"/>
  <c r="L19" i="3" s="1"/>
  <c r="K18" i="3"/>
  <c r="I5" i="3" s="1"/>
  <c r="J18" i="3"/>
  <c r="L18" i="3" s="1"/>
  <c r="K17" i="3"/>
  <c r="J17" i="3"/>
  <c r="L17" i="3" s="1"/>
  <c r="K16" i="3"/>
  <c r="J16" i="3"/>
  <c r="L16" i="3" s="1"/>
  <c r="G34" i="3" s="1"/>
  <c r="L15" i="3"/>
  <c r="K15" i="3"/>
  <c r="J15" i="3"/>
  <c r="K14" i="3"/>
  <c r="J14" i="3"/>
  <c r="L14" i="3" s="1"/>
  <c r="H34" i="3" s="1"/>
  <c r="L13" i="3"/>
  <c r="B34" i="3" s="1"/>
  <c r="K13" i="3"/>
  <c r="J13" i="3"/>
  <c r="L12" i="3"/>
  <c r="K12" i="3"/>
  <c r="J12" i="3"/>
  <c r="L11" i="3"/>
  <c r="F34" i="3" s="1"/>
  <c r="K11" i="3"/>
  <c r="J11" i="3"/>
  <c r="K10" i="3"/>
  <c r="H5" i="3" s="1"/>
  <c r="J10" i="3"/>
  <c r="G5" i="3" s="1"/>
  <c r="D5" i="3"/>
  <c r="D34" i="3" l="1"/>
  <c r="E34" i="3"/>
  <c r="L10" i="3"/>
  <c r="C34" i="3" l="1"/>
  <c r="F5" i="3"/>
  <c r="E5" i="3"/>
  <c r="B35" i="3"/>
</calcChain>
</file>

<file path=xl/sharedStrings.xml><?xml version="1.0" encoding="utf-8"?>
<sst xmlns="http://schemas.openxmlformats.org/spreadsheetml/2006/main" count="267" uniqueCount="176">
  <si>
    <t>PLANTILLA MATRIZ RACI | INSTRUCCIONES</t>
  </si>
  <si>
    <t>Guía rápida para reemplazar el ejemplo y construir tu propia matriz.</t>
  </si>
  <si>
    <t>Antes de empezar</t>
  </si>
  <si>
    <t>Esta plantilla incluye un ejemplo completo de una promoción mensual para una tienda y ecommerce. No necesitas crear hojas nuevas: en la hoja “Matriz RACI”, borra los datos del ejemplo y sustitúyelos por las actividades y roles de tu propio proceso, proyecto o iniciativa. Conserva las columnas de control para mantener las validaciones automáticas.</t>
  </si>
  <si>
    <t>Cómo usar la plantilla</t>
  </si>
  <si>
    <t>1</t>
  </si>
  <si>
    <t>Define el alcance</t>
  </si>
  <si>
    <t>Escribe en la hoja “Matriz RACI” el nombre del proceso, proyecto o iniciativa que vas a analizar.</t>
  </si>
  <si>
    <t>2</t>
  </si>
  <si>
    <t>Reemplaza las actividades</t>
  </si>
  <si>
    <t>Borra las actividades del ejemplo y escribe una actividad por fila. Usa verbos de acción: validar stock, aprobar descuento, actualizar precios.</t>
  </si>
  <si>
    <t>3</t>
  </si>
  <si>
    <t>Renombra los roles</t>
  </si>
  <si>
    <t>Sustituye los encabezados de roles por los cargos, equipos o funciones que participan. No uses nombres propios si la matriz será recurrente.</t>
  </si>
  <si>
    <t>4</t>
  </si>
  <si>
    <t>Asigna R, A, C e I</t>
  </si>
  <si>
    <t>Usa la lista desplegable de cada celda. Deja la celda vacía si ese rol no participa en la actividad.</t>
  </si>
  <si>
    <t>5</t>
  </si>
  <si>
    <t>Revisa R y A</t>
  </si>
  <si>
    <t>Cada actividad que requiere ejecución debe tener al menos un R. Procura un solo A por actividad para mantener clara la responsabilidad final.</t>
  </si>
  <si>
    <t>6</t>
  </si>
  <si>
    <t>Lee la columna Estado</t>
  </si>
  <si>
    <t>OK indica que la fila tiene al menos un R, exactamente un A y no presenta inconsistencias básicas. REVISAR puede señalar falta de actividad, actividad duplicada, valor inválido, rol sin nombre, falta de R, falta de A o varios A.</t>
  </si>
  <si>
    <t>7</t>
  </si>
  <si>
    <t>Revisa la carga por rol</t>
  </si>
  <si>
    <t>El resumen inferior cuenta actividades como R o A solo en filas con Estado OK. Sirve para detectar concentración; no representa horas, esfuerzo ni carga laboral real.</t>
  </si>
  <si>
    <t>8</t>
  </si>
  <si>
    <t>Valida con el equipo</t>
  </si>
  <si>
    <t>Confirma la matriz con quienes hacen el trabajo y actualízala cuando cambien actividades, roles o decisiones.</t>
  </si>
  <si>
    <t>Reglas prácticas de RACI</t>
  </si>
  <si>
    <t>R</t>
  </si>
  <si>
    <t>Responsible</t>
  </si>
  <si>
    <t>Quien ejecuta el trabajo. Puede haber más de un R si varias personas participan directamente.</t>
  </si>
  <si>
    <t>A</t>
  </si>
  <si>
    <t>Accountable</t>
  </si>
  <si>
    <t>Quien responde finalmente por el resultado. Procura un solo A por actividad.</t>
  </si>
  <si>
    <t>C</t>
  </si>
  <si>
    <t>Consulted</t>
  </si>
  <si>
    <t>Quien aporta información o criterio antes de avanzar. La comunicación es de ida y vuelta.</t>
  </si>
  <si>
    <t>I</t>
  </si>
  <si>
    <t>Informed</t>
  </si>
  <si>
    <t>Quien necesita conocer el avance o resultado, pero no interviene para completar la actividad.</t>
  </si>
  <si>
    <t>R/A</t>
  </si>
  <si>
    <t>Doble rol</t>
  </si>
  <si>
    <t>Una misma persona puede ejecutar y responder finalmente por una actividad, especialmente en empresas pequeñas.</t>
  </si>
  <si>
    <t>Qué no debes editar</t>
  </si>
  <si>
    <t>En la hoja “Matriz RACI”, puedes editar B4:B6, los encabezados de roles B9:I9 y las actividades/asignaciones A10:I29. No edites J:L ni el resumen superior/inferior: contienen fórmulas. Si necesitas menos actividades, deja las filas vacías.</t>
  </si>
  <si>
    <t>Limitaciones de esta versión</t>
  </si>
  <si>
    <t>La plantilla está preparada para hasta 20 actividades y 8 roles. No insertes ni elimines filas o columnas dentro de la matriz, porque puedes desplazar fórmulas o controles. Si necesitas una estructura mayor, usa una versión diseñada para ampliación.</t>
  </si>
  <si>
    <t>Compatibilidad: archivo .xlsx sin macros. Utiliza funciones estándar de Excel (IF, COUNTIF, COUNTIFS, COUNTA y SUMPRODUCT) y listas desplegables para facilitar la operación en PC.</t>
  </si>
  <si>
    <t>PLANTILLA MATRIZ RACI | GLOSARIO</t>
  </si>
  <si>
    <t>Definiciones de los términos utilizados en la plantilla.</t>
  </si>
  <si>
    <t>Términos y significado</t>
  </si>
  <si>
    <t>Matriz RACI</t>
  </si>
  <si>
    <t>Matriz de asignación de responsabilidades que cruza actividades con roles.</t>
  </si>
  <si>
    <t>Se usa para aclarar quién ejecuta, responde, consulta o recibe información.</t>
  </si>
  <si>
    <t>Actividad</t>
  </si>
  <si>
    <t>Acción concreta que debe realizarse dentro del alcance analizado.</t>
  </si>
  <si>
    <t>Se registra una actividad por fila.</t>
  </si>
  <si>
    <t>Rol</t>
  </si>
  <si>
    <t>Cargo, equipo o función que participa en una actividad.</t>
  </si>
  <si>
    <t>Se registra un rol por columna.</t>
  </si>
  <si>
    <t>R — Responsible</t>
  </si>
  <si>
    <t>Persona o rol que ejecuta el trabajo.</t>
  </si>
  <si>
    <t>Debe existir al menos un R cuando la actividad requiere ejecución.</t>
  </si>
  <si>
    <t>A — Accountable</t>
  </si>
  <si>
    <t>Persona o rol que responde finalmente por el resultado.</t>
  </si>
  <si>
    <t>Procura un solo A por actividad.</t>
  </si>
  <si>
    <t>C — Consulted</t>
  </si>
  <si>
    <t>Persona o rol cuyo criterio o información se necesita antes de avanzar.</t>
  </si>
  <si>
    <t>Implica comunicación de ida y vuelta.</t>
  </si>
  <si>
    <t>I — Informed</t>
  </si>
  <si>
    <t>Persona o rol que necesita conocer el avance o resultado.</t>
  </si>
  <si>
    <t>No participa directamente en completar la actividad.</t>
  </si>
  <si>
    <t>Asignación combinada en la que el mismo rol ejecuta y responde finalmente.</t>
  </si>
  <si>
    <t>Úsala solo cuando ambas responsabilidades recaen realmente en la misma persona o rol.</t>
  </si>
  <si>
    <t>Proceso</t>
  </si>
  <si>
    <t>Conjunto de actividades relacionadas que producen un resultado.</t>
  </si>
  <si>
    <t>Puede ser el alcance de una matriz RACI.</t>
  </si>
  <si>
    <t>Proyecto</t>
  </si>
  <si>
    <t>Trabajo temporal orientado a producir un resultado específico.</t>
  </si>
  <si>
    <t>Iniciativa</t>
  </si>
  <si>
    <t>Acción organizada para alcanzar un objetivo concreto.</t>
  </si>
  <si>
    <t>Puede utilizarse como alcance cuando no es un proceso recurrente ni un proyecto formal.</t>
  </si>
  <si>
    <t>Entregable</t>
  </si>
  <si>
    <t>Resultado concreto que debe producirse o completarse.</t>
  </si>
  <si>
    <t>Puede incluirse como actividad o resultado a controlar.</t>
  </si>
  <si>
    <t>Decisión</t>
  </si>
  <si>
    <t>Elección que requiere una definición clara de quién participa y quién responde.</t>
  </si>
  <si>
    <t>RACI puede utilizarse para aclarar la participación alrededor de decisiones.</t>
  </si>
  <si>
    <t>Alcance</t>
  </si>
  <si>
    <t>Límite de lo que la matriz analizará.</t>
  </si>
  <si>
    <t>Ejemplo: lanzamiento de una promoción mensual.</t>
  </si>
  <si>
    <t>Responsable de la matriz</t>
  </si>
  <si>
    <t>Persona encargada de mantener y actualizar el archivo.</t>
  </si>
  <si>
    <t>No necesariamente es el A de todas las actividades.</t>
  </si>
  <si>
    <t>Fecha de revisión</t>
  </si>
  <si>
    <t>Fecha en la que se revisó o actualizó la matriz.</t>
  </si>
  <si>
    <t>Ayuda a detectar matrices desactualizadas.</t>
  </si>
  <si>
    <t>Total R</t>
  </si>
  <si>
    <t>Cantidad de asignaciones R o R/A en una actividad.</t>
  </si>
  <si>
    <t>Sirve para detectar filas sin ejecutor.</t>
  </si>
  <si>
    <t>Total A</t>
  </si>
  <si>
    <t>Cantidad de asignaciones A o R/A en una actividad.</t>
  </si>
  <si>
    <t>Sirve para detectar filas sin A o con varios A.</t>
  </si>
  <si>
    <t>Estado</t>
  </si>
  <si>
    <t>Resultado automático de la validación básica por actividad.</t>
  </si>
  <si>
    <t>Muestra OK o una alerta REVISAR.</t>
  </si>
  <si>
    <t>OK</t>
  </si>
  <si>
    <t>La fila tiene al menos un R, exactamente un A y no presenta las inconsistencias básicas controladas por la plantilla.</t>
  </si>
  <si>
    <t>No sustituye la validación con el equipo ni evalúa horas, capacidad o calidad del proceso.</t>
  </si>
  <si>
    <t>REVISAR</t>
  </si>
  <si>
    <t>Alerta para una fila con información incompleta, duplicada, inválida o una asignación R/A que no cumple los controles básicos.</t>
  </si>
  <si>
    <t>El mensaje indica qué revisar: actividad, rol, código RACI, R o A.</t>
  </si>
  <si>
    <t>Carga por rol</t>
  </si>
  <si>
    <t>Conteo de actividades con Estado OK en las que un rol aparece como R o A.</t>
  </si>
  <si>
    <t>Es un indicador de concentración, no de horas, esfuerzo ni carga laboral real.</t>
  </si>
  <si>
    <t>Validación</t>
  </si>
  <si>
    <t>Revisión de la matriz con las personas que participan en el trabajo.</t>
  </si>
  <si>
    <t>Confirma que la tabla representa la operación real.</t>
  </si>
  <si>
    <t>Celda vacía</t>
  </si>
  <si>
    <t>Indica que el rol no participa en esa actividad.</t>
  </si>
  <si>
    <t>No es necesario llenar todas las celdas con R, A, C o I.</t>
  </si>
  <si>
    <t>Ejemplo</t>
  </si>
  <si>
    <t>Caso precargado para mostrar cómo funciona la plantilla.</t>
  </si>
  <si>
    <t>Debe borrarse y sustituirse por los datos propios del usuario.</t>
  </si>
  <si>
    <t>Fila incompleta</t>
  </si>
  <si>
    <t>Fila que contiene asignaciones RACI pero no tiene una actividad escrita.</t>
  </si>
  <si>
    <t>El Estado muestra REVISAR: falta actividad.</t>
  </si>
  <si>
    <t>Valor inválido</t>
  </si>
  <si>
    <t>Contenido distinto de R, A, C, I, R/A o una celda vacía dentro del área de asignación.</t>
  </si>
  <si>
    <t>Puede aparecer al pegar datos y el Estado lo marca para revisión.</t>
  </si>
  <si>
    <t>Rol sin nombre</t>
  </si>
  <si>
    <t>Columna con asignaciones pero con el encabezado del rol vacío.</t>
  </si>
  <si>
    <t>El Estado pide completar el nombre del rol antes de validar la actividad.</t>
  </si>
  <si>
    <t>Filas a revisar</t>
  </si>
  <si>
    <t>Cantidad de filas cuyo Estado empieza por REVISAR.</t>
  </si>
  <si>
    <t>Incluye inconsistencias básicas y no se incorpora al resumen de carga por rol hasta corregirse.</t>
  </si>
  <si>
    <t>PLANTILLA MATRIZ RACI</t>
  </si>
  <si>
    <t>Ejemplo: lanzamiento de una promoción mensual. Edita B4:B6, B9:I9 y A10:I29. No edites J:L. Reemplaza el ejemplo por tus propios datos.</t>
  </si>
  <si>
    <t>Proceso / proyecto</t>
  </si>
  <si>
    <t>Lanzamiento de promoción mensual</t>
  </si>
  <si>
    <t>Actividades</t>
  </si>
  <si>
    <t>Filas OK</t>
  </si>
  <si>
    <t>A revisar</t>
  </si>
  <si>
    <t>Sin R</t>
  </si>
  <si>
    <t>Sin A</t>
  </si>
  <si>
    <t>Varios A</t>
  </si>
  <si>
    <t>Lectura rápida</t>
  </si>
  <si>
    <t>Gerente comercial</t>
  </si>
  <si>
    <t>R = hace | A = responde
C = se consulta | I = se informa
R/A = hace y responde</t>
  </si>
  <si>
    <t>Matriz de responsabilidades</t>
  </si>
  <si>
    <t>Marketing</t>
  </si>
  <si>
    <t>Ecommerce</t>
  </si>
  <si>
    <t>Finanzas</t>
  </si>
  <si>
    <t>Inventario</t>
  </si>
  <si>
    <t>Encargado tienda</t>
  </si>
  <si>
    <t>Diseño</t>
  </si>
  <si>
    <t>Contabilidad</t>
  </si>
  <si>
    <t>Definir productos participantes</t>
  </si>
  <si>
    <t>Validar stock disponible</t>
  </si>
  <si>
    <t>Calcular margen y descuento máximo</t>
  </si>
  <si>
    <t>Aprobar promoción y descuento</t>
  </si>
  <si>
    <t>Preparar piezas promocionales</t>
  </si>
  <si>
    <t>Actualizar precios en ecommerce</t>
  </si>
  <si>
    <t>Actualizar precios en tienda</t>
  </si>
  <si>
    <t>Comunicar promoción al equipo</t>
  </si>
  <si>
    <t>Monitorear ventas y margen</t>
  </si>
  <si>
    <t>Cerrar resultados de la promoción</t>
  </si>
  <si>
    <t>Carga por rol (solo filas OK; conteo de actividades, no horas)</t>
  </si>
  <si>
    <t>Indicador</t>
  </si>
  <si>
    <t>Actividades como R</t>
  </si>
  <si>
    <t>Actividades como A</t>
  </si>
  <si>
    <t>Uso recomendado: reemplaza el ejemplo, conserva las fórmulas y valida la matriz con el equipo. Si una fila queda vacía, los controles no generan alerta.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</si>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</sst>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>
    <font>
      <sz val="11"/>
      <name val="Carlito"/>
    </font>
    <font>
      <b/>
      <sz val="18"/>
      <color rgb="FFFFFFFF"/>
      <name val="Carlito"/>
    </font>
    <font>
      <i/>
      <sz val="10"/>
      <color rgb="FFDCE6F0"/>
      <name val="Carlito"/>
    </font>
    <font>
      <b/>
      <sz val="12"/>
      <color rgb="FF0B1F3A"/>
      <name val="Carlito"/>
    </font>
    <font>
      <sz val="10"/>
      <color rgb="FF1F2937"/>
      <name val="Carlito"/>
    </font>
    <font>
      <b/>
      <sz val="12"/>
      <color rgb="FFFFFFFF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sz val="11"/>
      <color rgb="FF1F2937"/>
      <name val="Carlito"/>
    </font>
    <font>
      <i/>
      <sz val="11"/>
      <color rgb="FF0B1F3A"/>
      <name val="Carlito"/>
    </font>
    <font>
      <b/>
      <sz val="9"/>
      <color rgb="FFFFFFFF"/>
      <name val="Carlito"/>
    </font>
    <font>
      <b/>
      <sz val="14"/>
      <color rgb="FF0B1F3A"/>
      <name val="Carlito"/>
    </font>
    <font>
      <sz val="9"/>
      <color rgb="FF0B1F3A"/>
      <name val="Carlito"/>
    </font>
    <font>
      <i/>
      <sz val="9"/>
      <color rgb="FF5B6573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2F8"/>
      </patternFill>
    </fill>
    <fill>
      <patternFill patternType="solid">
        <fgColor rgb="FFF4F8FB"/>
      </patternFill>
    </fill>
    <fill>
      <patternFill patternType="solid">
        <fgColor rgb="FF163A5F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EEF1F4"/>
      </patternFill>
    </fill>
    <fill>
      <patternFill patternType="solid">
        <fgColor rgb="FF163A5F"/>
      </patternFill>
    </fill>
    <fill>
      <patternFill patternType="solid">
        <fgColor rgb="FFF4F8FB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7" fillId="3" borderId="1" xfId="0" applyFont="1" applyFill="1" applyBorder="1" applyAlignment="1">
      <alignment vertical="center"/>
    </xf>
    <xf numFmtId="0" fontId="8" fillId="7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8" fillId="7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164" fontId="8" fillId="7" borderId="8" xfId="0" applyNumberFormat="1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0" fontId="7" fillId="7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0" fontId="7" fillId="3" borderId="4" xfId="0" applyFont="1" applyFill="1" applyBorder="1"/>
    <xf numFmtId="0" fontId="7" fillId="4" borderId="5" xfId="0" applyFont="1" applyFill="1" applyBorder="1" applyAlignment="1">
      <alignment horizontal="center"/>
    </xf>
    <xf numFmtId="0" fontId="7" fillId="3" borderId="6" xfId="0" applyFont="1" applyFill="1" applyBorder="1"/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0" fillId="9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vertical="center" wrapText="1"/>
    </xf>
    <xf numFmtId="0" fontId="1" fillId="11" borderId="0" xfId="0" applyFont="1" applyFill="1" applyAlignment="1">
      <alignment horizontal="left" vertical="center"/>
    </xf>
    <xf numFmtId="0" fontId="0" fillId="12" borderId="0" xfId="0" applyFill="1"/>
    <xf numFmtId="0" fontId="2" fillId="11" borderId="0" xfId="0" applyFont="1" applyFill="1" applyAlignment="1">
      <alignment horizontal="left" vertical="center"/>
    </xf>
    <xf numFmtId="0" fontId="3" fillId="13" borderId="0" xfId="0" applyFont="1" applyFill="1" applyAlignment="1">
      <alignment vertical="center"/>
    </xf>
    <xf numFmtId="0" fontId="4" fillId="14" borderId="0" xfId="0" applyFont="1" applyFill="1" applyAlignment="1">
      <alignment vertical="top" wrapText="1"/>
    </xf>
    <xf numFmtId="0" fontId="5" fillId="15" borderId="0" xfId="0" applyFont="1" applyFill="1" applyAlignment="1">
      <alignment vertical="center"/>
    </xf>
    <xf numFmtId="0" fontId="6" fillId="15" borderId="1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vertical="top" wrapText="1"/>
    </xf>
    <xf numFmtId="0" fontId="8" fillId="12" borderId="2" xfId="0" applyFont="1" applyFill="1" applyBorder="1" applyAlignment="1">
      <alignment vertical="top" wrapText="1"/>
    </xf>
    <xf numFmtId="0" fontId="8" fillId="12" borderId="3" xfId="0" applyFont="1" applyFill="1" applyBorder="1" applyAlignment="1">
      <alignment vertical="top" wrapText="1"/>
    </xf>
    <xf numFmtId="0" fontId="6" fillId="15" borderId="4" xfId="0" applyFont="1" applyFill="1" applyBorder="1" applyAlignment="1">
      <alignment horizontal="center" vertical="center"/>
    </xf>
    <xf numFmtId="0" fontId="7" fillId="12" borderId="0" xfId="0" applyFont="1" applyFill="1" applyAlignment="1">
      <alignment vertical="top" wrapText="1"/>
    </xf>
    <xf numFmtId="0" fontId="8" fillId="12" borderId="0" xfId="0" applyFont="1" applyFill="1" applyAlignment="1">
      <alignment vertical="top" wrapText="1"/>
    </xf>
    <xf numFmtId="0" fontId="8" fillId="12" borderId="5" xfId="0" applyFont="1" applyFill="1" applyBorder="1" applyAlignment="1">
      <alignment vertical="top" wrapText="1"/>
    </xf>
    <xf numFmtId="0" fontId="6" fillId="15" borderId="6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vertical="top" wrapText="1"/>
    </xf>
    <xf numFmtId="0" fontId="8" fillId="12" borderId="7" xfId="0" applyFont="1" applyFill="1" applyBorder="1" applyAlignment="1">
      <alignment vertical="top" wrapText="1"/>
    </xf>
    <xf numFmtId="0" fontId="8" fillId="12" borderId="8" xfId="0" applyFont="1" applyFill="1" applyBorder="1" applyAlignment="1">
      <alignment vertical="top" wrapText="1"/>
    </xf>
    <xf numFmtId="0" fontId="7" fillId="13" borderId="1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vertical="top"/>
    </xf>
    <xf numFmtId="0" fontId="7" fillId="13" borderId="4" xfId="0" applyFont="1" applyFill="1" applyBorder="1" applyAlignment="1">
      <alignment horizontal="center" vertical="center"/>
    </xf>
    <xf numFmtId="0" fontId="7" fillId="12" borderId="0" xfId="0" applyFont="1" applyFill="1" applyAlignment="1">
      <alignment vertical="top"/>
    </xf>
    <xf numFmtId="0" fontId="7" fillId="13" borderId="6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vertical="top"/>
    </xf>
    <xf numFmtId="0" fontId="8" fillId="16" borderId="0" xfId="0" applyFont="1" applyFill="1" applyAlignment="1">
      <alignment horizontal="left" vertical="top" wrapText="1"/>
    </xf>
    <xf numFmtId="0" fontId="5" fillId="15" borderId="0" xfId="0" applyFont="1" applyFill="1" applyAlignment="1">
      <alignment horizontal="left" vertical="center"/>
    </xf>
    <xf numFmtId="0" fontId="8" fillId="16" borderId="0" xfId="0" applyFont="1" applyFill="1" applyAlignment="1">
      <alignment horizontal="left" vertical="center" wrapText="1"/>
    </xf>
    <xf numFmtId="0" fontId="9" fillId="13" borderId="0" xfId="0" applyFont="1" applyFill="1" applyAlignment="1">
      <alignment vertical="center" wrapText="1"/>
    </xf>
    <xf numFmtId="0" fontId="15" fillId="17" borderId="9" xfId="0" applyFont="1" applyFill="1" applyBorder="1" applyAlignment="1">
      <alignment horizontal="center" vertical="center" wrapText="1"/>
    </xf>
    <xf numFmtId="0" fontId="15" fillId="17" borderId="10" xfId="0" applyFont="1" applyFill="1" applyBorder="1" applyAlignment="1">
      <alignment horizontal="center" vertical="center" wrapText="1"/>
    </xf>
    <xf numFmtId="0" fontId="15" fillId="17" borderId="11" xfId="0" applyFont="1" applyFill="1" applyBorder="1" applyAlignment="1">
      <alignment horizontal="center" vertical="center" wrapText="1"/>
    </xf>
    <xf numFmtId="0" fontId="15" fillId="17" borderId="12" xfId="0" applyFont="1" applyFill="1" applyBorder="1" applyAlignment="1">
      <alignment horizontal="center" vertical="center" wrapText="1"/>
    </xf>
    <xf numFmtId="0" fontId="15" fillId="17" borderId="13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 wrapText="1"/>
    </xf>
    <xf numFmtId="0" fontId="18" fillId="12" borderId="15" xfId="1" applyFont="1" applyFill="1" applyBorder="1" applyAlignment="1">
      <alignment horizontal="center" vertical="center"/>
    </xf>
    <xf numFmtId="0" fontId="18" fillId="12" borderId="16" xfId="1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vertical="top" wrapText="1"/>
    </xf>
    <xf numFmtId="0" fontId="8" fillId="12" borderId="2" xfId="0" applyFont="1" applyFill="1" applyBorder="1" applyAlignment="1">
      <alignment vertical="top" wrapText="1"/>
    </xf>
    <xf numFmtId="0" fontId="8" fillId="12" borderId="3" xfId="0" applyFont="1" applyFill="1" applyBorder="1" applyAlignment="1">
      <alignment vertical="top" wrapText="1"/>
    </xf>
    <xf numFmtId="0" fontId="7" fillId="12" borderId="4" xfId="0" applyFont="1" applyFill="1" applyBorder="1" applyAlignment="1">
      <alignment vertical="top" wrapText="1"/>
    </xf>
    <xf numFmtId="0" fontId="8" fillId="12" borderId="0" xfId="0" applyFont="1" applyFill="1" applyAlignment="1">
      <alignment vertical="top" wrapText="1"/>
    </xf>
    <xf numFmtId="0" fontId="8" fillId="12" borderId="5" xfId="0" applyFont="1" applyFill="1" applyBorder="1" applyAlignment="1">
      <alignment vertical="top" wrapText="1"/>
    </xf>
    <xf numFmtId="0" fontId="7" fillId="12" borderId="6" xfId="0" applyFont="1" applyFill="1" applyBorder="1" applyAlignment="1">
      <alignment vertical="top" wrapText="1"/>
    </xf>
    <xf numFmtId="0" fontId="8" fillId="12" borderId="7" xfId="0" applyFont="1" applyFill="1" applyBorder="1" applyAlignment="1">
      <alignment vertical="top" wrapText="1"/>
    </xf>
    <xf numFmtId="0" fontId="8" fillId="12" borderId="8" xfId="0" applyFont="1" applyFill="1" applyBorder="1" applyAlignment="1">
      <alignment vertical="top" wrapText="1"/>
    </xf>
    <xf numFmtId="0" fontId="7" fillId="12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8">
    <dxf>
      <font>
        <b/>
        <color rgb="FF9B1C1C"/>
      </font>
      <fill>
        <patternFill>
          <bgColor rgb="FFFCE8E6"/>
        </patternFill>
      </fill>
    </dxf>
    <dxf>
      <font>
        <b/>
        <color rgb="FF0B1F3A"/>
      </font>
      <fill>
        <patternFill>
          <bgColor rgb="FFE8F2F7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FFFFFF"/>
      </font>
      <fill>
        <patternFill>
          <bgColor rgb="FF2F5D8A"/>
        </patternFill>
      </fill>
    </dxf>
    <dxf>
      <font>
        <b/>
        <color rgb="FF5B6573"/>
      </font>
      <fill>
        <patternFill>
          <bgColor rgb="FFF1F5F9"/>
        </patternFill>
      </fill>
    </dxf>
    <dxf>
      <font>
        <b/>
        <color rgb="FF0B1F3A"/>
      </font>
      <fill>
        <patternFill>
          <bgColor rgb="FFD9E2EC"/>
        </patternFill>
      </fill>
    </dxf>
    <dxf>
      <font>
        <b/>
        <color rgb="FFFFFFFF"/>
      </font>
      <fill>
        <patternFill>
          <bgColor rgb="FF163A5F"/>
        </patternFill>
      </fill>
    </dxf>
    <dxf>
      <font>
        <b/>
        <color rgb="FF0B1F3A"/>
      </font>
      <fill>
        <patternFill>
          <bgColor rgb="FFDCEAF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206032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0DDE2D-044C-4CB3-9B34-4CE17F505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8475" y="0"/>
          <a:ext cx="211674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1448092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91E47E-9DEF-4B3C-8536-E87403B73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2300" y="0"/>
          <a:ext cx="211484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H4" sqref="H4:I7"/>
    </sheetView>
  </sheetViews>
  <sheetFormatPr baseColWidth="10" defaultColWidth="8.796875" defaultRowHeight="13.8"/>
  <cols>
    <col min="1" max="1" width="7" style="39" customWidth="1"/>
    <col min="2" max="2" width="36" style="39" customWidth="1"/>
    <col min="3" max="5" width="20" style="39" customWidth="1"/>
    <col min="6" max="6" width="28.09765625" style="39" customWidth="1"/>
    <col min="7" max="7" width="8.796875" style="39"/>
    <col min="8" max="8" width="25" style="39" customWidth="1"/>
    <col min="9" max="9" width="36.09765625" style="39" customWidth="1"/>
    <col min="10" max="16384" width="8.796875" style="39"/>
  </cols>
  <sheetData>
    <row r="1" spans="1:9" ht="22.8">
      <c r="A1" s="38" t="s">
        <v>0</v>
      </c>
      <c r="B1" s="38"/>
      <c r="C1" s="38"/>
      <c r="D1" s="38"/>
      <c r="E1" s="38"/>
      <c r="F1" s="38"/>
    </row>
    <row r="2" spans="1:9">
      <c r="A2" s="40" t="s">
        <v>1</v>
      </c>
      <c r="B2" s="40"/>
      <c r="C2" s="40"/>
      <c r="D2" s="40"/>
      <c r="E2" s="40"/>
      <c r="F2" s="40"/>
    </row>
    <row r="3" spans="1:9" ht="14.4" thickBot="1"/>
    <row r="4" spans="1:9" ht="29.4" customHeight="1">
      <c r="A4" s="41" t="s">
        <v>2</v>
      </c>
      <c r="B4" s="41"/>
      <c r="C4" s="41"/>
      <c r="D4" s="41"/>
      <c r="E4" s="41"/>
      <c r="F4" s="41"/>
      <c r="H4" s="66" t="s">
        <v>174</v>
      </c>
      <c r="I4" s="67"/>
    </row>
    <row r="5" spans="1:9" ht="29.4" customHeight="1">
      <c r="A5" s="42" t="s">
        <v>3</v>
      </c>
      <c r="B5" s="42"/>
      <c r="C5" s="42"/>
      <c r="D5" s="42"/>
      <c r="E5" s="42"/>
      <c r="F5" s="42"/>
      <c r="H5" s="68"/>
      <c r="I5" s="69"/>
    </row>
    <row r="6" spans="1:9" ht="29.4" customHeight="1" thickBot="1">
      <c r="A6" s="42"/>
      <c r="B6" s="42"/>
      <c r="C6" s="42"/>
      <c r="D6" s="42"/>
      <c r="E6" s="42"/>
      <c r="F6" s="42"/>
      <c r="H6" s="70"/>
      <c r="I6" s="71"/>
    </row>
    <row r="7" spans="1:9" ht="29.4" customHeight="1" thickBot="1">
      <c r="A7" s="42"/>
      <c r="B7" s="42"/>
      <c r="C7" s="42"/>
      <c r="D7" s="42"/>
      <c r="E7" s="42"/>
      <c r="F7" s="42"/>
      <c r="H7" s="72" t="s">
        <v>175</v>
      </c>
      <c r="I7" s="73"/>
    </row>
    <row r="9" spans="1:9" ht="15.6">
      <c r="A9" s="43" t="s">
        <v>4</v>
      </c>
      <c r="B9" s="43"/>
      <c r="C9" s="43"/>
      <c r="D9" s="43"/>
      <c r="E9" s="43"/>
      <c r="F9" s="43"/>
    </row>
    <row r="10" spans="1:9">
      <c r="A10" s="44" t="s">
        <v>5</v>
      </c>
      <c r="B10" s="45" t="s">
        <v>6</v>
      </c>
      <c r="C10" s="46" t="s">
        <v>7</v>
      </c>
      <c r="D10" s="46"/>
      <c r="E10" s="46"/>
      <c r="F10" s="47"/>
    </row>
    <row r="11" spans="1:9">
      <c r="A11" s="48" t="s">
        <v>8</v>
      </c>
      <c r="B11" s="49" t="s">
        <v>9</v>
      </c>
      <c r="C11" s="50" t="s">
        <v>10</v>
      </c>
      <c r="D11" s="50"/>
      <c r="E11" s="50"/>
      <c r="F11" s="51"/>
    </row>
    <row r="12" spans="1:9">
      <c r="A12" s="48" t="s">
        <v>11</v>
      </c>
      <c r="B12" s="49" t="s">
        <v>12</v>
      </c>
      <c r="C12" s="50" t="s">
        <v>13</v>
      </c>
      <c r="D12" s="50"/>
      <c r="E12" s="50"/>
      <c r="F12" s="51"/>
    </row>
    <row r="13" spans="1:9">
      <c r="A13" s="48" t="s">
        <v>14</v>
      </c>
      <c r="B13" s="49" t="s">
        <v>15</v>
      </c>
      <c r="C13" s="50" t="s">
        <v>16</v>
      </c>
      <c r="D13" s="50"/>
      <c r="E13" s="50"/>
      <c r="F13" s="51"/>
    </row>
    <row r="14" spans="1:9">
      <c r="A14" s="48" t="s">
        <v>17</v>
      </c>
      <c r="B14" s="49" t="s">
        <v>18</v>
      </c>
      <c r="C14" s="50" t="s">
        <v>19</v>
      </c>
      <c r="D14" s="50"/>
      <c r="E14" s="50"/>
      <c r="F14" s="51"/>
    </row>
    <row r="15" spans="1:9">
      <c r="A15" s="48" t="s">
        <v>20</v>
      </c>
      <c r="B15" s="49" t="s">
        <v>21</v>
      </c>
      <c r="C15" s="50" t="s">
        <v>22</v>
      </c>
      <c r="D15" s="50"/>
      <c r="E15" s="50"/>
      <c r="F15" s="51"/>
    </row>
    <row r="16" spans="1:9">
      <c r="A16" s="48" t="s">
        <v>23</v>
      </c>
      <c r="B16" s="49" t="s">
        <v>24</v>
      </c>
      <c r="C16" s="50" t="s">
        <v>25</v>
      </c>
      <c r="D16" s="50"/>
      <c r="E16" s="50"/>
      <c r="F16" s="51"/>
    </row>
    <row r="17" spans="1:6">
      <c r="A17" s="52" t="s">
        <v>26</v>
      </c>
      <c r="B17" s="53" t="s">
        <v>27</v>
      </c>
      <c r="C17" s="54" t="s">
        <v>28</v>
      </c>
      <c r="D17" s="54"/>
      <c r="E17" s="54"/>
      <c r="F17" s="55"/>
    </row>
    <row r="19" spans="1:6" ht="15.6">
      <c r="A19" s="43" t="s">
        <v>29</v>
      </c>
      <c r="B19" s="43"/>
      <c r="C19" s="43"/>
      <c r="D19" s="43"/>
      <c r="E19" s="43"/>
      <c r="F19" s="43"/>
    </row>
    <row r="20" spans="1:6">
      <c r="A20" s="56" t="s">
        <v>30</v>
      </c>
      <c r="B20" s="57" t="s">
        <v>31</v>
      </c>
      <c r="C20" s="46" t="s">
        <v>32</v>
      </c>
      <c r="D20" s="46"/>
      <c r="E20" s="46"/>
      <c r="F20" s="47"/>
    </row>
    <row r="21" spans="1:6">
      <c r="A21" s="58" t="s">
        <v>33</v>
      </c>
      <c r="B21" s="59" t="s">
        <v>34</v>
      </c>
      <c r="C21" s="50" t="s">
        <v>35</v>
      </c>
      <c r="D21" s="50"/>
      <c r="E21" s="50"/>
      <c r="F21" s="51"/>
    </row>
    <row r="22" spans="1:6">
      <c r="A22" s="58" t="s">
        <v>36</v>
      </c>
      <c r="B22" s="59" t="s">
        <v>37</v>
      </c>
      <c r="C22" s="50" t="s">
        <v>38</v>
      </c>
      <c r="D22" s="50"/>
      <c r="E22" s="50"/>
      <c r="F22" s="51"/>
    </row>
    <row r="23" spans="1:6">
      <c r="A23" s="58" t="s">
        <v>39</v>
      </c>
      <c r="B23" s="59" t="s">
        <v>40</v>
      </c>
      <c r="C23" s="50" t="s">
        <v>41</v>
      </c>
      <c r="D23" s="50"/>
      <c r="E23" s="50"/>
      <c r="F23" s="51"/>
    </row>
    <row r="24" spans="1:6">
      <c r="A24" s="60" t="s">
        <v>42</v>
      </c>
      <c r="B24" s="61" t="s">
        <v>43</v>
      </c>
      <c r="C24" s="54" t="s">
        <v>44</v>
      </c>
      <c r="D24" s="54"/>
      <c r="E24" s="54"/>
      <c r="F24" s="55"/>
    </row>
    <row r="26" spans="1:6" ht="15.6">
      <c r="A26" s="43" t="s">
        <v>45</v>
      </c>
      <c r="B26" s="43"/>
      <c r="C26" s="43"/>
      <c r="D26" s="43"/>
      <c r="E26" s="43"/>
      <c r="F26" s="43"/>
    </row>
    <row r="27" spans="1:6">
      <c r="A27" s="62" t="s">
        <v>46</v>
      </c>
      <c r="B27" s="62"/>
      <c r="C27" s="62"/>
      <c r="D27" s="62"/>
      <c r="E27" s="62"/>
      <c r="F27" s="62"/>
    </row>
    <row r="28" spans="1:6">
      <c r="A28" s="62"/>
      <c r="B28" s="62"/>
      <c r="C28" s="62"/>
      <c r="D28" s="62"/>
      <c r="E28" s="62"/>
      <c r="F28" s="62"/>
    </row>
    <row r="29" spans="1:6" ht="15.6">
      <c r="A29" s="63" t="s">
        <v>47</v>
      </c>
      <c r="B29" s="63"/>
      <c r="C29" s="63"/>
      <c r="D29" s="63"/>
      <c r="E29" s="63"/>
      <c r="F29" s="63"/>
    </row>
    <row r="30" spans="1:6">
      <c r="A30" s="64" t="s">
        <v>48</v>
      </c>
      <c r="B30" s="64"/>
      <c r="C30" s="64"/>
      <c r="D30" s="64"/>
      <c r="E30" s="64"/>
      <c r="F30" s="64"/>
    </row>
    <row r="31" spans="1:6">
      <c r="A31" s="65" t="s">
        <v>49</v>
      </c>
      <c r="B31" s="65"/>
      <c r="C31" s="65"/>
      <c r="D31" s="65"/>
      <c r="E31" s="65"/>
      <c r="F31" s="65"/>
    </row>
    <row r="32" spans="1:6">
      <c r="A32" s="65"/>
      <c r="B32" s="65"/>
      <c r="C32" s="65"/>
      <c r="D32" s="65"/>
      <c r="E32" s="65"/>
      <c r="F32" s="65"/>
    </row>
  </sheetData>
  <mergeCells count="26">
    <mergeCell ref="A31:F32"/>
    <mergeCell ref="A29:F29"/>
    <mergeCell ref="A30:F30"/>
    <mergeCell ref="A27:F28"/>
    <mergeCell ref="H4:I6"/>
    <mergeCell ref="H7:I7"/>
    <mergeCell ref="C21:F21"/>
    <mergeCell ref="C22:F22"/>
    <mergeCell ref="C23:F23"/>
    <mergeCell ref="C24:F24"/>
    <mergeCell ref="A26:F26"/>
    <mergeCell ref="C15:F15"/>
    <mergeCell ref="C16:F16"/>
    <mergeCell ref="C17:F17"/>
    <mergeCell ref="A19:F19"/>
    <mergeCell ref="C20:F20"/>
    <mergeCell ref="C10:F10"/>
    <mergeCell ref="C11:F11"/>
    <mergeCell ref="C12:F12"/>
    <mergeCell ref="C13:F13"/>
    <mergeCell ref="C14:F14"/>
    <mergeCell ref="A1:F1"/>
    <mergeCell ref="A2:F2"/>
    <mergeCell ref="A4:F4"/>
    <mergeCell ref="A5:F7"/>
    <mergeCell ref="A9:F9"/>
  </mergeCells>
  <hyperlinks>
    <hyperlink ref="H7" r:id="rId1" xr:uid="{84EDA206-B005-43A5-AE31-21DC0E6883E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selection activeCell="F13" sqref="F13"/>
    </sheetView>
  </sheetViews>
  <sheetFormatPr baseColWidth="10" defaultColWidth="8.796875" defaultRowHeight="13.8"/>
  <cols>
    <col min="1" max="1" width="24" style="39" customWidth="1"/>
    <col min="2" max="2" width="57.09765625" style="39" customWidth="1"/>
    <col min="3" max="3" width="60.3984375" style="39" customWidth="1"/>
    <col min="4" max="4" width="8.796875" style="39"/>
    <col min="5" max="5" width="33.5" style="39" customWidth="1"/>
    <col min="6" max="6" width="37.296875" style="39" customWidth="1"/>
    <col min="7" max="16384" width="8.796875" style="39"/>
  </cols>
  <sheetData>
    <row r="1" spans="1:6" ht="22.8">
      <c r="A1" s="38" t="s">
        <v>50</v>
      </c>
      <c r="B1" s="38"/>
      <c r="C1" s="38"/>
    </row>
    <row r="2" spans="1:6">
      <c r="A2" s="40" t="s">
        <v>51</v>
      </c>
      <c r="B2" s="40"/>
      <c r="C2" s="40"/>
    </row>
    <row r="4" spans="1:6" ht="16.2" thickBot="1">
      <c r="A4" s="43" t="s">
        <v>52</v>
      </c>
      <c r="B4" s="43"/>
      <c r="C4" s="43"/>
    </row>
    <row r="5" spans="1:6" ht="27.6">
      <c r="A5" s="74" t="s">
        <v>53</v>
      </c>
      <c r="B5" s="75" t="s">
        <v>54</v>
      </c>
      <c r="C5" s="76" t="s">
        <v>55</v>
      </c>
      <c r="E5" s="66" t="s">
        <v>174</v>
      </c>
      <c r="F5" s="67"/>
    </row>
    <row r="6" spans="1:6" ht="25.2" customHeight="1">
      <c r="A6" s="77" t="s">
        <v>56</v>
      </c>
      <c r="B6" s="78" t="s">
        <v>57</v>
      </c>
      <c r="C6" s="79" t="s">
        <v>58</v>
      </c>
      <c r="E6" s="68"/>
      <c r="F6" s="69"/>
    </row>
    <row r="7" spans="1:6" ht="14.4" thickBot="1">
      <c r="A7" s="77" t="s">
        <v>59</v>
      </c>
      <c r="B7" s="78" t="s">
        <v>60</v>
      </c>
      <c r="C7" s="79" t="s">
        <v>61</v>
      </c>
      <c r="E7" s="70"/>
      <c r="F7" s="71"/>
    </row>
    <row r="8" spans="1:6" ht="17.399999999999999" thickBot="1">
      <c r="A8" s="77" t="s">
        <v>62</v>
      </c>
      <c r="B8" s="78" t="s">
        <v>63</v>
      </c>
      <c r="C8" s="79" t="s">
        <v>64</v>
      </c>
      <c r="E8" s="72" t="s">
        <v>175</v>
      </c>
      <c r="F8" s="73"/>
    </row>
    <row r="9" spans="1:6">
      <c r="A9" s="77" t="s">
        <v>65</v>
      </c>
      <c r="B9" s="78" t="s">
        <v>66</v>
      </c>
      <c r="C9" s="79" t="s">
        <v>67</v>
      </c>
    </row>
    <row r="10" spans="1:6" ht="27.6">
      <c r="A10" s="77" t="s">
        <v>68</v>
      </c>
      <c r="B10" s="78" t="s">
        <v>69</v>
      </c>
      <c r="C10" s="79" t="s">
        <v>70</v>
      </c>
    </row>
    <row r="11" spans="1:6">
      <c r="A11" s="77" t="s">
        <v>71</v>
      </c>
      <c r="B11" s="78" t="s">
        <v>72</v>
      </c>
      <c r="C11" s="79" t="s">
        <v>73</v>
      </c>
    </row>
    <row r="12" spans="1:6" ht="27.6">
      <c r="A12" s="77" t="s">
        <v>42</v>
      </c>
      <c r="B12" s="78" t="s">
        <v>74</v>
      </c>
      <c r="C12" s="79" t="s">
        <v>75</v>
      </c>
    </row>
    <row r="13" spans="1:6">
      <c r="A13" s="77" t="s">
        <v>76</v>
      </c>
      <c r="B13" s="78" t="s">
        <v>77</v>
      </c>
      <c r="C13" s="79" t="s">
        <v>78</v>
      </c>
    </row>
    <row r="14" spans="1:6">
      <c r="A14" s="77" t="s">
        <v>79</v>
      </c>
      <c r="B14" s="78" t="s">
        <v>80</v>
      </c>
      <c r="C14" s="79" t="s">
        <v>78</v>
      </c>
    </row>
    <row r="15" spans="1:6" ht="27.6">
      <c r="A15" s="77" t="s">
        <v>81</v>
      </c>
      <c r="B15" s="78" t="s">
        <v>82</v>
      </c>
      <c r="C15" s="79" t="s">
        <v>83</v>
      </c>
    </row>
    <row r="16" spans="1:6">
      <c r="A16" s="77" t="s">
        <v>84</v>
      </c>
      <c r="B16" s="78" t="s">
        <v>85</v>
      </c>
      <c r="C16" s="79" t="s">
        <v>86</v>
      </c>
    </row>
    <row r="17" spans="1:3" ht="27.6">
      <c r="A17" s="77" t="s">
        <v>87</v>
      </c>
      <c r="B17" s="78" t="s">
        <v>88</v>
      </c>
      <c r="C17" s="79" t="s">
        <v>89</v>
      </c>
    </row>
    <row r="18" spans="1:3">
      <c r="A18" s="77" t="s">
        <v>90</v>
      </c>
      <c r="B18" s="78" t="s">
        <v>91</v>
      </c>
      <c r="C18" s="79" t="s">
        <v>92</v>
      </c>
    </row>
    <row r="19" spans="1:3">
      <c r="A19" s="77" t="s">
        <v>93</v>
      </c>
      <c r="B19" s="78" t="s">
        <v>94</v>
      </c>
      <c r="C19" s="79" t="s">
        <v>95</v>
      </c>
    </row>
    <row r="20" spans="1:3">
      <c r="A20" s="77" t="s">
        <v>96</v>
      </c>
      <c r="B20" s="78" t="s">
        <v>97</v>
      </c>
      <c r="C20" s="79" t="s">
        <v>98</v>
      </c>
    </row>
    <row r="21" spans="1:3">
      <c r="A21" s="77" t="s">
        <v>99</v>
      </c>
      <c r="B21" s="78" t="s">
        <v>100</v>
      </c>
      <c r="C21" s="79" t="s">
        <v>101</v>
      </c>
    </row>
    <row r="22" spans="1:3">
      <c r="A22" s="77" t="s">
        <v>102</v>
      </c>
      <c r="B22" s="78" t="s">
        <v>103</v>
      </c>
      <c r="C22" s="79" t="s">
        <v>104</v>
      </c>
    </row>
    <row r="23" spans="1:3">
      <c r="A23" s="77" t="s">
        <v>105</v>
      </c>
      <c r="B23" s="78" t="s">
        <v>106</v>
      </c>
      <c r="C23" s="79" t="s">
        <v>107</v>
      </c>
    </row>
    <row r="24" spans="1:3" ht="27.6">
      <c r="A24" s="77" t="s">
        <v>108</v>
      </c>
      <c r="B24" s="78" t="s">
        <v>109</v>
      </c>
      <c r="C24" s="79" t="s">
        <v>110</v>
      </c>
    </row>
    <row r="25" spans="1:3" ht="27.6">
      <c r="A25" s="77" t="s">
        <v>111</v>
      </c>
      <c r="B25" s="78" t="s">
        <v>112</v>
      </c>
      <c r="C25" s="79" t="s">
        <v>113</v>
      </c>
    </row>
    <row r="26" spans="1:3" ht="27.6">
      <c r="A26" s="77" t="s">
        <v>114</v>
      </c>
      <c r="B26" s="78" t="s">
        <v>115</v>
      </c>
      <c r="C26" s="79" t="s">
        <v>116</v>
      </c>
    </row>
    <row r="27" spans="1:3">
      <c r="A27" s="77" t="s">
        <v>117</v>
      </c>
      <c r="B27" s="78" t="s">
        <v>118</v>
      </c>
      <c r="C27" s="79" t="s">
        <v>119</v>
      </c>
    </row>
    <row r="28" spans="1:3">
      <c r="A28" s="77" t="s">
        <v>120</v>
      </c>
      <c r="B28" s="78" t="s">
        <v>121</v>
      </c>
      <c r="C28" s="79" t="s">
        <v>122</v>
      </c>
    </row>
    <row r="29" spans="1:3">
      <c r="A29" s="80" t="s">
        <v>123</v>
      </c>
      <c r="B29" s="81" t="s">
        <v>124</v>
      </c>
      <c r="C29" s="82" t="s">
        <v>125</v>
      </c>
    </row>
    <row r="30" spans="1:3" ht="27.6">
      <c r="A30" s="83" t="s">
        <v>126</v>
      </c>
      <c r="B30" s="84" t="s">
        <v>127</v>
      </c>
      <c r="C30" s="84" t="s">
        <v>128</v>
      </c>
    </row>
    <row r="31" spans="1:3" ht="27.6">
      <c r="A31" s="83" t="s">
        <v>129</v>
      </c>
      <c r="B31" s="84" t="s">
        <v>130</v>
      </c>
      <c r="C31" s="84" t="s">
        <v>131</v>
      </c>
    </row>
    <row r="32" spans="1:3">
      <c r="A32" s="83" t="s">
        <v>132</v>
      </c>
      <c r="B32" s="84" t="s">
        <v>133</v>
      </c>
      <c r="C32" s="84" t="s">
        <v>134</v>
      </c>
    </row>
    <row r="33" spans="1:3" ht="27.6">
      <c r="A33" s="83" t="s">
        <v>135</v>
      </c>
      <c r="B33" s="84" t="s">
        <v>136</v>
      </c>
      <c r="C33" s="84" t="s">
        <v>137</v>
      </c>
    </row>
  </sheetData>
  <mergeCells count="5">
    <mergeCell ref="A1:C1"/>
    <mergeCell ref="A2:C2"/>
    <mergeCell ref="A4:C4"/>
    <mergeCell ref="E5:F7"/>
    <mergeCell ref="E8:F8"/>
  </mergeCells>
  <hyperlinks>
    <hyperlink ref="E8" r:id="rId1" xr:uid="{BE20F20A-2261-4ACD-934C-E09DF9CC99E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workbookViewId="0">
      <selection sqref="A1:L1"/>
    </sheetView>
  </sheetViews>
  <sheetFormatPr baseColWidth="10" defaultColWidth="8.796875" defaultRowHeight="13.8"/>
  <cols>
    <col min="1" max="1" width="34" customWidth="1"/>
    <col min="2" max="9" width="15" customWidth="1"/>
    <col min="10" max="11" width="10" customWidth="1"/>
    <col min="12" max="12" width="20" customWidth="1"/>
  </cols>
  <sheetData>
    <row r="1" spans="1:12" ht="27.15" customHeight="1">
      <c r="A1" s="32" t="s">
        <v>138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15" customHeight="1">
      <c r="A2" s="34" t="s">
        <v>139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4" spans="1:12">
      <c r="A4" s="1" t="s">
        <v>140</v>
      </c>
      <c r="B4" s="2" t="s">
        <v>141</v>
      </c>
      <c r="D4" s="7" t="s">
        <v>142</v>
      </c>
      <c r="E4" s="8" t="s">
        <v>143</v>
      </c>
      <c r="F4" s="8" t="s">
        <v>144</v>
      </c>
      <c r="G4" s="8" t="s">
        <v>145</v>
      </c>
      <c r="H4" s="9" t="s">
        <v>146</v>
      </c>
      <c r="I4" s="30" t="s">
        <v>147</v>
      </c>
      <c r="J4" s="35" t="s">
        <v>148</v>
      </c>
      <c r="K4" s="35"/>
      <c r="L4" s="35"/>
    </row>
    <row r="5" spans="1:12" ht="17.399999999999999">
      <c r="A5" s="3" t="s">
        <v>93</v>
      </c>
      <c r="B5" s="4" t="s">
        <v>149</v>
      </c>
      <c r="D5" s="10">
        <f>COUNTA($A$10:$A$29)</f>
        <v>10</v>
      </c>
      <c r="E5" s="11">
        <f>COUNTIF($L$10:$L$29,"OK")</f>
        <v>10</v>
      </c>
      <c r="F5" s="11">
        <f>COUNTIF($L$10:$L$29,"REVISAR: falta actividad")+COUNTIF($L$10:$L$29,"REVISAR: actividad duplicada")+COUNTIF($L$10:$L$29,"REVISAR: valor inválido")+COUNTIF($L$10:$L$29,"REVISAR: falta nombre de rol")+COUNTIF($L$10:$L$29,"REVISAR: falta R")+COUNTIF($L$10:$L$29,"REVISAR: falta A")+COUNTIF($L$10:$L$29,"REVISAR: varios A")</f>
        <v>0</v>
      </c>
      <c r="G5" s="11">
        <f>COUNTIFS($A$10:$A$29,"&lt;&gt;",$J$10:$J$29,0)</f>
        <v>0</v>
      </c>
      <c r="H5" s="12">
        <f>COUNTIFS($A$10:$A$29,"&lt;&gt;",$K$10:$K$29,0)</f>
        <v>0</v>
      </c>
      <c r="I5" s="31">
        <f>COUNTIFS($A$10:$A$29,"&lt;&gt;",$K$10:$K$29,"&gt;1")</f>
        <v>0</v>
      </c>
      <c r="J5" s="36" t="s">
        <v>150</v>
      </c>
      <c r="K5" s="36"/>
      <c r="L5" s="36"/>
    </row>
    <row r="6" spans="1:12">
      <c r="A6" s="5" t="s">
        <v>96</v>
      </c>
      <c r="B6" s="6">
        <v>46282</v>
      </c>
      <c r="J6" s="36"/>
      <c r="K6" s="36"/>
      <c r="L6" s="36"/>
    </row>
    <row r="8" spans="1:12" ht="19.2" customHeight="1">
      <c r="A8" s="33" t="s">
        <v>151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30.45" customHeight="1">
      <c r="A9" s="15" t="s">
        <v>56</v>
      </c>
      <c r="B9" s="16" t="s">
        <v>149</v>
      </c>
      <c r="C9" s="16" t="s">
        <v>152</v>
      </c>
      <c r="D9" s="16" t="s">
        <v>153</v>
      </c>
      <c r="E9" s="16" t="s">
        <v>154</v>
      </c>
      <c r="F9" s="16" t="s">
        <v>155</v>
      </c>
      <c r="G9" s="16" t="s">
        <v>156</v>
      </c>
      <c r="H9" s="16" t="s">
        <v>157</v>
      </c>
      <c r="I9" s="16" t="s">
        <v>158</v>
      </c>
      <c r="J9" s="16" t="s">
        <v>99</v>
      </c>
      <c r="K9" s="16" t="s">
        <v>102</v>
      </c>
      <c r="L9" s="17" t="s">
        <v>105</v>
      </c>
    </row>
    <row r="10" spans="1:12" ht="22.35" customHeight="1">
      <c r="A10" s="18" t="s">
        <v>159</v>
      </c>
      <c r="B10" s="13" t="s">
        <v>33</v>
      </c>
      <c r="C10" s="13" t="s">
        <v>30</v>
      </c>
      <c r="D10" s="13" t="s">
        <v>36</v>
      </c>
      <c r="E10" s="13" t="s">
        <v>36</v>
      </c>
      <c r="F10" s="13" t="s">
        <v>36</v>
      </c>
      <c r="G10" s="13" t="s">
        <v>36</v>
      </c>
      <c r="H10" s="13" t="s">
        <v>39</v>
      </c>
      <c r="I10" s="13" t="s">
        <v>39</v>
      </c>
      <c r="J10" s="14">
        <f t="shared" ref="J10:J29" si="0">IF($A10="","",COUNTIF(B10:I10,"R")+COUNTIF(B10:I10,"R/A"))</f>
        <v>1</v>
      </c>
      <c r="K10" s="14">
        <f t="shared" ref="K10:K29" si="1">IF($A10="","",COUNTIF(B10:I10,"A")+COUNTIF(B10:I10,"R/A"))</f>
        <v>1</v>
      </c>
      <c r="L10" s="19" t="str">
        <f t="shared" ref="L10:L29" si="2">IF(AND($A10="",COUNTA(B10:I10)=0),"",IF($A10="","REVISAR: falta actividad",IF(COUNTIF($A$10:$A$29,$A10)&gt;1,"REVISAR: actividad duplicada",IF(COUNTA(B10:I10)-COUNTIF(B10:I10,"R")-COUNTIF(B10:I10,"A")-COUNTIF(B10:I10,"C")-COUNTIF(B10:I10,"I")-COUNTIF(B10:I10,"R/A")&gt;0,"REVISAR: valor inválido",IF(SUMPRODUCT(--(B10:I10&lt;&gt;""),--($B$9:$I$9=""))&gt;0,"REVISAR: falta nombre de rol",IF(J10=0,"REVISAR: falta R",IF(K10=0,"REVISAR: falta A",IF(K10&gt;1,"REVISAR: varios A","OK"))))))))</f>
        <v>OK</v>
      </c>
    </row>
    <row r="11" spans="1:12" ht="22.35" customHeight="1">
      <c r="A11" s="18" t="s">
        <v>160</v>
      </c>
      <c r="B11" s="13" t="s">
        <v>33</v>
      </c>
      <c r="C11" s="13" t="s">
        <v>39</v>
      </c>
      <c r="D11" s="13" t="s">
        <v>36</v>
      </c>
      <c r="E11" s="13" t="s">
        <v>39</v>
      </c>
      <c r="F11" s="13" t="s">
        <v>30</v>
      </c>
      <c r="G11" s="13" t="s">
        <v>36</v>
      </c>
      <c r="H11" s="13" t="s">
        <v>39</v>
      </c>
      <c r="I11" s="13" t="s">
        <v>39</v>
      </c>
      <c r="J11" s="14">
        <f t="shared" si="0"/>
        <v>1</v>
      </c>
      <c r="K11" s="14">
        <f t="shared" si="1"/>
        <v>1</v>
      </c>
      <c r="L11" s="19" t="str">
        <f t="shared" si="2"/>
        <v>OK</v>
      </c>
    </row>
    <row r="12" spans="1:12" ht="22.35" customHeight="1">
      <c r="A12" s="18" t="s">
        <v>161</v>
      </c>
      <c r="B12" s="13" t="s">
        <v>33</v>
      </c>
      <c r="C12" s="13" t="s">
        <v>36</v>
      </c>
      <c r="D12" s="13" t="s">
        <v>39</v>
      </c>
      <c r="E12" s="13" t="s">
        <v>30</v>
      </c>
      <c r="F12" s="13" t="s">
        <v>39</v>
      </c>
      <c r="G12" s="13" t="s">
        <v>39</v>
      </c>
      <c r="H12" s="13" t="s">
        <v>39</v>
      </c>
      <c r="I12" s="13" t="s">
        <v>36</v>
      </c>
      <c r="J12" s="14">
        <f t="shared" si="0"/>
        <v>1</v>
      </c>
      <c r="K12" s="14">
        <f t="shared" si="1"/>
        <v>1</v>
      </c>
      <c r="L12" s="19" t="str">
        <f t="shared" si="2"/>
        <v>OK</v>
      </c>
    </row>
    <row r="13" spans="1:12" ht="22.35" customHeight="1">
      <c r="A13" s="18" t="s">
        <v>162</v>
      </c>
      <c r="B13" s="13" t="s">
        <v>42</v>
      </c>
      <c r="C13" s="13" t="s">
        <v>36</v>
      </c>
      <c r="D13" s="13" t="s">
        <v>39</v>
      </c>
      <c r="E13" s="13" t="s">
        <v>36</v>
      </c>
      <c r="F13" s="13" t="s">
        <v>39</v>
      </c>
      <c r="G13" s="13" t="s">
        <v>39</v>
      </c>
      <c r="H13" s="13" t="s">
        <v>39</v>
      </c>
      <c r="I13" s="13" t="s">
        <v>39</v>
      </c>
      <c r="J13" s="14">
        <f t="shared" si="0"/>
        <v>1</v>
      </c>
      <c r="K13" s="14">
        <f t="shared" si="1"/>
        <v>1</v>
      </c>
      <c r="L13" s="19" t="str">
        <f t="shared" si="2"/>
        <v>OK</v>
      </c>
    </row>
    <row r="14" spans="1:12" ht="22.35" customHeight="1">
      <c r="A14" s="18" t="s">
        <v>163</v>
      </c>
      <c r="B14" s="13" t="s">
        <v>33</v>
      </c>
      <c r="C14" s="13" t="s">
        <v>30</v>
      </c>
      <c r="D14" s="13" t="s">
        <v>36</v>
      </c>
      <c r="E14" s="13" t="s">
        <v>39</v>
      </c>
      <c r="F14" s="13" t="s">
        <v>39</v>
      </c>
      <c r="G14" s="13" t="s">
        <v>36</v>
      </c>
      <c r="H14" s="13" t="s">
        <v>30</v>
      </c>
      <c r="I14" s="13" t="s">
        <v>39</v>
      </c>
      <c r="J14" s="14">
        <f t="shared" si="0"/>
        <v>2</v>
      </c>
      <c r="K14" s="14">
        <f t="shared" si="1"/>
        <v>1</v>
      </c>
      <c r="L14" s="19" t="str">
        <f t="shared" si="2"/>
        <v>OK</v>
      </c>
    </row>
    <row r="15" spans="1:12" ht="22.35" customHeight="1">
      <c r="A15" s="18" t="s">
        <v>164</v>
      </c>
      <c r="B15" s="13" t="s">
        <v>33</v>
      </c>
      <c r="C15" s="13" t="s">
        <v>39</v>
      </c>
      <c r="D15" s="13" t="s">
        <v>30</v>
      </c>
      <c r="E15" s="13" t="s">
        <v>36</v>
      </c>
      <c r="F15" s="13" t="s">
        <v>39</v>
      </c>
      <c r="G15" s="13" t="s">
        <v>39</v>
      </c>
      <c r="H15" s="13" t="s">
        <v>39</v>
      </c>
      <c r="I15" s="13" t="s">
        <v>39</v>
      </c>
      <c r="J15" s="14">
        <f t="shared" si="0"/>
        <v>1</v>
      </c>
      <c r="K15" s="14">
        <f t="shared" si="1"/>
        <v>1</v>
      </c>
      <c r="L15" s="19" t="str">
        <f t="shared" si="2"/>
        <v>OK</v>
      </c>
    </row>
    <row r="16" spans="1:12" ht="22.35" customHeight="1">
      <c r="A16" s="18" t="s">
        <v>165</v>
      </c>
      <c r="B16" s="13" t="s">
        <v>33</v>
      </c>
      <c r="C16" s="13" t="s">
        <v>39</v>
      </c>
      <c r="D16" s="13" t="s">
        <v>39</v>
      </c>
      <c r="E16" s="13" t="s">
        <v>36</v>
      </c>
      <c r="F16" s="13" t="s">
        <v>39</v>
      </c>
      <c r="G16" s="13" t="s">
        <v>30</v>
      </c>
      <c r="H16" s="13" t="s">
        <v>39</v>
      </c>
      <c r="I16" s="13" t="s">
        <v>39</v>
      </c>
      <c r="J16" s="14">
        <f t="shared" si="0"/>
        <v>1</v>
      </c>
      <c r="K16" s="14">
        <f t="shared" si="1"/>
        <v>1</v>
      </c>
      <c r="L16" s="19" t="str">
        <f t="shared" si="2"/>
        <v>OK</v>
      </c>
    </row>
    <row r="17" spans="1:12" ht="22.35" customHeight="1">
      <c r="A17" s="18" t="s">
        <v>166</v>
      </c>
      <c r="B17" s="13" t="s">
        <v>33</v>
      </c>
      <c r="C17" s="13" t="s">
        <v>30</v>
      </c>
      <c r="D17" s="13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13" t="s">
        <v>39</v>
      </c>
      <c r="J17" s="14">
        <f t="shared" si="0"/>
        <v>1</v>
      </c>
      <c r="K17" s="14">
        <f t="shared" si="1"/>
        <v>1</v>
      </c>
      <c r="L17" s="19" t="str">
        <f t="shared" si="2"/>
        <v>OK</v>
      </c>
    </row>
    <row r="18" spans="1:12" ht="22.35" customHeight="1">
      <c r="A18" s="18" t="s">
        <v>167</v>
      </c>
      <c r="B18" s="13" t="s">
        <v>33</v>
      </c>
      <c r="C18" s="13" t="s">
        <v>36</v>
      </c>
      <c r="D18" s="13" t="s">
        <v>30</v>
      </c>
      <c r="E18" s="13" t="s">
        <v>30</v>
      </c>
      <c r="F18" s="13" t="s">
        <v>39</v>
      </c>
      <c r="G18" s="13" t="s">
        <v>36</v>
      </c>
      <c r="H18" s="13" t="s">
        <v>39</v>
      </c>
      <c r="I18" s="13" t="s">
        <v>36</v>
      </c>
      <c r="J18" s="14">
        <f t="shared" si="0"/>
        <v>2</v>
      </c>
      <c r="K18" s="14">
        <f t="shared" si="1"/>
        <v>1</v>
      </c>
      <c r="L18" s="19" t="str">
        <f t="shared" si="2"/>
        <v>OK</v>
      </c>
    </row>
    <row r="19" spans="1:12" ht="22.35" customHeight="1">
      <c r="A19" s="18" t="s">
        <v>168</v>
      </c>
      <c r="B19" s="13" t="s">
        <v>33</v>
      </c>
      <c r="C19" s="13" t="s">
        <v>30</v>
      </c>
      <c r="D19" s="13" t="s">
        <v>36</v>
      </c>
      <c r="E19" s="13" t="s">
        <v>30</v>
      </c>
      <c r="F19" s="13" t="s">
        <v>39</v>
      </c>
      <c r="G19" s="13" t="s">
        <v>39</v>
      </c>
      <c r="H19" s="13" t="s">
        <v>39</v>
      </c>
      <c r="I19" s="13" t="s">
        <v>36</v>
      </c>
      <c r="J19" s="14">
        <f t="shared" si="0"/>
        <v>2</v>
      </c>
      <c r="K19" s="14">
        <f t="shared" si="1"/>
        <v>1</v>
      </c>
      <c r="L19" s="19" t="str">
        <f t="shared" si="2"/>
        <v>OK</v>
      </c>
    </row>
    <row r="20" spans="1:12" ht="22.35" customHeight="1">
      <c r="A20" s="18"/>
      <c r="B20" s="13"/>
      <c r="C20" s="13"/>
      <c r="D20" s="13"/>
      <c r="E20" s="13"/>
      <c r="F20" s="13"/>
      <c r="G20" s="13"/>
      <c r="H20" s="13"/>
      <c r="I20" s="13"/>
      <c r="J20" s="14" t="str">
        <f t="shared" si="0"/>
        <v/>
      </c>
      <c r="K20" s="14" t="str">
        <f t="shared" si="1"/>
        <v/>
      </c>
      <c r="L20" s="19" t="str">
        <f t="shared" si="2"/>
        <v/>
      </c>
    </row>
    <row r="21" spans="1:12" ht="22.35" customHeight="1">
      <c r="A21" s="18"/>
      <c r="B21" s="13"/>
      <c r="C21" s="13"/>
      <c r="D21" s="13"/>
      <c r="E21" s="13"/>
      <c r="F21" s="13"/>
      <c r="G21" s="13"/>
      <c r="H21" s="13"/>
      <c r="I21" s="13"/>
      <c r="J21" s="14" t="str">
        <f t="shared" si="0"/>
        <v/>
      </c>
      <c r="K21" s="14" t="str">
        <f t="shared" si="1"/>
        <v/>
      </c>
      <c r="L21" s="19" t="str">
        <f t="shared" si="2"/>
        <v/>
      </c>
    </row>
    <row r="22" spans="1:12" ht="22.35" customHeight="1">
      <c r="A22" s="18"/>
      <c r="B22" s="13"/>
      <c r="C22" s="13"/>
      <c r="D22" s="13"/>
      <c r="E22" s="13"/>
      <c r="F22" s="13"/>
      <c r="G22" s="13"/>
      <c r="H22" s="13"/>
      <c r="I22" s="13"/>
      <c r="J22" s="14" t="str">
        <f t="shared" si="0"/>
        <v/>
      </c>
      <c r="K22" s="14" t="str">
        <f t="shared" si="1"/>
        <v/>
      </c>
      <c r="L22" s="19" t="str">
        <f t="shared" si="2"/>
        <v/>
      </c>
    </row>
    <row r="23" spans="1:12" ht="22.35" customHeight="1">
      <c r="A23" s="18"/>
      <c r="B23" s="13"/>
      <c r="C23" s="13"/>
      <c r="D23" s="13"/>
      <c r="E23" s="13"/>
      <c r="F23" s="13"/>
      <c r="G23" s="13"/>
      <c r="H23" s="13"/>
      <c r="I23" s="13"/>
      <c r="J23" s="14" t="str">
        <f t="shared" si="0"/>
        <v/>
      </c>
      <c r="K23" s="14" t="str">
        <f t="shared" si="1"/>
        <v/>
      </c>
      <c r="L23" s="19" t="str">
        <f t="shared" si="2"/>
        <v/>
      </c>
    </row>
    <row r="24" spans="1:12" ht="22.35" customHeight="1">
      <c r="A24" s="18"/>
      <c r="B24" s="13"/>
      <c r="C24" s="13"/>
      <c r="D24" s="13"/>
      <c r="E24" s="13"/>
      <c r="F24" s="13"/>
      <c r="G24" s="13"/>
      <c r="H24" s="13"/>
      <c r="I24" s="13"/>
      <c r="J24" s="14" t="str">
        <f t="shared" si="0"/>
        <v/>
      </c>
      <c r="K24" s="14" t="str">
        <f t="shared" si="1"/>
        <v/>
      </c>
      <c r="L24" s="19" t="str">
        <f t="shared" si="2"/>
        <v/>
      </c>
    </row>
    <row r="25" spans="1:12" ht="22.35" customHeight="1">
      <c r="A25" s="18"/>
      <c r="B25" s="13"/>
      <c r="C25" s="13"/>
      <c r="D25" s="13"/>
      <c r="E25" s="13"/>
      <c r="F25" s="13"/>
      <c r="G25" s="13"/>
      <c r="H25" s="13"/>
      <c r="I25" s="13"/>
      <c r="J25" s="14" t="str">
        <f t="shared" si="0"/>
        <v/>
      </c>
      <c r="K25" s="14" t="str">
        <f t="shared" si="1"/>
        <v/>
      </c>
      <c r="L25" s="19" t="str">
        <f t="shared" si="2"/>
        <v/>
      </c>
    </row>
    <row r="26" spans="1:12" ht="22.35" customHeight="1">
      <c r="A26" s="18"/>
      <c r="B26" s="13"/>
      <c r="C26" s="13"/>
      <c r="D26" s="13"/>
      <c r="E26" s="13"/>
      <c r="F26" s="13"/>
      <c r="G26" s="13"/>
      <c r="H26" s="13"/>
      <c r="I26" s="13"/>
      <c r="J26" s="14" t="str">
        <f t="shared" si="0"/>
        <v/>
      </c>
      <c r="K26" s="14" t="str">
        <f t="shared" si="1"/>
        <v/>
      </c>
      <c r="L26" s="19" t="str">
        <f t="shared" si="2"/>
        <v/>
      </c>
    </row>
    <row r="27" spans="1:12" ht="22.35" customHeight="1">
      <c r="A27" s="18"/>
      <c r="B27" s="13"/>
      <c r="C27" s="13"/>
      <c r="D27" s="13"/>
      <c r="E27" s="13"/>
      <c r="F27" s="13"/>
      <c r="G27" s="13"/>
      <c r="H27" s="13"/>
      <c r="I27" s="13"/>
      <c r="J27" s="14" t="str">
        <f t="shared" si="0"/>
        <v/>
      </c>
      <c r="K27" s="14" t="str">
        <f t="shared" si="1"/>
        <v/>
      </c>
      <c r="L27" s="19" t="str">
        <f t="shared" si="2"/>
        <v/>
      </c>
    </row>
    <row r="28" spans="1:12" ht="22.35" customHeight="1">
      <c r="A28" s="18"/>
      <c r="B28" s="13"/>
      <c r="C28" s="13"/>
      <c r="D28" s="13"/>
      <c r="E28" s="13"/>
      <c r="F28" s="13"/>
      <c r="G28" s="13"/>
      <c r="H28" s="13"/>
      <c r="I28" s="13"/>
      <c r="J28" s="14" t="str">
        <f t="shared" si="0"/>
        <v/>
      </c>
      <c r="K28" s="14" t="str">
        <f t="shared" si="1"/>
        <v/>
      </c>
      <c r="L28" s="19" t="str">
        <f t="shared" si="2"/>
        <v/>
      </c>
    </row>
    <row r="29" spans="1:12" ht="22.35" customHeight="1">
      <c r="A29" s="20"/>
      <c r="B29" s="21"/>
      <c r="C29" s="21"/>
      <c r="D29" s="21"/>
      <c r="E29" s="21"/>
      <c r="F29" s="21"/>
      <c r="G29" s="21"/>
      <c r="H29" s="21"/>
      <c r="I29" s="21"/>
      <c r="J29" s="22" t="str">
        <f t="shared" si="0"/>
        <v/>
      </c>
      <c r="K29" s="22" t="str">
        <f t="shared" si="1"/>
        <v/>
      </c>
      <c r="L29" s="23" t="str">
        <f t="shared" si="2"/>
        <v/>
      </c>
    </row>
    <row r="32" spans="1:12" ht="20.85" customHeight="1">
      <c r="A32" s="33" t="s">
        <v>169</v>
      </c>
      <c r="B32" s="33"/>
      <c r="C32" s="33"/>
      <c r="D32" s="33"/>
      <c r="E32" s="33"/>
      <c r="F32" s="33"/>
      <c r="G32" s="33"/>
      <c r="H32" s="33"/>
      <c r="I32" s="33"/>
    </row>
    <row r="33" spans="1:12">
      <c r="A33" s="7" t="s">
        <v>170</v>
      </c>
      <c r="B33" s="8" t="str">
        <f t="shared" ref="B33:I33" si="3">B9</f>
        <v>Gerente comercial</v>
      </c>
      <c r="C33" s="8" t="str">
        <f t="shared" si="3"/>
        <v>Marketing</v>
      </c>
      <c r="D33" s="8" t="str">
        <f t="shared" si="3"/>
        <v>Ecommerce</v>
      </c>
      <c r="E33" s="8" t="str">
        <f t="shared" si="3"/>
        <v>Finanzas</v>
      </c>
      <c r="F33" s="8" t="str">
        <f t="shared" si="3"/>
        <v>Inventario</v>
      </c>
      <c r="G33" s="8" t="str">
        <f t="shared" si="3"/>
        <v>Encargado tienda</v>
      </c>
      <c r="H33" s="8" t="str">
        <f t="shared" si="3"/>
        <v>Diseño</v>
      </c>
      <c r="I33" s="9" t="str">
        <f t="shared" si="3"/>
        <v>Contabilidad</v>
      </c>
    </row>
    <row r="34" spans="1:12">
      <c r="A34" s="25" t="s">
        <v>171</v>
      </c>
      <c r="B34" s="24">
        <f t="shared" ref="B34:I34" si="4">COUNTIFS(B$10:B$29,"R",$L$10:$L$29,"OK")+COUNTIFS(B$10:B$29,"R/A",$L$10:$L$29,"OK")</f>
        <v>1</v>
      </c>
      <c r="C34" s="24">
        <f t="shared" si="4"/>
        <v>4</v>
      </c>
      <c r="D34" s="24">
        <f t="shared" si="4"/>
        <v>2</v>
      </c>
      <c r="E34" s="24">
        <f t="shared" si="4"/>
        <v>3</v>
      </c>
      <c r="F34" s="24">
        <f t="shared" si="4"/>
        <v>1</v>
      </c>
      <c r="G34" s="24">
        <f t="shared" si="4"/>
        <v>1</v>
      </c>
      <c r="H34" s="24">
        <f t="shared" si="4"/>
        <v>1</v>
      </c>
      <c r="I34" s="26">
        <f t="shared" si="4"/>
        <v>0</v>
      </c>
    </row>
    <row r="35" spans="1:12">
      <c r="A35" s="27" t="s">
        <v>172</v>
      </c>
      <c r="B35" s="28">
        <f t="shared" ref="B35:I35" si="5">COUNTIFS(B$10:B$29,"A",$L$10:$L$29,"OK")+COUNTIFS(B$10:B$29,"R/A",$L$10:$L$29,"OK")</f>
        <v>10</v>
      </c>
      <c r="C35" s="28">
        <f t="shared" si="5"/>
        <v>0</v>
      </c>
      <c r="D35" s="28">
        <f t="shared" si="5"/>
        <v>0</v>
      </c>
      <c r="E35" s="28">
        <f t="shared" si="5"/>
        <v>0</v>
      </c>
      <c r="F35" s="28">
        <f t="shared" si="5"/>
        <v>0</v>
      </c>
      <c r="G35" s="28">
        <f t="shared" si="5"/>
        <v>0</v>
      </c>
      <c r="H35" s="28">
        <f t="shared" si="5"/>
        <v>0</v>
      </c>
      <c r="I35" s="29">
        <f t="shared" si="5"/>
        <v>0</v>
      </c>
    </row>
    <row r="37" spans="1:12">
      <c r="A37" s="37" t="s">
        <v>173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mergeCells count="7">
    <mergeCell ref="A32:I32"/>
    <mergeCell ref="A37:L38"/>
    <mergeCell ref="A1:L1"/>
    <mergeCell ref="A2:L2"/>
    <mergeCell ref="J4:L4"/>
    <mergeCell ref="J5:L6"/>
    <mergeCell ref="A8:L8"/>
  </mergeCells>
  <conditionalFormatting sqref="B10:I29">
    <cfRule type="expression" dxfId="7" priority="1">
      <formula>B10="R"</formula>
    </cfRule>
    <cfRule type="expression" dxfId="6" priority="2">
      <formula>B10="A"</formula>
    </cfRule>
    <cfRule type="expression" dxfId="5" priority="3">
      <formula>B10="C"</formula>
    </cfRule>
    <cfRule type="expression" dxfId="4" priority="4">
      <formula>B10="I"</formula>
    </cfRule>
    <cfRule type="expression" dxfId="3" priority="5">
      <formula>B10="R/A"</formula>
    </cfRule>
    <cfRule type="expression" dxfId="2" priority="8">
      <formula>AND(B10&lt;&gt;"",B10&lt;&gt;"R",B10&lt;&gt;"A",B10&lt;&gt;"C",B10&lt;&gt;"I",B10&lt;&gt;"R/A")</formula>
    </cfRule>
  </conditionalFormatting>
  <conditionalFormatting sqref="L10:L29">
    <cfRule type="expression" dxfId="1" priority="6">
      <formula>L10="OK"</formula>
    </cfRule>
    <cfRule type="expression" dxfId="0" priority="7">
      <formula>LEFT(L10,7)="REVISAR"</formula>
    </cfRule>
  </conditionalFormatting>
  <dataValidations count="1">
    <dataValidation type="list" allowBlank="1" showInputMessage="1" showErrorMessage="1" errorTitle="Valor RACI no válido" error="Usa R, A, C, I o R/A. Deja la celda vacía si el rol no participa." promptTitle="Asignación RACI" prompt="Selecciona R, A, C, I o R/A. Deja vacío si el rol no participa." sqref="B10:I29" xr:uid="{00000000-0002-0000-0200-000000000000}">
      <formula1>"R,A,C,I,R/A"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Matriz 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2026-09-17T16:59:12Z</dcterms:modified>
</cp:coreProperties>
</file>