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76B5C8DD-DCE3-494C-9992-657BBB14F8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Diagnóstic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8" i="3" l="1"/>
  <c r="N108" i="3" s="1"/>
  <c r="L108" i="3"/>
  <c r="M107" i="3"/>
  <c r="N107" i="3" s="1"/>
  <c r="L107" i="3"/>
  <c r="M106" i="3"/>
  <c r="N106" i="3" s="1"/>
  <c r="L106" i="3"/>
  <c r="M105" i="3"/>
  <c r="N105" i="3" s="1"/>
  <c r="L105" i="3"/>
  <c r="M104" i="3"/>
  <c r="N104" i="3" s="1"/>
  <c r="L104" i="3"/>
  <c r="M103" i="3"/>
  <c r="N103" i="3" s="1"/>
  <c r="L103" i="3"/>
  <c r="M102" i="3"/>
  <c r="N102" i="3" s="1"/>
  <c r="L102" i="3"/>
  <c r="M101" i="3"/>
  <c r="N101" i="3" s="1"/>
  <c r="L101" i="3"/>
  <c r="M100" i="3"/>
  <c r="N100" i="3" s="1"/>
  <c r="L100" i="3"/>
  <c r="M99" i="3"/>
  <c r="N99" i="3" s="1"/>
  <c r="L99" i="3"/>
  <c r="M98" i="3"/>
  <c r="N98" i="3" s="1"/>
  <c r="L98" i="3"/>
  <c r="M97" i="3"/>
  <c r="N97" i="3" s="1"/>
  <c r="L97" i="3"/>
  <c r="M96" i="3"/>
  <c r="N96" i="3" s="1"/>
  <c r="L96" i="3"/>
  <c r="M95" i="3"/>
  <c r="N95" i="3" s="1"/>
  <c r="L95" i="3"/>
  <c r="M94" i="3"/>
  <c r="N94" i="3" s="1"/>
  <c r="L94" i="3"/>
  <c r="M93" i="3"/>
  <c r="N93" i="3" s="1"/>
  <c r="L93" i="3"/>
  <c r="M92" i="3"/>
  <c r="N92" i="3" s="1"/>
  <c r="L92" i="3"/>
  <c r="M91" i="3"/>
  <c r="N91" i="3" s="1"/>
  <c r="L91" i="3"/>
  <c r="M90" i="3"/>
  <c r="N90" i="3" s="1"/>
  <c r="L90" i="3"/>
  <c r="M89" i="3"/>
  <c r="N89" i="3" s="1"/>
  <c r="L89" i="3"/>
  <c r="M88" i="3"/>
  <c r="N88" i="3" s="1"/>
  <c r="L88" i="3"/>
  <c r="M87" i="3"/>
  <c r="N87" i="3" s="1"/>
  <c r="L87" i="3"/>
  <c r="M86" i="3"/>
  <c r="N86" i="3" s="1"/>
  <c r="L86" i="3"/>
  <c r="M85" i="3"/>
  <c r="N85" i="3" s="1"/>
  <c r="L85" i="3"/>
  <c r="M84" i="3"/>
  <c r="N84" i="3" s="1"/>
  <c r="L84" i="3"/>
  <c r="M83" i="3"/>
  <c r="N83" i="3" s="1"/>
  <c r="L83" i="3"/>
  <c r="M82" i="3"/>
  <c r="N82" i="3" s="1"/>
  <c r="L82" i="3"/>
  <c r="M81" i="3"/>
  <c r="N81" i="3" s="1"/>
  <c r="L81" i="3"/>
  <c r="M80" i="3"/>
  <c r="N80" i="3" s="1"/>
  <c r="L80" i="3"/>
  <c r="M79" i="3"/>
  <c r="N79" i="3" s="1"/>
  <c r="L79" i="3"/>
  <c r="M78" i="3"/>
  <c r="N78" i="3" s="1"/>
  <c r="L78" i="3"/>
  <c r="M77" i="3"/>
  <c r="N77" i="3" s="1"/>
  <c r="L77" i="3"/>
  <c r="M76" i="3"/>
  <c r="N76" i="3" s="1"/>
  <c r="L76" i="3"/>
  <c r="M75" i="3"/>
  <c r="N75" i="3" s="1"/>
  <c r="L75" i="3"/>
  <c r="M74" i="3"/>
  <c r="N74" i="3" s="1"/>
  <c r="L74" i="3"/>
  <c r="M73" i="3"/>
  <c r="N73" i="3" s="1"/>
  <c r="L73" i="3"/>
  <c r="M72" i="3"/>
  <c r="N72" i="3" s="1"/>
  <c r="L72" i="3"/>
  <c r="M71" i="3"/>
  <c r="N71" i="3" s="1"/>
  <c r="L71" i="3"/>
  <c r="M70" i="3"/>
  <c r="N70" i="3" s="1"/>
  <c r="L70" i="3"/>
  <c r="M69" i="3"/>
  <c r="N69" i="3" s="1"/>
  <c r="L69" i="3"/>
  <c r="M68" i="3"/>
  <c r="N68" i="3" s="1"/>
  <c r="L68" i="3"/>
  <c r="M67" i="3"/>
  <c r="N67" i="3" s="1"/>
  <c r="L67" i="3"/>
  <c r="M66" i="3"/>
  <c r="N66" i="3" s="1"/>
  <c r="L66" i="3"/>
  <c r="M65" i="3"/>
  <c r="N65" i="3" s="1"/>
  <c r="L65" i="3"/>
  <c r="M64" i="3"/>
  <c r="N64" i="3" s="1"/>
  <c r="L64" i="3"/>
  <c r="M63" i="3"/>
  <c r="N63" i="3" s="1"/>
  <c r="L63" i="3"/>
  <c r="M62" i="3"/>
  <c r="N62" i="3" s="1"/>
  <c r="L62" i="3"/>
  <c r="M61" i="3"/>
  <c r="N61" i="3" s="1"/>
  <c r="L61" i="3"/>
  <c r="M60" i="3"/>
  <c r="N60" i="3" s="1"/>
  <c r="L60" i="3"/>
  <c r="M59" i="3"/>
  <c r="N59" i="3" s="1"/>
  <c r="L59" i="3"/>
  <c r="M58" i="3"/>
  <c r="N58" i="3" s="1"/>
  <c r="L58" i="3"/>
  <c r="M57" i="3"/>
  <c r="N57" i="3" s="1"/>
  <c r="L57" i="3"/>
  <c r="M56" i="3"/>
  <c r="N56" i="3" s="1"/>
  <c r="L56" i="3"/>
  <c r="M55" i="3"/>
  <c r="N55" i="3" s="1"/>
  <c r="L55" i="3"/>
  <c r="M54" i="3"/>
  <c r="N54" i="3" s="1"/>
  <c r="L54" i="3"/>
  <c r="M53" i="3"/>
  <c r="N53" i="3" s="1"/>
  <c r="L53" i="3"/>
  <c r="M52" i="3"/>
  <c r="N52" i="3" s="1"/>
  <c r="L52" i="3"/>
  <c r="M51" i="3"/>
  <c r="N51" i="3" s="1"/>
  <c r="L51" i="3"/>
  <c r="M50" i="3"/>
  <c r="N50" i="3" s="1"/>
  <c r="L50" i="3"/>
  <c r="M49" i="3"/>
  <c r="N49" i="3" s="1"/>
  <c r="L49" i="3"/>
  <c r="M48" i="3"/>
  <c r="N48" i="3" s="1"/>
  <c r="L48" i="3"/>
  <c r="M47" i="3"/>
  <c r="N47" i="3" s="1"/>
  <c r="L47" i="3"/>
  <c r="M46" i="3"/>
  <c r="N46" i="3" s="1"/>
  <c r="L46" i="3"/>
  <c r="M45" i="3"/>
  <c r="N45" i="3" s="1"/>
  <c r="L45" i="3"/>
  <c r="M44" i="3"/>
  <c r="N44" i="3" s="1"/>
  <c r="L44" i="3"/>
  <c r="M43" i="3"/>
  <c r="N43" i="3" s="1"/>
  <c r="L43" i="3"/>
  <c r="M42" i="3"/>
  <c r="N42" i="3" s="1"/>
  <c r="L42" i="3"/>
  <c r="M41" i="3"/>
  <c r="N41" i="3" s="1"/>
  <c r="L41" i="3"/>
  <c r="M40" i="3"/>
  <c r="N40" i="3" s="1"/>
  <c r="L40" i="3"/>
  <c r="M39" i="3"/>
  <c r="N39" i="3" s="1"/>
  <c r="L39" i="3"/>
  <c r="M38" i="3"/>
  <c r="N38" i="3" s="1"/>
  <c r="L38" i="3"/>
  <c r="M37" i="3"/>
  <c r="N37" i="3" s="1"/>
  <c r="L37" i="3"/>
  <c r="M36" i="3"/>
  <c r="N36" i="3" s="1"/>
  <c r="L36" i="3"/>
  <c r="M35" i="3"/>
  <c r="N35" i="3" s="1"/>
  <c r="L35" i="3"/>
  <c r="M34" i="3"/>
  <c r="N34" i="3" s="1"/>
  <c r="L34" i="3"/>
  <c r="M33" i="3"/>
  <c r="N33" i="3" s="1"/>
  <c r="L33" i="3"/>
  <c r="M32" i="3"/>
  <c r="N32" i="3" s="1"/>
  <c r="L32" i="3"/>
  <c r="M31" i="3"/>
  <c r="N31" i="3" s="1"/>
  <c r="L31" i="3"/>
  <c r="M30" i="3"/>
  <c r="N30" i="3" s="1"/>
  <c r="L30" i="3"/>
  <c r="M29" i="3"/>
  <c r="N29" i="3" s="1"/>
  <c r="L29" i="3"/>
  <c r="M28" i="3"/>
  <c r="N28" i="3" s="1"/>
  <c r="L28" i="3"/>
  <c r="M27" i="3"/>
  <c r="N27" i="3" s="1"/>
  <c r="L27" i="3"/>
  <c r="M26" i="3"/>
  <c r="N26" i="3" s="1"/>
  <c r="L26" i="3"/>
  <c r="M25" i="3"/>
  <c r="N25" i="3" s="1"/>
  <c r="L25" i="3"/>
  <c r="M24" i="3"/>
  <c r="N24" i="3" s="1"/>
  <c r="L24" i="3"/>
  <c r="M23" i="3"/>
  <c r="N23" i="3" s="1"/>
  <c r="L23" i="3"/>
  <c r="M22" i="3"/>
  <c r="N22" i="3" s="1"/>
  <c r="L22" i="3"/>
  <c r="M21" i="3"/>
  <c r="N21" i="3" s="1"/>
  <c r="L21" i="3"/>
  <c r="M20" i="3"/>
  <c r="N20" i="3" s="1"/>
  <c r="L20" i="3"/>
  <c r="M19" i="3"/>
  <c r="N19" i="3" s="1"/>
  <c r="L19" i="3"/>
  <c r="M18" i="3"/>
  <c r="N18" i="3" s="1"/>
  <c r="L18" i="3"/>
  <c r="M17" i="3"/>
  <c r="N17" i="3" s="1"/>
  <c r="L17" i="3"/>
  <c r="M16" i="3"/>
  <c r="N16" i="3" s="1"/>
  <c r="L16" i="3"/>
  <c r="M15" i="3"/>
  <c r="N15" i="3" s="1"/>
  <c r="L15" i="3"/>
  <c r="M14" i="3"/>
  <c r="N14" i="3" s="1"/>
  <c r="L14" i="3"/>
  <c r="L13" i="3"/>
  <c r="M13" i="3" s="1"/>
  <c r="N13" i="3" s="1"/>
  <c r="L12" i="3"/>
  <c r="M12" i="3" s="1"/>
  <c r="N12" i="3" s="1"/>
  <c r="M11" i="3"/>
  <c r="N11" i="3" s="1"/>
  <c r="L11" i="3"/>
  <c r="L10" i="3"/>
  <c r="M10" i="3" s="1"/>
  <c r="N10" i="3" s="1"/>
  <c r="L9" i="3"/>
  <c r="M9" i="3" s="1"/>
  <c r="A5" i="3"/>
  <c r="G5" i="3" l="1"/>
  <c r="D5" i="3"/>
  <c r="M5" i="3"/>
  <c r="N9" i="3"/>
  <c r="J5" i="3"/>
</calcChain>
</file>

<file path=xl/sharedStrings.xml><?xml version="1.0" encoding="utf-8"?>
<sst xmlns="http://schemas.openxmlformats.org/spreadsheetml/2006/main" count="238" uniqueCount="194">
  <si>
    <t>Plantilla de diagnóstico producto-proceso</t>
  </si>
  <si>
    <t>Evalúa si el volumen, la variedad y el proceso actual de cada familia de productos mantienen una relación razonable.</t>
  </si>
  <si>
    <t>1. Qué hace esta plantilla</t>
  </si>
  <si>
    <t>Esta herramienta sirve para hacer un diagnóstico inicial por producto o familia. Compara el perfil del producto (volumen, variedad y personalización) con el proceso actual. El resultado es orientativo: ayuda a identificar qué casos parecen alineados, cuáles conviene revisar y cuáles requieren análisis adicional por tecnología o flexibilidad. No sustituye un estudio de capacidad, costos o inversión.</t>
  </si>
  <si>
    <t>2. Cómo usarla</t>
  </si>
  <si>
    <t>Paso 1</t>
  </si>
  <si>
    <t>Ve a la hoja Diagnóstico y trabaja una fila por producto o familia de productos con características similares.</t>
  </si>
  <si>
    <t>Paso 2</t>
  </si>
  <si>
    <t>Registra el periodo, el volumen real y el número de referencias. Usa un periodo representativo y una unidad consistente; si hace falta, anótala en Comentario / contexto.</t>
  </si>
  <si>
    <t>Paso 3</t>
  </si>
  <si>
    <t>Selecciona el nivel de volumen, nivel de variedad y personalización desde las listas desplegables.</t>
  </si>
  <si>
    <t>Paso 4</t>
  </si>
  <si>
    <t>Selecciona el proceso actual: Taller, Lotes, Línea o Flujo continuo.</t>
  </si>
  <si>
    <t>Paso 5</t>
  </si>
  <si>
    <t>Indica si existe tecnología o flexibilidad especial que permita manejar combinaciones poco habituales de volumen, variedad y proceso.</t>
  </si>
  <si>
    <t>Paso 6</t>
  </si>
  <si>
    <t>Selecciona la señal operativa principal observada y agrega contexto breve cuando sea necesario.</t>
  </si>
  <si>
    <t>Paso 7</t>
  </si>
  <si>
    <t>Lee Proceso orientativo, Resultado y Qué revisar. Si aparece FALTA INFORMACIÓN o REVISAR: FAMILIA DUPLICADA, corrige primero la captura.</t>
  </si>
  <si>
    <t>Paso 8</t>
  </si>
  <si>
    <t>Después de corregir alertas de captura, prioriza los casos marcados como Posible desajuste o Requiere análisis adicional antes de cambiar el proceso.</t>
  </si>
  <si>
    <t>Cómo calcula: el Proceso orientativo usa una lectura ordinal de Nivel de volumen, Nivel de variedad y Personalización con el mismo peso. Es una heurística de diagnóstico, no un estándar universal ni una recomendación de inversión.</t>
  </si>
  <si>
    <t>3. Cómo reemplazar el ejemplo</t>
  </si>
  <si>
    <t>La hoja Diagnóstico incluye un ejemplo completo de una empresa de muebles. Para usar la plantilla, borra o reemplaza únicamente los datos de entrada de las columnas A:K en las filas del ejemplo. No borres las fórmulas de las columnas L:N ni elimines columnas. Después continúa capturando tus productos en las filas disponibles. Las listas desplegables y fórmulas ya están preparadas para hasta 100 registros.</t>
  </si>
  <si>
    <t>4. Cómo interpretar el resultado</t>
  </si>
  <si>
    <t>Resultado</t>
  </si>
  <si>
    <t>Qué significa</t>
  </si>
  <si>
    <t>Qué hacer</t>
  </si>
  <si>
    <t>Alineación esperada</t>
  </si>
  <si>
    <t>El proceso actual coincide con la lectura orientativa del perfil del producto.</t>
  </si>
  <si>
    <t>Mantener y monitorear cambios en volumen, variedad y demanda.</t>
  </si>
  <si>
    <t>Posible desajuste: revisar</t>
  </si>
  <si>
    <t>El proceso actual no coincide con la lectura orientativa y no se indicó flexibilidad especial.</t>
  </si>
  <si>
    <t>Revisar capacidad, tiempos de cambio, flujo, costos y estabilidad de la demanda.</t>
  </si>
  <si>
    <t>Requiere análisis adicional</t>
  </si>
  <si>
    <t>Existe una diferencia, pero se indicó tecnología o flexibilidad especial.</t>
  </si>
  <si>
    <t>Validar si esas capacidades justifican la configuración antes de cambiar el proceso.</t>
  </si>
  <si>
    <t>FALTA INFORMACIÓN</t>
  </si>
  <si>
    <t>Falta un campo obligatorio o existe un dato numérico/categórico inválido.</t>
  </si>
  <si>
    <t>Completa o corrige la captura antes de usar el diagnóstico.</t>
  </si>
  <si>
    <t>REVISAR: FAMILIA DUPLICADA</t>
  </si>
  <si>
    <t>La misma familia aparece más de una vez en la tabla.</t>
  </si>
  <si>
    <t>Verifica la duplicidad y conserva una sola fila por familia para el periodo analizado.</t>
  </si>
  <si>
    <t>5. Reglas de uso y mantenimiento</t>
  </si>
  <si>
    <t>Usa una fila por familia</t>
  </si>
  <si>
    <t>No mezcles productos con volumen, variedad o proceso muy diferentes en una sola fila.</t>
  </si>
  <si>
    <t>Trabaja con datos reales</t>
  </si>
  <si>
    <t>Evita clasificar solo por percepción. Usa unidades, pedidos, referencias y periodos representativos.</t>
  </si>
  <si>
    <t>No interpretes el resultado como correcto/incorrecto</t>
  </si>
  <si>
    <t>La plantilla es un filtro de diagnóstico. Tecnología, estrategia y restricciones pueden justificar configuraciones distintas.</t>
  </si>
  <si>
    <t>No edites las columnas L:N</t>
  </si>
  <si>
    <t>Contienen las fórmulas de lectura orientativa. Si necesitas más filas, copia una fila completa conservando sus fórmulas.</t>
  </si>
  <si>
    <t>Mantén la plantilla simple</t>
  </si>
  <si>
    <t>No agregues indicadores que no uses. El objetivo es detectar qué familias requieren una revisión más profunda.</t>
  </si>
  <si>
    <t>Glosario de la plantilla</t>
  </si>
  <si>
    <t>Definiciones prácticas de todos los términos utilizados en la hoja Diagnóstico.</t>
  </si>
  <si>
    <t>Término</t>
  </si>
  <si>
    <t>Definición</t>
  </si>
  <si>
    <t>Cómo se usa en la plantilla</t>
  </si>
  <si>
    <t>Ejemplo</t>
  </si>
  <si>
    <t>Producto o familia</t>
  </si>
  <si>
    <t>Producto individual o grupo de productos con características y recorridos productivos similares.</t>
  </si>
  <si>
    <t>Es la unidad de análisis. Conviene separar familias muy distintas.</t>
  </si>
  <si>
    <t>Mesas personalizadas.</t>
  </si>
  <si>
    <t>Periodo</t>
  </si>
  <si>
    <t>Intervalo usado para observar los datos.</t>
  </si>
  <si>
    <t>Permite comparar cifras con una misma referencia temporal.</t>
  </si>
  <si>
    <t>Promedio mensual.</t>
  </si>
  <si>
    <t>Volumen real</t>
  </si>
  <si>
    <t>Cantidad producida o procesada durante el periodo elegido.</t>
  </si>
  <si>
    <t>Da contexto cuantitativo al nivel de volumen seleccionado.</t>
  </si>
  <si>
    <t>300 unidades/mes.</t>
  </si>
  <si>
    <t>Nivel de volumen</t>
  </si>
  <si>
    <t>Clasificación relativa del volumen dentro de la realidad de la empresa.</t>
  </si>
  <si>
    <t>Se selecciona como Muy bajo, Bajo, Medio, Alto o Muy alto.</t>
  </si>
  <si>
    <t>Alto.</t>
  </si>
  <si>
    <t>Variedad</t>
  </si>
  <si>
    <t>Cantidad y diversidad de referencias, configuraciones o versiones que maneja el proceso.</t>
  </si>
  <si>
    <t>Ayuda a estimar cuánta diversidad debe absorber la operación.</t>
  </si>
  <si>
    <t>8 referencias.</t>
  </si>
  <si>
    <t>Nivel de variedad</t>
  </si>
  <si>
    <t>Clasificación relativa de la variedad.</t>
  </si>
  <si>
    <t>Se selecciona como Muy baja, Baja, Media, Alta o Muy alta.</t>
  </si>
  <si>
    <t>Media.</t>
  </si>
  <si>
    <t>Personalización</t>
  </si>
  <si>
    <t>Grado en que el producto cambia según el pedido o cliente.</t>
  </si>
  <si>
    <t>Se clasifica como Baja, Media o Alta.</t>
  </si>
  <si>
    <t>Alta en muebles a medida.</t>
  </si>
  <si>
    <t>Proceso actual</t>
  </si>
  <si>
    <t>Forma predominante en la que se organiza la producción de la familia analizada.</t>
  </si>
  <si>
    <t>Se compara con el perfil del producto.</t>
  </si>
  <si>
    <t>Taller.</t>
  </si>
  <si>
    <t>Taller</t>
  </si>
  <si>
    <t>Proceso flexible apropiado para trabajos variables y volúmenes bajos.</t>
  </si>
  <si>
    <t>Es una de las opciones de proceso actual y orientativo.</t>
  </si>
  <si>
    <t>Muebles a medida.</t>
  </si>
  <si>
    <t>Lotes</t>
  </si>
  <si>
    <t>Producción de cantidades agrupadas de una referencia antes de cambiar a otra.</t>
  </si>
  <si>
    <t>Se asocia a niveles intermedios de volumen y variedad.</t>
  </si>
  <si>
    <t>Producción semanal por referencia.</t>
  </si>
  <si>
    <t>Línea</t>
  </si>
  <si>
    <t>Proceso repetitivo con secuencia relativamente estable y mayor especialización.</t>
  </si>
  <si>
    <t>Suele aparecer con productos estandarizados y volumen alto.</t>
  </si>
  <si>
    <t>Mesa estándar de alto volumen.</t>
  </si>
  <si>
    <t>Flujo continuo</t>
  </si>
  <si>
    <t>Proceso altamente repetitivo y continuo para productos muy estandarizados.</t>
  </si>
  <si>
    <t>Representa el extremo de alto volumen y muy baja variedad.</t>
  </si>
  <si>
    <t>Proceso continuo industrial.</t>
  </si>
  <si>
    <t>Flexibilidad o tecnología especial</t>
  </si>
  <si>
    <t>Capacidad que permite manejar combinaciones de producto y proceso menos habituales.</t>
  </si>
  <si>
    <t>Si existe una diferencia con el proceso orientativo, evita clasificarla automáticamente como desajuste.</t>
  </si>
  <si>
    <t>Automatización flexible o módulos comunes.</t>
  </si>
  <si>
    <t>Señal principal</t>
  </si>
  <si>
    <t>Problema o comportamiento operativo observado en la familia.</t>
  </si>
  <si>
    <t>Ayuda a enfocar qué revisar después del diagnóstico.</t>
  </si>
  <si>
    <t>Cambios frecuentes de referencia.</t>
  </si>
  <si>
    <t>Proceso orientativo</t>
  </si>
  <si>
    <t>Lectura automática basada en volumen, variedad y personalización.</t>
  </si>
  <si>
    <t>Sirve como referencia inicial, no como recomendación de inversión.</t>
  </si>
  <si>
    <t>Lotes.</t>
  </si>
  <si>
    <t>El proceso actual coincide con el proceso orientativo calculado.</t>
  </si>
  <si>
    <t>Indica que no aparece una tensión evidente en esta revisión inicial.</t>
  </si>
  <si>
    <t>Proceso Línea y proceso orientativo Línea.</t>
  </si>
  <si>
    <t>El proceso actual difiere del proceso orientativo y no se indicó flexibilidad especial.</t>
  </si>
  <si>
    <t>Señala un caso prioritario para análisis.</t>
  </si>
  <si>
    <t>Producto estándar de alto volumen operado como taller.</t>
  </si>
  <si>
    <t>El proceso difiere del orientativo, pero existe flexibilidad o tecnología especial.</t>
  </si>
  <si>
    <t>Pide validar si esa capacidad justifica la configuración.</t>
  </si>
  <si>
    <t>Línea flexible con alta variedad.</t>
  </si>
  <si>
    <t>Capacidad</t>
  </si>
  <si>
    <t>Cantidad máxima que un proceso puede atender en condiciones definidas.</t>
  </si>
  <si>
    <t>Es una variable que conviene revisar cuando aparece un posible desajuste.</t>
  </si>
  <si>
    <t>Unidades por turno.</t>
  </si>
  <si>
    <t>Tiempo de cambio</t>
  </si>
  <si>
    <t>Tiempo requerido para pasar de una referencia, configuración o lote a otro.</t>
  </si>
  <si>
    <t>Puede explicar por qué la variedad genera esperas o lotes grandes.</t>
  </si>
  <si>
    <t>30 minutos por cambio.</t>
  </si>
  <si>
    <t>Flujo</t>
  </si>
  <si>
    <t>Recorrido y secuencia que siguen materiales, pedidos o trabajos dentro del proceso.</t>
  </si>
  <si>
    <t>Se revisa cuando aparecen acumulaciones, esperas o recorridos innecesarios.</t>
  </si>
  <si>
    <t>Corte → armado → acabado.</t>
  </si>
  <si>
    <t>N.º referencias</t>
  </si>
  <si>
    <t>Cantidad de referencias o configuraciones incluidas en la familia analizada.</t>
  </si>
  <si>
    <t>Se registra como un entero mayor que 0 y da contexto al nivel de variedad.</t>
  </si>
  <si>
    <t>Comentario / contexto</t>
  </si>
  <si>
    <t>Nota breve que explica una condición relevante del caso.</t>
  </si>
  <si>
    <t>Es opcional y ayuda a interpretar señales o capacidades especiales.</t>
  </si>
  <si>
    <t>Cambios rápidos gracias a módulos comunes.</t>
  </si>
  <si>
    <t>Alerta que aparece cuando falta un campo obligatorio o hay un dato requerido inválido.</t>
  </si>
  <si>
    <t>Debe corregirse antes de interpretar el diagnóstico.</t>
  </si>
  <si>
    <t>Volumen real vacío o negativo.</t>
  </si>
  <si>
    <t>Alerta que aparece cuando el mismo nombre de familia se registra en más de una fila.</t>
  </si>
  <si>
    <t>Pide verificar duplicados para evitar contar dos veces una familia.</t>
  </si>
  <si>
    <t>Mesa estándar repetida en dos filas.</t>
  </si>
  <si>
    <t>Alertas de captura</t>
  </si>
  <si>
    <t>Conteo superior de filas con falta de información o familias duplicadas.</t>
  </si>
  <si>
    <t>Permite identificar rápidamente registros que deben corregirse.</t>
  </si>
  <si>
    <t>2 alertas de captura.</t>
  </si>
  <si>
    <t>Diagnóstico de alineación producto-proceso</t>
  </si>
  <si>
    <t>Completa solo las columnas A:K. Las columnas L:N se calculan automáticamente. Trabaja una fila por producto o familia.</t>
  </si>
  <si>
    <t>Familias registradas</t>
  </si>
  <si>
    <t>Posible desajuste</t>
  </si>
  <si>
    <t>Análisis adicional</t>
  </si>
  <si>
    <t>Identificación</t>
  </si>
  <si>
    <t>Perfil del producto</t>
  </si>
  <si>
    <t>Proceso y señales</t>
  </si>
  <si>
    <t>Lectura orientativa</t>
  </si>
  <si>
    <t>Flexibilidad / tecnología especial</t>
  </si>
  <si>
    <t>Qué revisar</t>
  </si>
  <si>
    <t>Mesa personalizada</t>
  </si>
  <si>
    <t>Promedio mensual</t>
  </si>
  <si>
    <t>Muy bajo</t>
  </si>
  <si>
    <t>Muy alta</t>
  </si>
  <si>
    <t>Alta</t>
  </si>
  <si>
    <t>No</t>
  </si>
  <si>
    <t>Ninguna</t>
  </si>
  <si>
    <t>Pedidos a medida con cambios de dimensiones, madera y acabado.</t>
  </si>
  <si>
    <t>Mesa estándar ecommerce</t>
  </si>
  <si>
    <t>Alto</t>
  </si>
  <si>
    <t>Baja</t>
  </si>
  <si>
    <t>Trabajo manual alto</t>
  </si>
  <si>
    <t>Referencia estable y repetitiva que sigue recorriendo un taller flexible.</t>
  </si>
  <si>
    <t>Estantería modular</t>
  </si>
  <si>
    <t>Medio</t>
  </si>
  <si>
    <t>Media</t>
  </si>
  <si>
    <t>Sí</t>
  </si>
  <si>
    <t>Cambios de referencia frecuentes</t>
  </si>
  <si>
    <t>Comparte módulos y herramientas; los cambios son relativamente rápidos.</t>
  </si>
  <si>
    <t>Silla estándar</t>
  </si>
  <si>
    <t>Producto estandarizado con secuencia estable.</t>
  </si>
  <si>
    <t>Panel modular configurable</t>
  </si>
  <si>
    <t>Automatización flexible y módulos comunes permiten cambiar configuraciones con rapidez.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</si>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</sst>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"/>
  </numFmts>
  <fonts count="23">
    <font>
      <sz val="11"/>
      <name val="Carlito"/>
    </font>
    <font>
      <b/>
      <sz val="18"/>
      <color rgb="FFFFFFFF"/>
      <name val="Carlito"/>
    </font>
    <font>
      <sz val="10"/>
      <color rgb="FFFFFFFF"/>
      <name val="Carlito"/>
    </font>
    <font>
      <b/>
      <sz val="11"/>
      <color rgb="FFFFFFFF"/>
      <name val="Carlito"/>
    </font>
    <font>
      <sz val="10"/>
      <color rgb="FF1F2937"/>
      <name val="Carlito"/>
    </font>
    <font>
      <b/>
      <sz val="11"/>
      <color rgb="FF0B1F3A"/>
      <name val="Carlito"/>
    </font>
    <font>
      <sz val="11"/>
      <color rgb="FF1F2937"/>
      <name val="Carlito"/>
    </font>
    <font>
      <b/>
      <sz val="10"/>
      <color rgb="FF1F6B3A"/>
      <name val="Carlito"/>
    </font>
    <font>
      <b/>
      <sz val="10"/>
      <color rgb="FF8A5A00"/>
      <name val="Carlito"/>
    </font>
    <font>
      <b/>
      <sz val="10"/>
      <color rgb="FF244A73"/>
      <name val="Carlito"/>
    </font>
    <font>
      <b/>
      <sz val="10"/>
      <color rgb="FF0B1F3A"/>
      <name val="Carlito"/>
    </font>
    <font>
      <b/>
      <sz val="10"/>
      <color rgb="FFFFFFFF"/>
      <name val="Carlito"/>
    </font>
    <font>
      <b/>
      <sz val="16"/>
      <color rgb="FF0B1F3A"/>
      <name val="Carlito"/>
    </font>
    <font>
      <b/>
      <sz val="9"/>
      <color rgb="FF0B1F3A"/>
      <name val="Carlito"/>
    </font>
    <font>
      <b/>
      <sz val="9"/>
      <color rgb="FFFFFFFF"/>
      <name val="Carlito"/>
    </font>
    <font>
      <sz val="9"/>
      <color rgb="FF1F2937"/>
      <name val="Carlito"/>
    </font>
    <font>
      <i/>
      <sz val="11"/>
      <color rgb="FF0B1F3A"/>
      <name val="Carlito"/>
    </font>
    <font>
      <b/>
      <sz val="11"/>
      <color rgb="FF9B1C1C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20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2345A"/>
      </patternFill>
    </fill>
    <fill>
      <patternFill patternType="solid">
        <fgColor rgb="FFEAF2F8"/>
      </patternFill>
    </fill>
    <fill>
      <patternFill patternType="solid">
        <fgColor rgb="FFF3F4F6"/>
      </patternFill>
    </fill>
    <fill>
      <patternFill patternType="solid">
        <fgColor rgb="FFF8FBFE"/>
      </patternFill>
    </fill>
    <fill>
      <patternFill patternType="solid">
        <fgColor rgb="FFEAF2F8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2345A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D9E8F5"/>
        <bgColor indexed="64"/>
      </patternFill>
    </fill>
    <fill>
      <patternFill patternType="solid">
        <fgColor rgb="FFE7F4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E8F0FA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0">
    <xf numFmtId="0" fontId="0" fillId="0" borderId="0" xfId="0"/>
    <xf numFmtId="0" fontId="14" fillId="2" borderId="0" xfId="0" applyFont="1" applyFill="1" applyAlignment="1">
      <alignment horizontal="center" vertical="center" wrapText="1"/>
    </xf>
    <xf numFmtId="0" fontId="15" fillId="6" borderId="0" xfId="0" applyFont="1" applyFill="1" applyAlignment="1">
      <alignment vertical="top" wrapText="1"/>
    </xf>
    <xf numFmtId="0" fontId="15" fillId="5" borderId="0" xfId="0" applyFont="1" applyFill="1" applyAlignment="1">
      <alignment vertical="top" wrapText="1"/>
    </xf>
    <xf numFmtId="0" fontId="15" fillId="4" borderId="0" xfId="0" applyFont="1" applyFill="1" applyAlignment="1">
      <alignment vertical="top" wrapText="1"/>
    </xf>
    <xf numFmtId="0" fontId="13" fillId="4" borderId="0" xfId="0" applyFont="1" applyFill="1" applyAlignment="1">
      <alignment vertical="top" wrapText="1"/>
    </xf>
    <xf numFmtId="3" fontId="15" fillId="4" borderId="0" xfId="0" applyNumberFormat="1" applyFont="1" applyFill="1" applyAlignment="1">
      <alignment vertical="top" wrapText="1"/>
    </xf>
    <xf numFmtId="3" fontId="15" fillId="6" borderId="0" xfId="0" applyNumberFormat="1" applyFont="1" applyFill="1" applyAlignment="1">
      <alignment vertical="top" wrapText="1"/>
    </xf>
    <xf numFmtId="164" fontId="15" fillId="4" borderId="0" xfId="0" applyNumberFormat="1" applyFont="1" applyFill="1" applyAlignment="1">
      <alignment vertical="top" wrapText="1"/>
    </xf>
    <xf numFmtId="164" fontId="15" fillId="6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3" fillId="7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0" fillId="9" borderId="0" xfId="0" applyFill="1"/>
    <xf numFmtId="0" fontId="2" fillId="10" borderId="0" xfId="0" applyFont="1" applyFill="1" applyAlignment="1">
      <alignment vertical="center" wrapText="1"/>
    </xf>
    <xf numFmtId="0" fontId="3" fillId="8" borderId="0" xfId="0" applyFont="1" applyFill="1" applyAlignment="1">
      <alignment vertical="center"/>
    </xf>
    <xf numFmtId="0" fontId="4" fillId="11" borderId="0" xfId="0" applyFont="1" applyFill="1" applyAlignment="1">
      <alignment vertical="top" wrapText="1"/>
    </xf>
    <xf numFmtId="0" fontId="5" fillId="12" borderId="0" xfId="0" applyFont="1" applyFill="1" applyAlignment="1">
      <alignment horizontal="center" vertical="center"/>
    </xf>
    <xf numFmtId="0" fontId="4" fillId="9" borderId="0" xfId="0" applyFont="1" applyFill="1" applyAlignment="1">
      <alignment vertical="center" wrapText="1"/>
    </xf>
    <xf numFmtId="0" fontId="16" fillId="11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7" fillId="13" borderId="0" xfId="0" applyFont="1" applyFill="1" applyAlignment="1">
      <alignment vertical="top" wrapText="1"/>
    </xf>
    <xf numFmtId="0" fontId="4" fillId="9" borderId="0" xfId="0" applyFont="1" applyFill="1" applyAlignment="1">
      <alignment vertical="top" wrapText="1"/>
    </xf>
    <xf numFmtId="0" fontId="8" fillId="14" borderId="0" xfId="0" applyFont="1" applyFill="1" applyAlignment="1">
      <alignment vertical="top" wrapText="1"/>
    </xf>
    <xf numFmtId="0" fontId="9" fillId="15" borderId="0" xfId="0" applyFont="1" applyFill="1" applyAlignment="1">
      <alignment vertical="top" wrapText="1"/>
    </xf>
    <xf numFmtId="0" fontId="17" fillId="16" borderId="0" xfId="0" applyFont="1" applyFill="1" applyAlignment="1">
      <alignment vertical="center" wrapText="1"/>
    </xf>
    <xf numFmtId="0" fontId="6" fillId="9" borderId="0" xfId="0" applyFont="1" applyFill="1" applyAlignment="1">
      <alignment vertical="center" wrapText="1"/>
    </xf>
    <xf numFmtId="0" fontId="5" fillId="12" borderId="0" xfId="0" applyFont="1" applyFill="1" applyAlignment="1">
      <alignment vertical="center" wrapText="1"/>
    </xf>
    <xf numFmtId="0" fontId="19" fillId="17" borderId="1" xfId="0" applyFont="1" applyFill="1" applyBorder="1" applyAlignment="1">
      <alignment horizontal="center" vertical="center" wrapText="1"/>
    </xf>
    <xf numFmtId="0" fontId="19" fillId="17" borderId="2" xfId="0" applyFont="1" applyFill="1" applyBorder="1" applyAlignment="1">
      <alignment horizontal="center" vertical="center" wrapText="1"/>
    </xf>
    <xf numFmtId="0" fontId="19" fillId="17" borderId="3" xfId="0" applyFont="1" applyFill="1" applyBorder="1" applyAlignment="1">
      <alignment horizontal="center" vertical="center" wrapText="1"/>
    </xf>
    <xf numFmtId="0" fontId="19" fillId="17" borderId="4" xfId="0" applyFont="1" applyFill="1" applyBorder="1" applyAlignment="1">
      <alignment horizontal="center" vertical="center" wrapText="1"/>
    </xf>
    <xf numFmtId="0" fontId="19" fillId="17" borderId="5" xfId="0" applyFont="1" applyFill="1" applyBorder="1" applyAlignment="1">
      <alignment horizontal="center" vertical="center" wrapText="1"/>
    </xf>
    <xf numFmtId="0" fontId="19" fillId="17" borderId="6" xfId="0" applyFont="1" applyFill="1" applyBorder="1" applyAlignment="1">
      <alignment horizontal="center" vertical="center" wrapText="1"/>
    </xf>
    <xf numFmtId="0" fontId="22" fillId="9" borderId="7" xfId="1" applyFont="1" applyFill="1" applyBorder="1" applyAlignment="1">
      <alignment horizontal="center" vertical="center"/>
    </xf>
    <xf numFmtId="0" fontId="22" fillId="9" borderId="8" xfId="1" applyFont="1" applyFill="1" applyBorder="1" applyAlignment="1">
      <alignment horizontal="center" vertical="center"/>
    </xf>
    <xf numFmtId="0" fontId="1" fillId="8" borderId="0" xfId="0" applyFont="1" applyFill="1" applyAlignment="1">
      <alignment vertical="center"/>
    </xf>
    <xf numFmtId="0" fontId="2" fillId="10" borderId="0" xfId="0" applyFont="1" applyFill="1" applyAlignment="1">
      <alignment vertical="center"/>
    </xf>
    <xf numFmtId="0" fontId="3" fillId="8" borderId="0" xfId="0" applyFont="1" applyFill="1" applyAlignment="1">
      <alignment horizontal="center" vertical="center" wrapText="1"/>
    </xf>
    <xf numFmtId="0" fontId="10" fillId="18" borderId="0" xfId="0" applyFont="1" applyFill="1" applyAlignment="1">
      <alignment vertical="top" wrapText="1"/>
    </xf>
    <xf numFmtId="0" fontId="4" fillId="18" borderId="0" xfId="0" applyFont="1" applyFill="1" applyAlignment="1">
      <alignment vertical="top" wrapText="1"/>
    </xf>
    <xf numFmtId="0" fontId="10" fillId="9" borderId="0" xfId="0" applyFont="1" applyFill="1" applyAlignment="1">
      <alignment vertical="top" wrapText="1"/>
    </xf>
    <xf numFmtId="0" fontId="5" fillId="19" borderId="0" xfId="0" applyFont="1" applyFill="1" applyAlignment="1">
      <alignment vertical="top" wrapText="1"/>
    </xf>
    <xf numFmtId="0" fontId="6" fillId="19" borderId="0" xfId="0" applyFont="1" applyFill="1" applyAlignment="1">
      <alignment vertical="top" wrapText="1"/>
    </xf>
    <xf numFmtId="0" fontId="5" fillId="18" borderId="0" xfId="0" applyFont="1" applyFill="1" applyAlignment="1">
      <alignment vertical="top" wrapText="1"/>
    </xf>
    <xf numFmtId="0" fontId="6" fillId="18" borderId="0" xfId="0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5">
    <dxf>
      <font>
        <b/>
        <color rgb="FF9B1C1C"/>
      </font>
      <fill>
        <patternFill>
          <bgColor rgb="FFFDECEC"/>
        </patternFill>
      </fill>
    </dxf>
    <dxf>
      <font>
        <b/>
        <color rgb="FF9B1C1C"/>
      </font>
      <fill>
        <patternFill>
          <bgColor rgb="FFFDECEC"/>
        </patternFill>
      </fill>
    </dxf>
    <dxf>
      <font>
        <color rgb="FF244A73"/>
      </font>
      <fill>
        <patternFill>
          <bgColor rgb="FFE8F0FA"/>
        </patternFill>
      </fill>
    </dxf>
    <dxf>
      <font>
        <color rgb="FF8A5A00"/>
      </font>
      <fill>
        <patternFill>
          <bgColor rgb="FFFFF4D6"/>
        </patternFill>
      </fill>
    </dxf>
    <dxf>
      <font>
        <color rgb="FF1F6B3A"/>
      </font>
      <fill>
        <patternFill>
          <bgColor rgb="FFE7F4E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1771942</xdr:colOff>
      <xdr:row>2</xdr:row>
      <xdr:rowOff>154305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11F23E-1C6B-40C3-9384-EF3E9140F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63575" y="0"/>
          <a:ext cx="2091982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1429042</xdr:colOff>
      <xdr:row>1</xdr:row>
      <xdr:rowOff>268605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1E4E9B-59E6-4B67-8D3C-F50ACB4A2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53600" y="0"/>
          <a:ext cx="2091982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workbookViewId="0">
      <selection activeCell="J20" sqref="J20"/>
    </sheetView>
  </sheetViews>
  <sheetFormatPr baseColWidth="10" defaultColWidth="8.796875" defaultRowHeight="13.8"/>
  <cols>
    <col min="1" max="1" width="24.59765625" style="17" customWidth="1"/>
    <col min="2" max="2" width="20.296875" style="17" customWidth="1"/>
    <col min="3" max="3" width="29.296875" style="17" customWidth="1"/>
    <col min="4" max="8" width="20.296875" style="17" customWidth="1"/>
    <col min="9" max="9" width="4.296875" style="17" customWidth="1"/>
    <col min="10" max="10" width="29.09765625" style="17" customWidth="1"/>
    <col min="11" max="11" width="24.8984375" style="17" customWidth="1"/>
    <col min="12" max="16384" width="8.796875" style="17"/>
  </cols>
  <sheetData>
    <row r="1" spans="1:11" ht="22.8">
      <c r="A1" s="16" t="s">
        <v>0</v>
      </c>
      <c r="B1" s="16"/>
      <c r="C1" s="16"/>
      <c r="D1" s="16"/>
      <c r="E1" s="16"/>
      <c r="F1" s="16"/>
      <c r="G1" s="16"/>
      <c r="H1" s="16"/>
    </row>
    <row r="2" spans="1:11">
      <c r="A2" s="18" t="s">
        <v>1</v>
      </c>
      <c r="B2" s="18"/>
      <c r="C2" s="18"/>
      <c r="D2" s="18"/>
      <c r="E2" s="18"/>
      <c r="F2" s="18"/>
      <c r="G2" s="18"/>
      <c r="H2" s="18"/>
    </row>
    <row r="3" spans="1:11" ht="14.4" thickBot="1"/>
    <row r="4" spans="1:11" ht="29.4" customHeight="1">
      <c r="A4" s="19" t="s">
        <v>2</v>
      </c>
      <c r="B4" s="19"/>
      <c r="C4" s="19"/>
      <c r="D4" s="19"/>
      <c r="E4" s="19"/>
      <c r="F4" s="19"/>
      <c r="G4" s="19"/>
      <c r="H4" s="19"/>
      <c r="J4" s="32" t="s">
        <v>192</v>
      </c>
      <c r="K4" s="33"/>
    </row>
    <row r="5" spans="1:11" ht="29.4" customHeight="1">
      <c r="A5" s="20" t="s">
        <v>3</v>
      </c>
      <c r="B5" s="20"/>
      <c r="C5" s="20"/>
      <c r="D5" s="20"/>
      <c r="E5" s="20"/>
      <c r="F5" s="20"/>
      <c r="G5" s="20"/>
      <c r="H5" s="20"/>
      <c r="J5" s="34"/>
      <c r="K5" s="35"/>
    </row>
    <row r="6" spans="1:11" ht="29.4" customHeight="1" thickBot="1">
      <c r="A6" s="20"/>
      <c r="B6" s="20"/>
      <c r="C6" s="20"/>
      <c r="D6" s="20"/>
      <c r="E6" s="20"/>
      <c r="F6" s="20"/>
      <c r="G6" s="20"/>
      <c r="H6" s="20"/>
      <c r="J6" s="36"/>
      <c r="K6" s="37"/>
    </row>
    <row r="7" spans="1:11" ht="17.399999999999999" thickBot="1">
      <c r="A7" s="20"/>
      <c r="B7" s="20"/>
      <c r="C7" s="20"/>
      <c r="D7" s="20"/>
      <c r="E7" s="20"/>
      <c r="F7" s="20"/>
      <c r="G7" s="20"/>
      <c r="H7" s="20"/>
      <c r="J7" s="38" t="s">
        <v>193</v>
      </c>
      <c r="K7" s="39"/>
    </row>
    <row r="9" spans="1:11">
      <c r="A9" s="19" t="s">
        <v>4</v>
      </c>
      <c r="B9" s="19"/>
      <c r="C9" s="19"/>
      <c r="D9" s="19"/>
      <c r="E9" s="19"/>
      <c r="F9" s="19"/>
      <c r="G9" s="19"/>
      <c r="H9" s="19"/>
    </row>
    <row r="10" spans="1:11">
      <c r="A10" s="21" t="s">
        <v>5</v>
      </c>
      <c r="B10" s="22" t="s">
        <v>6</v>
      </c>
      <c r="C10" s="22"/>
      <c r="D10" s="22"/>
      <c r="E10" s="22"/>
      <c r="F10" s="22"/>
      <c r="G10" s="22"/>
      <c r="H10" s="22"/>
    </row>
    <row r="11" spans="1:11">
      <c r="A11" s="21" t="s">
        <v>7</v>
      </c>
      <c r="B11" s="22" t="s">
        <v>8</v>
      </c>
      <c r="C11" s="22"/>
      <c r="D11" s="22"/>
      <c r="E11" s="22"/>
      <c r="F11" s="22"/>
      <c r="G11" s="22"/>
      <c r="H11" s="22"/>
    </row>
    <row r="12" spans="1:11">
      <c r="A12" s="21" t="s">
        <v>9</v>
      </c>
      <c r="B12" s="22" t="s">
        <v>10</v>
      </c>
      <c r="C12" s="22"/>
      <c r="D12" s="22"/>
      <c r="E12" s="22"/>
      <c r="F12" s="22"/>
      <c r="G12" s="22"/>
      <c r="H12" s="22"/>
    </row>
    <row r="13" spans="1:11">
      <c r="A13" s="21" t="s">
        <v>11</v>
      </c>
      <c r="B13" s="22" t="s">
        <v>12</v>
      </c>
      <c r="C13" s="22"/>
      <c r="D13" s="22"/>
      <c r="E13" s="22"/>
      <c r="F13" s="22"/>
      <c r="G13" s="22"/>
      <c r="H13" s="22"/>
    </row>
    <row r="14" spans="1:11">
      <c r="A14" s="21" t="s">
        <v>13</v>
      </c>
      <c r="B14" s="22" t="s">
        <v>14</v>
      </c>
      <c r="C14" s="22"/>
      <c r="D14" s="22"/>
      <c r="E14" s="22"/>
      <c r="F14" s="22"/>
      <c r="G14" s="22"/>
      <c r="H14" s="22"/>
    </row>
    <row r="15" spans="1:11">
      <c r="A15" s="21" t="s">
        <v>15</v>
      </c>
      <c r="B15" s="22" t="s">
        <v>16</v>
      </c>
      <c r="C15" s="22"/>
      <c r="D15" s="22"/>
      <c r="E15" s="22"/>
      <c r="F15" s="22"/>
      <c r="G15" s="22"/>
      <c r="H15" s="22"/>
    </row>
    <row r="16" spans="1:11">
      <c r="A16" s="21" t="s">
        <v>17</v>
      </c>
      <c r="B16" s="22" t="s">
        <v>18</v>
      </c>
      <c r="C16" s="22"/>
      <c r="D16" s="22"/>
      <c r="E16" s="22"/>
      <c r="F16" s="22"/>
      <c r="G16" s="22"/>
      <c r="H16" s="22"/>
    </row>
    <row r="17" spans="1:8">
      <c r="A17" s="21" t="s">
        <v>19</v>
      </c>
      <c r="B17" s="22" t="s">
        <v>20</v>
      </c>
      <c r="C17" s="22"/>
      <c r="D17" s="22"/>
      <c r="E17" s="22"/>
      <c r="F17" s="22"/>
      <c r="G17" s="22"/>
      <c r="H17" s="22"/>
    </row>
    <row r="19" spans="1:8" ht="14.4">
      <c r="A19" s="23" t="s">
        <v>21</v>
      </c>
      <c r="B19" s="23"/>
      <c r="C19" s="23"/>
      <c r="D19" s="23"/>
      <c r="E19" s="23"/>
      <c r="F19" s="23"/>
      <c r="G19" s="23"/>
      <c r="H19" s="23"/>
    </row>
    <row r="21" spans="1:8">
      <c r="A21" s="19" t="s">
        <v>22</v>
      </c>
      <c r="B21" s="19"/>
      <c r="C21" s="19"/>
      <c r="D21" s="19"/>
      <c r="E21" s="19"/>
      <c r="F21" s="19"/>
      <c r="G21" s="19"/>
      <c r="H21" s="19"/>
    </row>
    <row r="22" spans="1:8">
      <c r="A22" s="20" t="s">
        <v>23</v>
      </c>
      <c r="B22" s="20"/>
      <c r="C22" s="20"/>
      <c r="D22" s="20"/>
      <c r="E22" s="20"/>
      <c r="F22" s="20"/>
      <c r="G22" s="20"/>
      <c r="H22" s="20"/>
    </row>
    <row r="23" spans="1:8">
      <c r="A23" s="20"/>
      <c r="B23" s="20"/>
      <c r="C23" s="20"/>
      <c r="D23" s="20"/>
      <c r="E23" s="20"/>
      <c r="F23" s="20"/>
      <c r="G23" s="20"/>
      <c r="H23" s="20"/>
    </row>
    <row r="24" spans="1:8">
      <c r="A24" s="20"/>
      <c r="B24" s="20"/>
      <c r="C24" s="20"/>
      <c r="D24" s="20"/>
      <c r="E24" s="20"/>
      <c r="F24" s="20"/>
      <c r="G24" s="20"/>
      <c r="H24" s="20"/>
    </row>
    <row r="26" spans="1:8">
      <c r="A26" s="19" t="s">
        <v>24</v>
      </c>
      <c r="B26" s="19"/>
      <c r="C26" s="19"/>
      <c r="D26" s="19"/>
      <c r="E26" s="19"/>
      <c r="F26" s="19"/>
      <c r="G26" s="19"/>
      <c r="H26" s="19"/>
    </row>
    <row r="27" spans="1:8">
      <c r="A27" s="24" t="s">
        <v>25</v>
      </c>
      <c r="B27" s="24" t="s">
        <v>26</v>
      </c>
      <c r="C27" s="24" t="s">
        <v>27</v>
      </c>
    </row>
    <row r="28" spans="1:8" ht="52.8">
      <c r="A28" s="25" t="s">
        <v>28</v>
      </c>
      <c r="B28" s="26" t="s">
        <v>29</v>
      </c>
      <c r="C28" s="26" t="s">
        <v>30</v>
      </c>
    </row>
    <row r="29" spans="1:8" ht="52.8">
      <c r="A29" s="27" t="s">
        <v>31</v>
      </c>
      <c r="B29" s="26" t="s">
        <v>32</v>
      </c>
      <c r="C29" s="26" t="s">
        <v>33</v>
      </c>
    </row>
    <row r="30" spans="1:8" ht="39.6">
      <c r="A30" s="28" t="s">
        <v>34</v>
      </c>
      <c r="B30" s="26" t="s">
        <v>35</v>
      </c>
      <c r="C30" s="26" t="s">
        <v>36</v>
      </c>
    </row>
    <row r="31" spans="1:8" ht="69">
      <c r="A31" s="29" t="s">
        <v>37</v>
      </c>
      <c r="B31" s="30" t="s">
        <v>38</v>
      </c>
      <c r="C31" s="30" t="s">
        <v>39</v>
      </c>
    </row>
    <row r="32" spans="1:8" ht="41.4">
      <c r="A32" s="29" t="s">
        <v>40</v>
      </c>
      <c r="B32" s="30" t="s">
        <v>41</v>
      </c>
      <c r="C32" s="30" t="s">
        <v>42</v>
      </c>
    </row>
    <row r="33" spans="1:8">
      <c r="A33" s="19" t="s">
        <v>43</v>
      </c>
      <c r="B33" s="19"/>
      <c r="C33" s="19"/>
      <c r="D33" s="19"/>
      <c r="E33" s="19"/>
      <c r="F33" s="19"/>
      <c r="G33" s="19"/>
      <c r="H33" s="19"/>
    </row>
    <row r="34" spans="1:8">
      <c r="A34" s="31" t="s">
        <v>44</v>
      </c>
      <c r="B34" s="22" t="s">
        <v>45</v>
      </c>
      <c r="C34" s="22"/>
      <c r="D34" s="22"/>
      <c r="E34" s="22"/>
      <c r="F34" s="22"/>
      <c r="G34" s="22"/>
      <c r="H34" s="22"/>
    </row>
    <row r="35" spans="1:8">
      <c r="A35" s="31" t="s">
        <v>46</v>
      </c>
      <c r="B35" s="22" t="s">
        <v>47</v>
      </c>
      <c r="C35" s="22"/>
      <c r="D35" s="22"/>
      <c r="E35" s="22"/>
      <c r="F35" s="22"/>
      <c r="G35" s="22"/>
      <c r="H35" s="22"/>
    </row>
    <row r="36" spans="1:8" ht="27.6">
      <c r="A36" s="31" t="s">
        <v>48</v>
      </c>
      <c r="B36" s="22" t="s">
        <v>49</v>
      </c>
      <c r="C36" s="22"/>
      <c r="D36" s="22"/>
      <c r="E36" s="22"/>
      <c r="F36" s="22"/>
      <c r="G36" s="22"/>
      <c r="H36" s="22"/>
    </row>
    <row r="37" spans="1:8" ht="27.6">
      <c r="A37" s="31" t="s">
        <v>50</v>
      </c>
      <c r="B37" s="22" t="s">
        <v>51</v>
      </c>
      <c r="C37" s="22"/>
      <c r="D37" s="22"/>
      <c r="E37" s="22"/>
      <c r="F37" s="22"/>
      <c r="G37" s="22"/>
      <c r="H37" s="22"/>
    </row>
    <row r="38" spans="1:8">
      <c r="A38" s="31" t="s">
        <v>52</v>
      </c>
      <c r="B38" s="22" t="s">
        <v>53</v>
      </c>
      <c r="C38" s="22"/>
      <c r="D38" s="22"/>
      <c r="E38" s="22"/>
      <c r="F38" s="22"/>
      <c r="G38" s="22"/>
      <c r="H38" s="22"/>
    </row>
  </sheetData>
  <sheetProtection algorithmName="SHA-512" hashValue="qKepxC8YPtEfkzt1bgByuYFlFlCAb3VBaLCX03WdRiEiU1aZf0wee4Q1vYru+JEEgibZ4h5gHxfQPWVBZZSqdw==" saltValue="F1zKaaBOvKkNBJYrU26A1A==" spinCount="100000" sheet="1" objects="1" scenarios="1" formatCells="0" formatColumns="0" formatRows="0" insertColumns="0" sort="0" autoFilter="0" pivotTables="0"/>
  <mergeCells count="25">
    <mergeCell ref="J4:K6"/>
    <mergeCell ref="J7:K7"/>
    <mergeCell ref="B34:H34"/>
    <mergeCell ref="B35:H35"/>
    <mergeCell ref="B36:H36"/>
    <mergeCell ref="B37:H37"/>
    <mergeCell ref="B38:H38"/>
    <mergeCell ref="A26:H26"/>
    <mergeCell ref="A33:H33"/>
    <mergeCell ref="A5:H7"/>
    <mergeCell ref="B10:H10"/>
    <mergeCell ref="B11:H11"/>
    <mergeCell ref="B12:H12"/>
    <mergeCell ref="B13:H13"/>
    <mergeCell ref="B14:H14"/>
    <mergeCell ref="B15:H15"/>
    <mergeCell ref="B16:H16"/>
    <mergeCell ref="B17:H17"/>
    <mergeCell ref="A22:H24"/>
    <mergeCell ref="A19:H19"/>
    <mergeCell ref="A1:H1"/>
    <mergeCell ref="A2:H2"/>
    <mergeCell ref="A4:H4"/>
    <mergeCell ref="A9:H9"/>
    <mergeCell ref="A21:H21"/>
  </mergeCells>
  <hyperlinks>
    <hyperlink ref="J7" r:id="rId1" xr:uid="{C9707639-D6B4-497C-A338-F4541D753515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workbookViewId="0">
      <selection activeCell="F15" sqref="F15"/>
    </sheetView>
  </sheetViews>
  <sheetFormatPr baseColWidth="10" defaultColWidth="8.796875" defaultRowHeight="13.8"/>
  <cols>
    <col min="1" max="1" width="24" style="17" customWidth="1"/>
    <col min="2" max="3" width="38" style="17" customWidth="1"/>
    <col min="4" max="4" width="28" style="17" customWidth="1"/>
    <col min="5" max="5" width="8.796875" style="17"/>
    <col min="6" max="6" width="37.296875" style="17" customWidth="1"/>
    <col min="7" max="7" width="37.796875" style="17" customWidth="1"/>
    <col min="8" max="16384" width="8.796875" style="17"/>
  </cols>
  <sheetData>
    <row r="1" spans="1:7" ht="27.15" customHeight="1">
      <c r="A1" s="40" t="s">
        <v>54</v>
      </c>
      <c r="B1" s="40"/>
      <c r="C1" s="40"/>
      <c r="D1" s="40"/>
    </row>
    <row r="2" spans="1:7" ht="22.35" customHeight="1" thickBot="1">
      <c r="A2" s="41" t="s">
        <v>55</v>
      </c>
      <c r="B2" s="41"/>
      <c r="C2" s="41"/>
      <c r="D2" s="41"/>
    </row>
    <row r="3" spans="1:7">
      <c r="F3" s="32" t="s">
        <v>192</v>
      </c>
      <c r="G3" s="33"/>
    </row>
    <row r="4" spans="1:7" ht="22.35" customHeight="1">
      <c r="A4" s="42" t="s">
        <v>56</v>
      </c>
      <c r="B4" s="42" t="s">
        <v>57</v>
      </c>
      <c r="C4" s="42" t="s">
        <v>58</v>
      </c>
      <c r="D4" s="42" t="s">
        <v>59</v>
      </c>
      <c r="F4" s="34"/>
      <c r="G4" s="35"/>
    </row>
    <row r="5" spans="1:7" ht="27" thickBot="1">
      <c r="A5" s="43" t="s">
        <v>60</v>
      </c>
      <c r="B5" s="44" t="s">
        <v>61</v>
      </c>
      <c r="C5" s="44" t="s">
        <v>62</v>
      </c>
      <c r="D5" s="44" t="s">
        <v>63</v>
      </c>
      <c r="F5" s="36"/>
      <c r="G5" s="37"/>
    </row>
    <row r="6" spans="1:7" ht="27" thickBot="1">
      <c r="A6" s="45" t="s">
        <v>64</v>
      </c>
      <c r="B6" s="26" t="s">
        <v>65</v>
      </c>
      <c r="C6" s="26" t="s">
        <v>66</v>
      </c>
      <c r="D6" s="26" t="s">
        <v>67</v>
      </c>
      <c r="F6" s="38" t="s">
        <v>193</v>
      </c>
      <c r="G6" s="39"/>
    </row>
    <row r="7" spans="1:7" ht="26.4">
      <c r="A7" s="43" t="s">
        <v>68</v>
      </c>
      <c r="B7" s="44" t="s">
        <v>69</v>
      </c>
      <c r="C7" s="44" t="s">
        <v>70</v>
      </c>
      <c r="D7" s="44" t="s">
        <v>71</v>
      </c>
    </row>
    <row r="8" spans="1:7" ht="26.4">
      <c r="A8" s="45" t="s">
        <v>72</v>
      </c>
      <c r="B8" s="26" t="s">
        <v>73</v>
      </c>
      <c r="C8" s="26" t="s">
        <v>74</v>
      </c>
      <c r="D8" s="26" t="s">
        <v>75</v>
      </c>
    </row>
    <row r="9" spans="1:7" ht="39.6">
      <c r="A9" s="43" t="s">
        <v>76</v>
      </c>
      <c r="B9" s="44" t="s">
        <v>77</v>
      </c>
      <c r="C9" s="44" t="s">
        <v>78</v>
      </c>
      <c r="D9" s="44" t="s">
        <v>79</v>
      </c>
    </row>
    <row r="10" spans="1:7" ht="26.4">
      <c r="A10" s="45" t="s">
        <v>80</v>
      </c>
      <c r="B10" s="26" t="s">
        <v>81</v>
      </c>
      <c r="C10" s="26" t="s">
        <v>82</v>
      </c>
      <c r="D10" s="26" t="s">
        <v>83</v>
      </c>
    </row>
    <row r="11" spans="1:7" ht="26.4">
      <c r="A11" s="43" t="s">
        <v>84</v>
      </c>
      <c r="B11" s="44" t="s">
        <v>85</v>
      </c>
      <c r="C11" s="44" t="s">
        <v>86</v>
      </c>
      <c r="D11" s="44" t="s">
        <v>87</v>
      </c>
    </row>
    <row r="12" spans="1:7" ht="26.4">
      <c r="A12" s="45" t="s">
        <v>88</v>
      </c>
      <c r="B12" s="26" t="s">
        <v>89</v>
      </c>
      <c r="C12" s="26" t="s">
        <v>90</v>
      </c>
      <c r="D12" s="26" t="s">
        <v>91</v>
      </c>
    </row>
    <row r="13" spans="1:7" ht="26.4">
      <c r="A13" s="43" t="s">
        <v>92</v>
      </c>
      <c r="B13" s="44" t="s">
        <v>93</v>
      </c>
      <c r="C13" s="44" t="s">
        <v>94</v>
      </c>
      <c r="D13" s="44" t="s">
        <v>95</v>
      </c>
    </row>
    <row r="14" spans="1:7" ht="26.4">
      <c r="A14" s="45" t="s">
        <v>96</v>
      </c>
      <c r="B14" s="26" t="s">
        <v>97</v>
      </c>
      <c r="C14" s="26" t="s">
        <v>98</v>
      </c>
      <c r="D14" s="26" t="s">
        <v>99</v>
      </c>
    </row>
    <row r="15" spans="1:7" ht="26.4">
      <c r="A15" s="43" t="s">
        <v>100</v>
      </c>
      <c r="B15" s="44" t="s">
        <v>101</v>
      </c>
      <c r="C15" s="44" t="s">
        <v>102</v>
      </c>
      <c r="D15" s="44" t="s">
        <v>103</v>
      </c>
    </row>
    <row r="16" spans="1:7" ht="26.4">
      <c r="A16" s="45" t="s">
        <v>104</v>
      </c>
      <c r="B16" s="26" t="s">
        <v>105</v>
      </c>
      <c r="C16" s="26" t="s">
        <v>106</v>
      </c>
      <c r="D16" s="26" t="s">
        <v>107</v>
      </c>
    </row>
    <row r="17" spans="1:4" ht="39.6">
      <c r="A17" s="43" t="s">
        <v>108</v>
      </c>
      <c r="B17" s="44" t="s">
        <v>109</v>
      </c>
      <c r="C17" s="44" t="s">
        <v>110</v>
      </c>
      <c r="D17" s="44" t="s">
        <v>111</v>
      </c>
    </row>
    <row r="18" spans="1:4" ht="26.4">
      <c r="A18" s="45" t="s">
        <v>112</v>
      </c>
      <c r="B18" s="26" t="s">
        <v>113</v>
      </c>
      <c r="C18" s="26" t="s">
        <v>114</v>
      </c>
      <c r="D18" s="26" t="s">
        <v>115</v>
      </c>
    </row>
    <row r="19" spans="1:4" ht="26.4">
      <c r="A19" s="43" t="s">
        <v>116</v>
      </c>
      <c r="B19" s="44" t="s">
        <v>117</v>
      </c>
      <c r="C19" s="44" t="s">
        <v>118</v>
      </c>
      <c r="D19" s="44" t="s">
        <v>119</v>
      </c>
    </row>
    <row r="20" spans="1:4" ht="26.4">
      <c r="A20" s="45" t="s">
        <v>28</v>
      </c>
      <c r="B20" s="26" t="s">
        <v>120</v>
      </c>
      <c r="C20" s="26" t="s">
        <v>121</v>
      </c>
      <c r="D20" s="26" t="s">
        <v>122</v>
      </c>
    </row>
    <row r="21" spans="1:4" ht="26.4">
      <c r="A21" s="43" t="s">
        <v>31</v>
      </c>
      <c r="B21" s="44" t="s">
        <v>123</v>
      </c>
      <c r="C21" s="44" t="s">
        <v>124</v>
      </c>
      <c r="D21" s="44" t="s">
        <v>125</v>
      </c>
    </row>
    <row r="22" spans="1:4" ht="26.4">
      <c r="A22" s="45" t="s">
        <v>34</v>
      </c>
      <c r="B22" s="26" t="s">
        <v>126</v>
      </c>
      <c r="C22" s="26" t="s">
        <v>127</v>
      </c>
      <c r="D22" s="26" t="s">
        <v>128</v>
      </c>
    </row>
    <row r="23" spans="1:4" ht="26.4">
      <c r="A23" s="43" t="s">
        <v>129</v>
      </c>
      <c r="B23" s="44" t="s">
        <v>130</v>
      </c>
      <c r="C23" s="44" t="s">
        <v>131</v>
      </c>
      <c r="D23" s="44" t="s">
        <v>132</v>
      </c>
    </row>
    <row r="24" spans="1:4" ht="26.4">
      <c r="A24" s="45" t="s">
        <v>133</v>
      </c>
      <c r="B24" s="26" t="s">
        <v>134</v>
      </c>
      <c r="C24" s="26" t="s">
        <v>135</v>
      </c>
      <c r="D24" s="26" t="s">
        <v>136</v>
      </c>
    </row>
    <row r="25" spans="1:4" ht="26.4">
      <c r="A25" s="43" t="s">
        <v>137</v>
      </c>
      <c r="B25" s="44" t="s">
        <v>138</v>
      </c>
      <c r="C25" s="44" t="s">
        <v>139</v>
      </c>
      <c r="D25" s="44" t="s">
        <v>140</v>
      </c>
    </row>
    <row r="26" spans="1:4" ht="33.6" customHeight="1">
      <c r="A26" s="46" t="s">
        <v>141</v>
      </c>
      <c r="B26" s="47" t="s">
        <v>142</v>
      </c>
      <c r="C26" s="47" t="s">
        <v>143</v>
      </c>
      <c r="D26" s="47" t="s">
        <v>79</v>
      </c>
    </row>
    <row r="27" spans="1:4" ht="33.6" customHeight="1">
      <c r="A27" s="48" t="s">
        <v>144</v>
      </c>
      <c r="B27" s="49" t="s">
        <v>145</v>
      </c>
      <c r="C27" s="49" t="s">
        <v>146</v>
      </c>
      <c r="D27" s="49" t="s">
        <v>147</v>
      </c>
    </row>
    <row r="28" spans="1:4" ht="33.6" customHeight="1">
      <c r="A28" s="46" t="s">
        <v>37</v>
      </c>
      <c r="B28" s="47" t="s">
        <v>148</v>
      </c>
      <c r="C28" s="47" t="s">
        <v>149</v>
      </c>
      <c r="D28" s="47" t="s">
        <v>150</v>
      </c>
    </row>
    <row r="29" spans="1:4" ht="33.6" customHeight="1">
      <c r="A29" s="48" t="s">
        <v>40</v>
      </c>
      <c r="B29" s="49" t="s">
        <v>151</v>
      </c>
      <c r="C29" s="49" t="s">
        <v>152</v>
      </c>
      <c r="D29" s="49" t="s">
        <v>153</v>
      </c>
    </row>
    <row r="30" spans="1:4" ht="33.6" customHeight="1">
      <c r="A30" s="46" t="s">
        <v>154</v>
      </c>
      <c r="B30" s="47" t="s">
        <v>155</v>
      </c>
      <c r="C30" s="47" t="s">
        <v>156</v>
      </c>
      <c r="D30" s="47" t="s">
        <v>157</v>
      </c>
    </row>
  </sheetData>
  <sheetProtection algorithmName="SHA-512" hashValue="a6KgqbCAiTisDX/ZSa07MjWqP06OqWEnovdArp7zNd4SlcTdoGb2LbDEjLcikqJEHO0xpN52Pr4vktI1oV5CzA==" saltValue="lwUOSCoRLpLppl5xNWX0iw==" spinCount="100000" sheet="1" objects="1" scenarios="1" formatCells="0" formatColumns="0" formatRows="0" sort="0" autoFilter="0" pivotTables="0"/>
  <mergeCells count="4">
    <mergeCell ref="A1:D1"/>
    <mergeCell ref="A2:D2"/>
    <mergeCell ref="F3:G5"/>
    <mergeCell ref="F6:G6"/>
  </mergeCells>
  <hyperlinks>
    <hyperlink ref="F6" r:id="rId1" xr:uid="{C73B684E-D5A3-4E9C-905D-D108CECAF4CF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8"/>
  <sheetViews>
    <sheetView workbookViewId="0">
      <selection activeCell="E17" sqref="E17"/>
    </sheetView>
  </sheetViews>
  <sheetFormatPr baseColWidth="10" defaultColWidth="8.796875" defaultRowHeight="13.8"/>
  <cols>
    <col min="1" max="1" width="24" customWidth="1"/>
    <col min="2" max="2" width="16" customWidth="1"/>
    <col min="3" max="3" width="13" customWidth="1"/>
    <col min="4" max="4" width="15" customWidth="1"/>
    <col min="5" max="5" width="13" customWidth="1"/>
    <col min="6" max="7" width="15" customWidth="1"/>
    <col min="8" max="8" width="16" customWidth="1"/>
    <col min="9" max="9" width="20" customWidth="1"/>
    <col min="10" max="10" width="24" customWidth="1"/>
    <col min="11" max="11" width="34" customWidth="1"/>
    <col min="12" max="12" width="20" customWidth="1"/>
    <col min="13" max="13" width="24" customWidth="1"/>
    <col min="14" max="14" width="38" customWidth="1"/>
  </cols>
  <sheetData>
    <row r="1" spans="1:14" ht="27.15" customHeight="1">
      <c r="A1" s="10" t="s">
        <v>158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22.35" customHeight="1">
      <c r="A2" s="11" t="s">
        <v>159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1:14" ht="17.55" customHeight="1">
      <c r="A4" s="12" t="s">
        <v>160</v>
      </c>
      <c r="B4" s="12"/>
      <c r="D4" s="12" t="s">
        <v>28</v>
      </c>
      <c r="E4" s="12"/>
      <c r="G4" s="12" t="s">
        <v>161</v>
      </c>
      <c r="H4" s="12"/>
      <c r="J4" s="12" t="s">
        <v>162</v>
      </c>
      <c r="K4" s="12"/>
      <c r="M4" s="12" t="s">
        <v>154</v>
      </c>
      <c r="N4" s="12"/>
    </row>
    <row r="5" spans="1:14" ht="22.35" customHeight="1">
      <c r="A5" s="13">
        <f>COUNTA(A9:A108)</f>
        <v>5</v>
      </c>
      <c r="B5" s="13"/>
      <c r="D5" s="13">
        <f>COUNTIF(M9:M108,"Alineación esperada")</f>
        <v>3</v>
      </c>
      <c r="E5" s="13"/>
      <c r="G5" s="13">
        <f>COUNTIF(M9:M108,"Posible desajuste: revisar")</f>
        <v>1</v>
      </c>
      <c r="H5" s="13"/>
      <c r="J5" s="13">
        <f>COUNTIF(M9:M108,"Requiere análisis adicional")</f>
        <v>1</v>
      </c>
      <c r="K5" s="13"/>
      <c r="M5" s="14">
        <f>COUNTIF(M9:M108,"FALTA INFORMACIÓN")+COUNTIF(M9:M108,"REVISAR: FAMILIA DUPLICADA")</f>
        <v>0</v>
      </c>
      <c r="N5" s="14"/>
    </row>
    <row r="7" spans="1:14" ht="17.55" customHeight="1">
      <c r="A7" s="15" t="s">
        <v>163</v>
      </c>
      <c r="B7" s="15"/>
      <c r="C7" s="15" t="s">
        <v>164</v>
      </c>
      <c r="D7" s="15"/>
      <c r="E7" s="15"/>
      <c r="F7" s="15"/>
      <c r="G7" s="15"/>
      <c r="H7" s="15" t="s">
        <v>165</v>
      </c>
      <c r="I7" s="15"/>
      <c r="J7" s="15"/>
      <c r="K7" s="15"/>
      <c r="L7" s="15" t="s">
        <v>166</v>
      </c>
      <c r="M7" s="15"/>
      <c r="N7" s="15"/>
    </row>
    <row r="8" spans="1:14" ht="33.6" customHeight="1">
      <c r="A8" s="1" t="s">
        <v>60</v>
      </c>
      <c r="B8" s="1" t="s">
        <v>64</v>
      </c>
      <c r="C8" s="1" t="s">
        <v>68</v>
      </c>
      <c r="D8" s="1" t="s">
        <v>72</v>
      </c>
      <c r="E8" s="1" t="s">
        <v>141</v>
      </c>
      <c r="F8" s="1" t="s">
        <v>80</v>
      </c>
      <c r="G8" s="1" t="s">
        <v>84</v>
      </c>
      <c r="H8" s="1" t="s">
        <v>88</v>
      </c>
      <c r="I8" s="1" t="s">
        <v>167</v>
      </c>
      <c r="J8" s="1" t="s">
        <v>112</v>
      </c>
      <c r="K8" s="1" t="s">
        <v>144</v>
      </c>
      <c r="L8" s="1" t="s">
        <v>116</v>
      </c>
      <c r="M8" s="1" t="s">
        <v>25</v>
      </c>
      <c r="N8" s="1" t="s">
        <v>168</v>
      </c>
    </row>
    <row r="9" spans="1:14" ht="27.15" customHeight="1">
      <c r="A9" s="5" t="s">
        <v>169</v>
      </c>
      <c r="B9" s="4" t="s">
        <v>170</v>
      </c>
      <c r="C9" s="8">
        <v>15</v>
      </c>
      <c r="D9" s="4" t="s">
        <v>171</v>
      </c>
      <c r="E9" s="6">
        <v>25</v>
      </c>
      <c r="F9" s="4" t="s">
        <v>172</v>
      </c>
      <c r="G9" s="4" t="s">
        <v>173</v>
      </c>
      <c r="H9" s="4" t="s">
        <v>92</v>
      </c>
      <c r="I9" s="4" t="s">
        <v>174</v>
      </c>
      <c r="J9" s="4" t="s">
        <v>175</v>
      </c>
      <c r="K9" s="4" t="s">
        <v>176</v>
      </c>
      <c r="L9" s="3" t="str">
        <f t="shared" ref="L9:L40" si="0">IF(COUNTA(A9:K9)=0,"",IF(OR(A9="",B9="",NOT(ISNUMBER(C9)),C9&lt;=0,D9="",NOT(OR(D9="Muy bajo",D9="Bajo",D9="Medio",D9="Alto",D9="Muy alto")),NOT(ISNUMBER(E9)),E9&lt;1,F9="",NOT(OR(F9="Muy baja",F9="Baja",F9="Media",F9="Alta",F9="Muy alta")),G9="",NOT(OR(G9="Baja",G9="Media",G9="Alta")),H9="",NOT(OR(H9="Taller",H9="Lotes",H9="Línea",H9="Flujo continuo")),I9="",NOT(OR(I9="Sí",I9="No"))),"REVISAR DATOS",IF((IF(D9="Muy bajo",1,IF(D9="Bajo",1.5,IF(D9="Medio",2.5,IF(D9="Alto",3.5,4))))+IF(F9="Muy alta",1,IF(F9="Alta",1.5,IF(F9="Media",2.5,IF(F9="Baja",3.5,4))))+IF(G9="Alta",1.5,IF(G9="Media",2.5,3.5)))/3&lt;=1.75,"Taller",IF((IF(D9="Muy bajo",1,IF(D9="Bajo",1.5,IF(D9="Medio",2.5,IF(D9="Alto",3.5,4))))+IF(F9="Muy alta",1,IF(F9="Alta",1.5,IF(F9="Media",2.5,IF(F9="Baja",3.5,4))))+IF(G9="Alta",1.5,IF(G9="Media",2.5,3.5)))/3&lt;=2.75,"Lotes",IF((IF(D9="Muy bajo",1,IF(D9="Bajo",1.5,IF(D9="Medio",2.5,IF(D9="Alto",3.5,4))))+IF(F9="Muy alta",1,IF(F9="Alta",1.5,IF(F9="Media",2.5,IF(F9="Baja",3.5,4))))+IF(G9="Alta",1.5,IF(G9="Media",2.5,3.5)))/3&lt;=3.5,"Línea","Flujo continuo")))))</f>
        <v>Taller</v>
      </c>
      <c r="M9" s="3" t="str">
        <f t="shared" ref="M9:M40" si="1">IF(COUNTA(A9:K9)=0,"",IF(L9="REVISAR DATOS","FALTA INFORMACIÓN",IF(COUNTIF($A$9:$A$108,A9)&gt;1,"REVISAR: FAMILIA DUPLICADA",IF(H9=L9,"Alineación esperada",IF(I9="Sí","Requiere análisis adicional","Posible desajuste: revisar")))))</f>
        <v>Alineación esperada</v>
      </c>
      <c r="N9" s="3" t="str">
        <f t="shared" ref="N9:N40" si="2">IF(M9="","",IF(M9="FALTA INFORMACIÓN","Completa o corrige los campos obligatorios antes de interpretar el diagnóstico",IF(M9="REVISAR: FAMILIA DUPLICADA","Verifica si la familia está repetida; conserva una sola fila por familia en el periodo analizado",IF(M9="Alineación esperada","Mantener y monitorear volumen, variedad y cambios de demanda",IF(M9="Requiere análisis adicional","Validar si tecnología o flexibilidad justifican la configuración; revisar costo, capacidad y tiempos","Revisar capacidad, tiempos de cambio, flujo, costos y estabilidad de la demanda")))))</f>
        <v>Mantener y monitorear volumen, variedad y cambios de demanda</v>
      </c>
    </row>
    <row r="10" spans="1:14" ht="27.15" customHeight="1">
      <c r="A10" s="5" t="s">
        <v>177</v>
      </c>
      <c r="B10" s="4" t="s">
        <v>170</v>
      </c>
      <c r="C10" s="8">
        <v>300</v>
      </c>
      <c r="D10" s="4" t="s">
        <v>178</v>
      </c>
      <c r="E10" s="6">
        <v>2</v>
      </c>
      <c r="F10" s="4" t="s">
        <v>179</v>
      </c>
      <c r="G10" s="4" t="s">
        <v>179</v>
      </c>
      <c r="H10" s="4" t="s">
        <v>92</v>
      </c>
      <c r="I10" s="4" t="s">
        <v>174</v>
      </c>
      <c r="J10" s="4" t="s">
        <v>180</v>
      </c>
      <c r="K10" s="4" t="s">
        <v>181</v>
      </c>
      <c r="L10" s="3" t="str">
        <f t="shared" si="0"/>
        <v>Línea</v>
      </c>
      <c r="M10" s="3" t="str">
        <f t="shared" si="1"/>
        <v>Posible desajuste: revisar</v>
      </c>
      <c r="N10" s="3" t="str">
        <f t="shared" si="2"/>
        <v>Revisar capacidad, tiempos de cambio, flujo, costos y estabilidad de la demanda</v>
      </c>
    </row>
    <row r="11" spans="1:14" ht="27.15" customHeight="1">
      <c r="A11" s="5" t="s">
        <v>182</v>
      </c>
      <c r="B11" s="4" t="s">
        <v>170</v>
      </c>
      <c r="C11" s="8">
        <v>120</v>
      </c>
      <c r="D11" s="4" t="s">
        <v>183</v>
      </c>
      <c r="E11" s="6">
        <v>8</v>
      </c>
      <c r="F11" s="4" t="s">
        <v>184</v>
      </c>
      <c r="G11" s="4" t="s">
        <v>184</v>
      </c>
      <c r="H11" s="4" t="s">
        <v>96</v>
      </c>
      <c r="I11" s="4" t="s">
        <v>185</v>
      </c>
      <c r="J11" s="4" t="s">
        <v>186</v>
      </c>
      <c r="K11" s="4" t="s">
        <v>187</v>
      </c>
      <c r="L11" s="3" t="str">
        <f t="shared" si="0"/>
        <v>Lotes</v>
      </c>
      <c r="M11" s="3" t="str">
        <f t="shared" si="1"/>
        <v>Alineación esperada</v>
      </c>
      <c r="N11" s="3" t="str">
        <f t="shared" si="2"/>
        <v>Mantener y monitorear volumen, variedad y cambios de demanda</v>
      </c>
    </row>
    <row r="12" spans="1:14" ht="27.15" customHeight="1">
      <c r="A12" s="5" t="s">
        <v>188</v>
      </c>
      <c r="B12" s="4" t="s">
        <v>170</v>
      </c>
      <c r="C12" s="8">
        <v>500</v>
      </c>
      <c r="D12" s="4" t="s">
        <v>178</v>
      </c>
      <c r="E12" s="6">
        <v>3</v>
      </c>
      <c r="F12" s="4" t="s">
        <v>179</v>
      </c>
      <c r="G12" s="4" t="s">
        <v>179</v>
      </c>
      <c r="H12" s="4" t="s">
        <v>100</v>
      </c>
      <c r="I12" s="4" t="s">
        <v>174</v>
      </c>
      <c r="J12" s="4" t="s">
        <v>175</v>
      </c>
      <c r="K12" s="4" t="s">
        <v>189</v>
      </c>
      <c r="L12" s="3" t="str">
        <f t="shared" si="0"/>
        <v>Línea</v>
      </c>
      <c r="M12" s="3" t="str">
        <f t="shared" si="1"/>
        <v>Alineación esperada</v>
      </c>
      <c r="N12" s="3" t="str">
        <f t="shared" si="2"/>
        <v>Mantener y monitorear volumen, variedad y cambios de demanda</v>
      </c>
    </row>
    <row r="13" spans="1:14" ht="27.15" customHeight="1">
      <c r="A13" s="5" t="s">
        <v>190</v>
      </c>
      <c r="B13" s="4" t="s">
        <v>170</v>
      </c>
      <c r="C13" s="8">
        <v>280</v>
      </c>
      <c r="D13" s="4" t="s">
        <v>178</v>
      </c>
      <c r="E13" s="6">
        <v>18</v>
      </c>
      <c r="F13" s="4" t="s">
        <v>173</v>
      </c>
      <c r="G13" s="4" t="s">
        <v>184</v>
      </c>
      <c r="H13" s="4" t="s">
        <v>100</v>
      </c>
      <c r="I13" s="4" t="s">
        <v>185</v>
      </c>
      <c r="J13" s="4" t="s">
        <v>186</v>
      </c>
      <c r="K13" s="4" t="s">
        <v>191</v>
      </c>
      <c r="L13" s="3" t="str">
        <f t="shared" si="0"/>
        <v>Lotes</v>
      </c>
      <c r="M13" s="3" t="str">
        <f t="shared" si="1"/>
        <v>Requiere análisis adicional</v>
      </c>
      <c r="N13" s="3" t="str">
        <f t="shared" si="2"/>
        <v>Validar si tecnología o flexibilidad justifican la configuración; revisar costo, capacidad y tiempos</v>
      </c>
    </row>
    <row r="14" spans="1:14" ht="27.15" customHeight="1">
      <c r="A14" s="2"/>
      <c r="B14" s="2"/>
      <c r="C14" s="9"/>
      <c r="D14" s="2"/>
      <c r="E14" s="7"/>
      <c r="F14" s="2"/>
      <c r="G14" s="2"/>
      <c r="H14" s="2"/>
      <c r="I14" s="2"/>
      <c r="J14" s="2"/>
      <c r="K14" s="2"/>
      <c r="L14" s="3" t="str">
        <f t="shared" si="0"/>
        <v/>
      </c>
      <c r="M14" s="3" t="str">
        <f t="shared" si="1"/>
        <v/>
      </c>
      <c r="N14" s="3" t="str">
        <f t="shared" si="2"/>
        <v/>
      </c>
    </row>
    <row r="15" spans="1:14" ht="27.15" customHeight="1">
      <c r="A15" s="2"/>
      <c r="B15" s="2"/>
      <c r="C15" s="9"/>
      <c r="D15" s="2"/>
      <c r="E15" s="7"/>
      <c r="F15" s="2"/>
      <c r="G15" s="2"/>
      <c r="H15" s="2"/>
      <c r="I15" s="2"/>
      <c r="J15" s="2"/>
      <c r="K15" s="2"/>
      <c r="L15" s="3" t="str">
        <f t="shared" si="0"/>
        <v/>
      </c>
      <c r="M15" s="3" t="str">
        <f t="shared" si="1"/>
        <v/>
      </c>
      <c r="N15" s="3" t="str">
        <f t="shared" si="2"/>
        <v/>
      </c>
    </row>
    <row r="16" spans="1:14" ht="27.15" customHeight="1">
      <c r="A16" s="2"/>
      <c r="B16" s="2"/>
      <c r="C16" s="9"/>
      <c r="D16" s="2"/>
      <c r="E16" s="7"/>
      <c r="F16" s="2"/>
      <c r="G16" s="2"/>
      <c r="H16" s="2"/>
      <c r="I16" s="2"/>
      <c r="J16" s="2"/>
      <c r="K16" s="2"/>
      <c r="L16" s="3" t="str">
        <f t="shared" si="0"/>
        <v/>
      </c>
      <c r="M16" s="3" t="str">
        <f t="shared" si="1"/>
        <v/>
      </c>
      <c r="N16" s="3" t="str">
        <f t="shared" si="2"/>
        <v/>
      </c>
    </row>
    <row r="17" spans="1:14" ht="27.15" customHeight="1">
      <c r="A17" s="2"/>
      <c r="B17" s="2"/>
      <c r="C17" s="9"/>
      <c r="D17" s="2"/>
      <c r="E17" s="7"/>
      <c r="F17" s="2"/>
      <c r="G17" s="2"/>
      <c r="H17" s="2"/>
      <c r="I17" s="2"/>
      <c r="J17" s="2"/>
      <c r="K17" s="2"/>
      <c r="L17" s="3" t="str">
        <f t="shared" si="0"/>
        <v/>
      </c>
      <c r="M17" s="3" t="str">
        <f t="shared" si="1"/>
        <v/>
      </c>
      <c r="N17" s="3" t="str">
        <f t="shared" si="2"/>
        <v/>
      </c>
    </row>
    <row r="18" spans="1:14" ht="27.15" customHeight="1">
      <c r="A18" s="2"/>
      <c r="B18" s="2"/>
      <c r="C18" s="9"/>
      <c r="D18" s="2"/>
      <c r="E18" s="7"/>
      <c r="F18" s="2"/>
      <c r="G18" s="2"/>
      <c r="H18" s="2"/>
      <c r="I18" s="2"/>
      <c r="J18" s="2"/>
      <c r="K18" s="2"/>
      <c r="L18" s="3" t="str">
        <f t="shared" si="0"/>
        <v/>
      </c>
      <c r="M18" s="3" t="str">
        <f t="shared" si="1"/>
        <v/>
      </c>
      <c r="N18" s="3" t="str">
        <f t="shared" si="2"/>
        <v/>
      </c>
    </row>
    <row r="19" spans="1:14" ht="27.15" customHeight="1">
      <c r="A19" s="2"/>
      <c r="B19" s="2"/>
      <c r="C19" s="9"/>
      <c r="D19" s="2"/>
      <c r="E19" s="7"/>
      <c r="F19" s="2"/>
      <c r="G19" s="2"/>
      <c r="H19" s="2"/>
      <c r="I19" s="2"/>
      <c r="J19" s="2"/>
      <c r="K19" s="2"/>
      <c r="L19" s="3" t="str">
        <f t="shared" si="0"/>
        <v/>
      </c>
      <c r="M19" s="3" t="str">
        <f t="shared" si="1"/>
        <v/>
      </c>
      <c r="N19" s="3" t="str">
        <f t="shared" si="2"/>
        <v/>
      </c>
    </row>
    <row r="20" spans="1:14" ht="27.15" customHeight="1">
      <c r="A20" s="2"/>
      <c r="B20" s="2"/>
      <c r="C20" s="9"/>
      <c r="D20" s="2"/>
      <c r="E20" s="7"/>
      <c r="F20" s="2"/>
      <c r="G20" s="2"/>
      <c r="H20" s="2"/>
      <c r="I20" s="2"/>
      <c r="J20" s="2"/>
      <c r="K20" s="2"/>
      <c r="L20" s="3" t="str">
        <f t="shared" si="0"/>
        <v/>
      </c>
      <c r="M20" s="3" t="str">
        <f t="shared" si="1"/>
        <v/>
      </c>
      <c r="N20" s="3" t="str">
        <f t="shared" si="2"/>
        <v/>
      </c>
    </row>
    <row r="21" spans="1:14" ht="27.15" customHeight="1">
      <c r="A21" s="2"/>
      <c r="B21" s="2"/>
      <c r="C21" s="9"/>
      <c r="D21" s="2"/>
      <c r="E21" s="7"/>
      <c r="F21" s="2"/>
      <c r="G21" s="2"/>
      <c r="H21" s="2"/>
      <c r="I21" s="2"/>
      <c r="J21" s="2"/>
      <c r="K21" s="2"/>
      <c r="L21" s="3" t="str">
        <f t="shared" si="0"/>
        <v/>
      </c>
      <c r="M21" s="3" t="str">
        <f t="shared" si="1"/>
        <v/>
      </c>
      <c r="N21" s="3" t="str">
        <f t="shared" si="2"/>
        <v/>
      </c>
    </row>
    <row r="22" spans="1:14" ht="27.15" customHeight="1">
      <c r="A22" s="2"/>
      <c r="B22" s="2"/>
      <c r="C22" s="9"/>
      <c r="D22" s="2"/>
      <c r="E22" s="7"/>
      <c r="F22" s="2"/>
      <c r="G22" s="2"/>
      <c r="H22" s="2"/>
      <c r="I22" s="2"/>
      <c r="J22" s="2"/>
      <c r="K22" s="2"/>
      <c r="L22" s="3" t="str">
        <f t="shared" si="0"/>
        <v/>
      </c>
      <c r="M22" s="3" t="str">
        <f t="shared" si="1"/>
        <v/>
      </c>
      <c r="N22" s="3" t="str">
        <f t="shared" si="2"/>
        <v/>
      </c>
    </row>
    <row r="23" spans="1:14" ht="27.15" customHeight="1">
      <c r="A23" s="2"/>
      <c r="B23" s="2"/>
      <c r="C23" s="9"/>
      <c r="D23" s="2"/>
      <c r="E23" s="7"/>
      <c r="F23" s="2"/>
      <c r="G23" s="2"/>
      <c r="H23" s="2"/>
      <c r="I23" s="2"/>
      <c r="J23" s="2"/>
      <c r="K23" s="2"/>
      <c r="L23" s="3" t="str">
        <f t="shared" si="0"/>
        <v/>
      </c>
      <c r="M23" s="3" t="str">
        <f t="shared" si="1"/>
        <v/>
      </c>
      <c r="N23" s="3" t="str">
        <f t="shared" si="2"/>
        <v/>
      </c>
    </row>
    <row r="24" spans="1:14" ht="27.15" customHeight="1">
      <c r="A24" s="2"/>
      <c r="B24" s="2"/>
      <c r="C24" s="9"/>
      <c r="D24" s="2"/>
      <c r="E24" s="7"/>
      <c r="F24" s="2"/>
      <c r="G24" s="2"/>
      <c r="H24" s="2"/>
      <c r="I24" s="2"/>
      <c r="J24" s="2"/>
      <c r="K24" s="2"/>
      <c r="L24" s="3" t="str">
        <f t="shared" si="0"/>
        <v/>
      </c>
      <c r="M24" s="3" t="str">
        <f t="shared" si="1"/>
        <v/>
      </c>
      <c r="N24" s="3" t="str">
        <f t="shared" si="2"/>
        <v/>
      </c>
    </row>
    <row r="25" spans="1:14" ht="27.15" customHeight="1">
      <c r="A25" s="2"/>
      <c r="B25" s="2"/>
      <c r="C25" s="9"/>
      <c r="D25" s="2"/>
      <c r="E25" s="7"/>
      <c r="F25" s="2"/>
      <c r="G25" s="2"/>
      <c r="H25" s="2"/>
      <c r="I25" s="2"/>
      <c r="J25" s="2"/>
      <c r="K25" s="2"/>
      <c r="L25" s="3" t="str">
        <f t="shared" si="0"/>
        <v/>
      </c>
      <c r="M25" s="3" t="str">
        <f t="shared" si="1"/>
        <v/>
      </c>
      <c r="N25" s="3" t="str">
        <f t="shared" si="2"/>
        <v/>
      </c>
    </row>
    <row r="26" spans="1:14" ht="27.15" customHeight="1">
      <c r="A26" s="2"/>
      <c r="B26" s="2"/>
      <c r="C26" s="9"/>
      <c r="D26" s="2"/>
      <c r="E26" s="7"/>
      <c r="F26" s="2"/>
      <c r="G26" s="2"/>
      <c r="H26" s="2"/>
      <c r="I26" s="2"/>
      <c r="J26" s="2"/>
      <c r="K26" s="2"/>
      <c r="L26" s="3" t="str">
        <f t="shared" si="0"/>
        <v/>
      </c>
      <c r="M26" s="3" t="str">
        <f t="shared" si="1"/>
        <v/>
      </c>
      <c r="N26" s="3" t="str">
        <f t="shared" si="2"/>
        <v/>
      </c>
    </row>
    <row r="27" spans="1:14" ht="27.15" customHeight="1">
      <c r="A27" s="2"/>
      <c r="B27" s="2"/>
      <c r="C27" s="9"/>
      <c r="D27" s="2"/>
      <c r="E27" s="7"/>
      <c r="F27" s="2"/>
      <c r="G27" s="2"/>
      <c r="H27" s="2"/>
      <c r="I27" s="2"/>
      <c r="J27" s="2"/>
      <c r="K27" s="2"/>
      <c r="L27" s="3" t="str">
        <f t="shared" si="0"/>
        <v/>
      </c>
      <c r="M27" s="3" t="str">
        <f t="shared" si="1"/>
        <v/>
      </c>
      <c r="N27" s="3" t="str">
        <f t="shared" si="2"/>
        <v/>
      </c>
    </row>
    <row r="28" spans="1:14" ht="27.15" customHeight="1">
      <c r="A28" s="2"/>
      <c r="B28" s="2"/>
      <c r="C28" s="9"/>
      <c r="D28" s="2"/>
      <c r="E28" s="7"/>
      <c r="F28" s="2"/>
      <c r="G28" s="2"/>
      <c r="H28" s="2"/>
      <c r="I28" s="2"/>
      <c r="J28" s="2"/>
      <c r="K28" s="2"/>
      <c r="L28" s="3" t="str">
        <f t="shared" si="0"/>
        <v/>
      </c>
      <c r="M28" s="3" t="str">
        <f t="shared" si="1"/>
        <v/>
      </c>
      <c r="N28" s="3" t="str">
        <f t="shared" si="2"/>
        <v/>
      </c>
    </row>
    <row r="29" spans="1:14" ht="27.15" customHeight="1">
      <c r="A29" s="2"/>
      <c r="B29" s="2"/>
      <c r="C29" s="9"/>
      <c r="D29" s="2"/>
      <c r="E29" s="7"/>
      <c r="F29" s="2"/>
      <c r="G29" s="2"/>
      <c r="H29" s="2"/>
      <c r="I29" s="2"/>
      <c r="J29" s="2"/>
      <c r="K29" s="2"/>
      <c r="L29" s="3" t="str">
        <f t="shared" si="0"/>
        <v/>
      </c>
      <c r="M29" s="3" t="str">
        <f t="shared" si="1"/>
        <v/>
      </c>
      <c r="N29" s="3" t="str">
        <f t="shared" si="2"/>
        <v/>
      </c>
    </row>
    <row r="30" spans="1:14" ht="27.15" customHeight="1">
      <c r="A30" s="2"/>
      <c r="B30" s="2"/>
      <c r="C30" s="9"/>
      <c r="D30" s="2"/>
      <c r="E30" s="7"/>
      <c r="F30" s="2"/>
      <c r="G30" s="2"/>
      <c r="H30" s="2"/>
      <c r="I30" s="2"/>
      <c r="J30" s="2"/>
      <c r="K30" s="2"/>
      <c r="L30" s="3" t="str">
        <f t="shared" si="0"/>
        <v/>
      </c>
      <c r="M30" s="3" t="str">
        <f t="shared" si="1"/>
        <v/>
      </c>
      <c r="N30" s="3" t="str">
        <f t="shared" si="2"/>
        <v/>
      </c>
    </row>
    <row r="31" spans="1:14" ht="27.15" customHeight="1">
      <c r="A31" s="2"/>
      <c r="B31" s="2"/>
      <c r="C31" s="9"/>
      <c r="D31" s="2"/>
      <c r="E31" s="7"/>
      <c r="F31" s="2"/>
      <c r="G31" s="2"/>
      <c r="H31" s="2"/>
      <c r="I31" s="2"/>
      <c r="J31" s="2"/>
      <c r="K31" s="2"/>
      <c r="L31" s="3" t="str">
        <f t="shared" si="0"/>
        <v/>
      </c>
      <c r="M31" s="3" t="str">
        <f t="shared" si="1"/>
        <v/>
      </c>
      <c r="N31" s="3" t="str">
        <f t="shared" si="2"/>
        <v/>
      </c>
    </row>
    <row r="32" spans="1:14" ht="27.15" customHeight="1">
      <c r="A32" s="2"/>
      <c r="B32" s="2"/>
      <c r="C32" s="9"/>
      <c r="D32" s="2"/>
      <c r="E32" s="7"/>
      <c r="F32" s="2"/>
      <c r="G32" s="2"/>
      <c r="H32" s="2"/>
      <c r="I32" s="2"/>
      <c r="J32" s="2"/>
      <c r="K32" s="2"/>
      <c r="L32" s="3" t="str">
        <f t="shared" si="0"/>
        <v/>
      </c>
      <c r="M32" s="3" t="str">
        <f t="shared" si="1"/>
        <v/>
      </c>
      <c r="N32" s="3" t="str">
        <f t="shared" si="2"/>
        <v/>
      </c>
    </row>
    <row r="33" spans="1:14" ht="27.15" customHeight="1">
      <c r="A33" s="2"/>
      <c r="B33" s="2"/>
      <c r="C33" s="9"/>
      <c r="D33" s="2"/>
      <c r="E33" s="7"/>
      <c r="F33" s="2"/>
      <c r="G33" s="2"/>
      <c r="H33" s="2"/>
      <c r="I33" s="2"/>
      <c r="J33" s="2"/>
      <c r="K33" s="2"/>
      <c r="L33" s="3" t="str">
        <f t="shared" si="0"/>
        <v/>
      </c>
      <c r="M33" s="3" t="str">
        <f t="shared" si="1"/>
        <v/>
      </c>
      <c r="N33" s="3" t="str">
        <f t="shared" si="2"/>
        <v/>
      </c>
    </row>
    <row r="34" spans="1:14" ht="27.15" customHeight="1">
      <c r="A34" s="2"/>
      <c r="B34" s="2"/>
      <c r="C34" s="9"/>
      <c r="D34" s="2"/>
      <c r="E34" s="7"/>
      <c r="F34" s="2"/>
      <c r="G34" s="2"/>
      <c r="H34" s="2"/>
      <c r="I34" s="2"/>
      <c r="J34" s="2"/>
      <c r="K34" s="2"/>
      <c r="L34" s="3" t="str">
        <f t="shared" si="0"/>
        <v/>
      </c>
      <c r="M34" s="3" t="str">
        <f t="shared" si="1"/>
        <v/>
      </c>
      <c r="N34" s="3" t="str">
        <f t="shared" si="2"/>
        <v/>
      </c>
    </row>
    <row r="35" spans="1:14" ht="27.15" customHeight="1">
      <c r="A35" s="2"/>
      <c r="B35" s="2"/>
      <c r="C35" s="9"/>
      <c r="D35" s="2"/>
      <c r="E35" s="7"/>
      <c r="F35" s="2"/>
      <c r="G35" s="2"/>
      <c r="H35" s="2"/>
      <c r="I35" s="2"/>
      <c r="J35" s="2"/>
      <c r="K35" s="2"/>
      <c r="L35" s="3" t="str">
        <f t="shared" si="0"/>
        <v/>
      </c>
      <c r="M35" s="3" t="str">
        <f t="shared" si="1"/>
        <v/>
      </c>
      <c r="N35" s="3" t="str">
        <f t="shared" si="2"/>
        <v/>
      </c>
    </row>
    <row r="36" spans="1:14" ht="27.15" customHeight="1">
      <c r="A36" s="2"/>
      <c r="B36" s="2"/>
      <c r="C36" s="9"/>
      <c r="D36" s="2"/>
      <c r="E36" s="7"/>
      <c r="F36" s="2"/>
      <c r="G36" s="2"/>
      <c r="H36" s="2"/>
      <c r="I36" s="2"/>
      <c r="J36" s="2"/>
      <c r="K36" s="2"/>
      <c r="L36" s="3" t="str">
        <f t="shared" si="0"/>
        <v/>
      </c>
      <c r="M36" s="3" t="str">
        <f t="shared" si="1"/>
        <v/>
      </c>
      <c r="N36" s="3" t="str">
        <f t="shared" si="2"/>
        <v/>
      </c>
    </row>
    <row r="37" spans="1:14" ht="27.15" customHeight="1">
      <c r="A37" s="2"/>
      <c r="B37" s="2"/>
      <c r="C37" s="9"/>
      <c r="D37" s="2"/>
      <c r="E37" s="7"/>
      <c r="F37" s="2"/>
      <c r="G37" s="2"/>
      <c r="H37" s="2"/>
      <c r="I37" s="2"/>
      <c r="J37" s="2"/>
      <c r="K37" s="2"/>
      <c r="L37" s="3" t="str">
        <f t="shared" si="0"/>
        <v/>
      </c>
      <c r="M37" s="3" t="str">
        <f t="shared" si="1"/>
        <v/>
      </c>
      <c r="N37" s="3" t="str">
        <f t="shared" si="2"/>
        <v/>
      </c>
    </row>
    <row r="38" spans="1:14" ht="27.15" customHeight="1">
      <c r="A38" s="2"/>
      <c r="B38" s="2"/>
      <c r="C38" s="9"/>
      <c r="D38" s="2"/>
      <c r="E38" s="7"/>
      <c r="F38" s="2"/>
      <c r="G38" s="2"/>
      <c r="H38" s="2"/>
      <c r="I38" s="2"/>
      <c r="J38" s="2"/>
      <c r="K38" s="2"/>
      <c r="L38" s="3" t="str">
        <f t="shared" si="0"/>
        <v/>
      </c>
      <c r="M38" s="3" t="str">
        <f t="shared" si="1"/>
        <v/>
      </c>
      <c r="N38" s="3" t="str">
        <f t="shared" si="2"/>
        <v/>
      </c>
    </row>
    <row r="39" spans="1:14" ht="27.15" customHeight="1">
      <c r="A39" s="2"/>
      <c r="B39" s="2"/>
      <c r="C39" s="9"/>
      <c r="D39" s="2"/>
      <c r="E39" s="7"/>
      <c r="F39" s="2"/>
      <c r="G39" s="2"/>
      <c r="H39" s="2"/>
      <c r="I39" s="2"/>
      <c r="J39" s="2"/>
      <c r="K39" s="2"/>
      <c r="L39" s="3" t="str">
        <f t="shared" si="0"/>
        <v/>
      </c>
      <c r="M39" s="3" t="str">
        <f t="shared" si="1"/>
        <v/>
      </c>
      <c r="N39" s="3" t="str">
        <f t="shared" si="2"/>
        <v/>
      </c>
    </row>
    <row r="40" spans="1:14" ht="27.15" customHeight="1">
      <c r="A40" s="2"/>
      <c r="B40" s="2"/>
      <c r="C40" s="9"/>
      <c r="D40" s="2"/>
      <c r="E40" s="7"/>
      <c r="F40" s="2"/>
      <c r="G40" s="2"/>
      <c r="H40" s="2"/>
      <c r="I40" s="2"/>
      <c r="J40" s="2"/>
      <c r="K40" s="2"/>
      <c r="L40" s="3" t="str">
        <f t="shared" si="0"/>
        <v/>
      </c>
      <c r="M40" s="3" t="str">
        <f t="shared" si="1"/>
        <v/>
      </c>
      <c r="N40" s="3" t="str">
        <f t="shared" si="2"/>
        <v/>
      </c>
    </row>
    <row r="41" spans="1:14" ht="27.15" customHeight="1">
      <c r="A41" s="2"/>
      <c r="B41" s="2"/>
      <c r="C41" s="9"/>
      <c r="D41" s="2"/>
      <c r="E41" s="7"/>
      <c r="F41" s="2"/>
      <c r="G41" s="2"/>
      <c r="H41" s="2"/>
      <c r="I41" s="2"/>
      <c r="J41" s="2"/>
      <c r="K41" s="2"/>
      <c r="L41" s="3" t="str">
        <f t="shared" ref="L41:L72" si="3">IF(COUNTA(A41:K41)=0,"",IF(OR(A41="",B41="",NOT(ISNUMBER(C41)),C41&lt;=0,D41="",NOT(OR(D41="Muy bajo",D41="Bajo",D41="Medio",D41="Alto",D41="Muy alto")),NOT(ISNUMBER(E41)),E41&lt;1,F41="",NOT(OR(F41="Muy baja",F41="Baja",F41="Media",F41="Alta",F41="Muy alta")),G41="",NOT(OR(G41="Baja",G41="Media",G41="Alta")),H41="",NOT(OR(H41="Taller",H41="Lotes",H41="Línea",H41="Flujo continuo")),I41="",NOT(OR(I41="Sí",I41="No"))),"REVISAR DATOS",IF((IF(D41="Muy bajo",1,IF(D41="Bajo",1.5,IF(D41="Medio",2.5,IF(D41="Alto",3.5,4))))+IF(F41="Muy alta",1,IF(F41="Alta",1.5,IF(F41="Media",2.5,IF(F41="Baja",3.5,4))))+IF(G41="Alta",1.5,IF(G41="Media",2.5,3.5)))/3&lt;=1.75,"Taller",IF((IF(D41="Muy bajo",1,IF(D41="Bajo",1.5,IF(D41="Medio",2.5,IF(D41="Alto",3.5,4))))+IF(F41="Muy alta",1,IF(F41="Alta",1.5,IF(F41="Media",2.5,IF(F41="Baja",3.5,4))))+IF(G41="Alta",1.5,IF(G41="Media",2.5,3.5)))/3&lt;=2.75,"Lotes",IF((IF(D41="Muy bajo",1,IF(D41="Bajo",1.5,IF(D41="Medio",2.5,IF(D41="Alto",3.5,4))))+IF(F41="Muy alta",1,IF(F41="Alta",1.5,IF(F41="Media",2.5,IF(F41="Baja",3.5,4))))+IF(G41="Alta",1.5,IF(G41="Media",2.5,3.5)))/3&lt;=3.5,"Línea","Flujo continuo")))))</f>
        <v/>
      </c>
      <c r="M41" s="3" t="str">
        <f t="shared" ref="M41:M72" si="4">IF(COUNTA(A41:K41)=0,"",IF(L41="REVISAR DATOS","FALTA INFORMACIÓN",IF(COUNTIF($A$9:$A$108,A41)&gt;1,"REVISAR: FAMILIA DUPLICADA",IF(H41=L41,"Alineación esperada",IF(I41="Sí","Requiere análisis adicional","Posible desajuste: revisar")))))</f>
        <v/>
      </c>
      <c r="N41" s="3" t="str">
        <f t="shared" ref="N41:N72" si="5">IF(M41="","",IF(M41="FALTA INFORMACIÓN","Completa o corrige los campos obligatorios antes de interpretar el diagnóstico",IF(M41="REVISAR: FAMILIA DUPLICADA","Verifica si la familia está repetida; conserva una sola fila por familia en el periodo analizado",IF(M41="Alineación esperada","Mantener y monitorear volumen, variedad y cambios de demanda",IF(M41="Requiere análisis adicional","Validar si tecnología o flexibilidad justifican la configuración; revisar costo, capacidad y tiempos","Revisar capacidad, tiempos de cambio, flujo, costos y estabilidad de la demanda")))))</f>
        <v/>
      </c>
    </row>
    <row r="42" spans="1:14" ht="27.15" customHeight="1">
      <c r="A42" s="2"/>
      <c r="B42" s="2"/>
      <c r="C42" s="9"/>
      <c r="D42" s="2"/>
      <c r="E42" s="7"/>
      <c r="F42" s="2"/>
      <c r="G42" s="2"/>
      <c r="H42" s="2"/>
      <c r="I42" s="2"/>
      <c r="J42" s="2"/>
      <c r="K42" s="2"/>
      <c r="L42" s="3" t="str">
        <f t="shared" si="3"/>
        <v/>
      </c>
      <c r="M42" s="3" t="str">
        <f t="shared" si="4"/>
        <v/>
      </c>
      <c r="N42" s="3" t="str">
        <f t="shared" si="5"/>
        <v/>
      </c>
    </row>
    <row r="43" spans="1:14" ht="27.15" customHeight="1">
      <c r="A43" s="2"/>
      <c r="B43" s="2"/>
      <c r="C43" s="9"/>
      <c r="D43" s="2"/>
      <c r="E43" s="7"/>
      <c r="F43" s="2"/>
      <c r="G43" s="2"/>
      <c r="H43" s="2"/>
      <c r="I43" s="2"/>
      <c r="J43" s="2"/>
      <c r="K43" s="2"/>
      <c r="L43" s="3" t="str">
        <f t="shared" si="3"/>
        <v/>
      </c>
      <c r="M43" s="3" t="str">
        <f t="shared" si="4"/>
        <v/>
      </c>
      <c r="N43" s="3" t="str">
        <f t="shared" si="5"/>
        <v/>
      </c>
    </row>
    <row r="44" spans="1:14" ht="27.15" customHeight="1">
      <c r="A44" s="2"/>
      <c r="B44" s="2"/>
      <c r="C44" s="9"/>
      <c r="D44" s="2"/>
      <c r="E44" s="7"/>
      <c r="F44" s="2"/>
      <c r="G44" s="2"/>
      <c r="H44" s="2"/>
      <c r="I44" s="2"/>
      <c r="J44" s="2"/>
      <c r="K44" s="2"/>
      <c r="L44" s="3" t="str">
        <f t="shared" si="3"/>
        <v/>
      </c>
      <c r="M44" s="3" t="str">
        <f t="shared" si="4"/>
        <v/>
      </c>
      <c r="N44" s="3" t="str">
        <f t="shared" si="5"/>
        <v/>
      </c>
    </row>
    <row r="45" spans="1:14" ht="27.15" customHeight="1">
      <c r="A45" s="2"/>
      <c r="B45" s="2"/>
      <c r="C45" s="9"/>
      <c r="D45" s="2"/>
      <c r="E45" s="7"/>
      <c r="F45" s="2"/>
      <c r="G45" s="2"/>
      <c r="H45" s="2"/>
      <c r="I45" s="2"/>
      <c r="J45" s="2"/>
      <c r="K45" s="2"/>
      <c r="L45" s="3" t="str">
        <f t="shared" si="3"/>
        <v/>
      </c>
      <c r="M45" s="3" t="str">
        <f t="shared" si="4"/>
        <v/>
      </c>
      <c r="N45" s="3" t="str">
        <f t="shared" si="5"/>
        <v/>
      </c>
    </row>
    <row r="46" spans="1:14" ht="27.15" customHeight="1">
      <c r="A46" s="2"/>
      <c r="B46" s="2"/>
      <c r="C46" s="9"/>
      <c r="D46" s="2"/>
      <c r="E46" s="7"/>
      <c r="F46" s="2"/>
      <c r="G46" s="2"/>
      <c r="H46" s="2"/>
      <c r="I46" s="2"/>
      <c r="J46" s="2"/>
      <c r="K46" s="2"/>
      <c r="L46" s="3" t="str">
        <f t="shared" si="3"/>
        <v/>
      </c>
      <c r="M46" s="3" t="str">
        <f t="shared" si="4"/>
        <v/>
      </c>
      <c r="N46" s="3" t="str">
        <f t="shared" si="5"/>
        <v/>
      </c>
    </row>
    <row r="47" spans="1:14" ht="27.15" customHeight="1">
      <c r="A47" s="2"/>
      <c r="B47" s="2"/>
      <c r="C47" s="9"/>
      <c r="D47" s="2"/>
      <c r="E47" s="7"/>
      <c r="F47" s="2"/>
      <c r="G47" s="2"/>
      <c r="H47" s="2"/>
      <c r="I47" s="2"/>
      <c r="J47" s="2"/>
      <c r="K47" s="2"/>
      <c r="L47" s="3" t="str">
        <f t="shared" si="3"/>
        <v/>
      </c>
      <c r="M47" s="3" t="str">
        <f t="shared" si="4"/>
        <v/>
      </c>
      <c r="N47" s="3" t="str">
        <f t="shared" si="5"/>
        <v/>
      </c>
    </row>
    <row r="48" spans="1:14" ht="27.15" customHeight="1">
      <c r="A48" s="2"/>
      <c r="B48" s="2"/>
      <c r="C48" s="9"/>
      <c r="D48" s="2"/>
      <c r="E48" s="7"/>
      <c r="F48" s="2"/>
      <c r="G48" s="2"/>
      <c r="H48" s="2"/>
      <c r="I48" s="2"/>
      <c r="J48" s="2"/>
      <c r="K48" s="2"/>
      <c r="L48" s="3" t="str">
        <f t="shared" si="3"/>
        <v/>
      </c>
      <c r="M48" s="3" t="str">
        <f t="shared" si="4"/>
        <v/>
      </c>
      <c r="N48" s="3" t="str">
        <f t="shared" si="5"/>
        <v/>
      </c>
    </row>
    <row r="49" spans="1:14" ht="27.15" customHeight="1">
      <c r="A49" s="2"/>
      <c r="B49" s="2"/>
      <c r="C49" s="9"/>
      <c r="D49" s="2"/>
      <c r="E49" s="7"/>
      <c r="F49" s="2"/>
      <c r="G49" s="2"/>
      <c r="H49" s="2"/>
      <c r="I49" s="2"/>
      <c r="J49" s="2"/>
      <c r="K49" s="2"/>
      <c r="L49" s="3" t="str">
        <f t="shared" si="3"/>
        <v/>
      </c>
      <c r="M49" s="3" t="str">
        <f t="shared" si="4"/>
        <v/>
      </c>
      <c r="N49" s="3" t="str">
        <f t="shared" si="5"/>
        <v/>
      </c>
    </row>
    <row r="50" spans="1:14" ht="27.15" customHeight="1">
      <c r="A50" s="2"/>
      <c r="B50" s="2"/>
      <c r="C50" s="9"/>
      <c r="D50" s="2"/>
      <c r="E50" s="7"/>
      <c r="F50" s="2"/>
      <c r="G50" s="2"/>
      <c r="H50" s="2"/>
      <c r="I50" s="2"/>
      <c r="J50" s="2"/>
      <c r="K50" s="2"/>
      <c r="L50" s="3" t="str">
        <f t="shared" si="3"/>
        <v/>
      </c>
      <c r="M50" s="3" t="str">
        <f t="shared" si="4"/>
        <v/>
      </c>
      <c r="N50" s="3" t="str">
        <f t="shared" si="5"/>
        <v/>
      </c>
    </row>
    <row r="51" spans="1:14" ht="27.15" customHeight="1">
      <c r="A51" s="2"/>
      <c r="B51" s="2"/>
      <c r="C51" s="9"/>
      <c r="D51" s="2"/>
      <c r="E51" s="7"/>
      <c r="F51" s="2"/>
      <c r="G51" s="2"/>
      <c r="H51" s="2"/>
      <c r="I51" s="2"/>
      <c r="J51" s="2"/>
      <c r="K51" s="2"/>
      <c r="L51" s="3" t="str">
        <f t="shared" si="3"/>
        <v/>
      </c>
      <c r="M51" s="3" t="str">
        <f t="shared" si="4"/>
        <v/>
      </c>
      <c r="N51" s="3" t="str">
        <f t="shared" si="5"/>
        <v/>
      </c>
    </row>
    <row r="52" spans="1:14" ht="27.15" customHeight="1">
      <c r="A52" s="2"/>
      <c r="B52" s="2"/>
      <c r="C52" s="9"/>
      <c r="D52" s="2"/>
      <c r="E52" s="7"/>
      <c r="F52" s="2"/>
      <c r="G52" s="2"/>
      <c r="H52" s="2"/>
      <c r="I52" s="2"/>
      <c r="J52" s="2"/>
      <c r="K52" s="2"/>
      <c r="L52" s="3" t="str">
        <f t="shared" si="3"/>
        <v/>
      </c>
      <c r="M52" s="3" t="str">
        <f t="shared" si="4"/>
        <v/>
      </c>
      <c r="N52" s="3" t="str">
        <f t="shared" si="5"/>
        <v/>
      </c>
    </row>
    <row r="53" spans="1:14" ht="27.15" customHeight="1">
      <c r="A53" s="2"/>
      <c r="B53" s="2"/>
      <c r="C53" s="9"/>
      <c r="D53" s="2"/>
      <c r="E53" s="7"/>
      <c r="F53" s="2"/>
      <c r="G53" s="2"/>
      <c r="H53" s="2"/>
      <c r="I53" s="2"/>
      <c r="J53" s="2"/>
      <c r="K53" s="2"/>
      <c r="L53" s="3" t="str">
        <f t="shared" si="3"/>
        <v/>
      </c>
      <c r="M53" s="3" t="str">
        <f t="shared" si="4"/>
        <v/>
      </c>
      <c r="N53" s="3" t="str">
        <f t="shared" si="5"/>
        <v/>
      </c>
    </row>
    <row r="54" spans="1:14" ht="27.15" customHeight="1">
      <c r="A54" s="2"/>
      <c r="B54" s="2"/>
      <c r="C54" s="9"/>
      <c r="D54" s="2"/>
      <c r="E54" s="7"/>
      <c r="F54" s="2"/>
      <c r="G54" s="2"/>
      <c r="H54" s="2"/>
      <c r="I54" s="2"/>
      <c r="J54" s="2"/>
      <c r="K54" s="2"/>
      <c r="L54" s="3" t="str">
        <f t="shared" si="3"/>
        <v/>
      </c>
      <c r="M54" s="3" t="str">
        <f t="shared" si="4"/>
        <v/>
      </c>
      <c r="N54" s="3" t="str">
        <f t="shared" si="5"/>
        <v/>
      </c>
    </row>
    <row r="55" spans="1:14" ht="27.15" customHeight="1">
      <c r="A55" s="2"/>
      <c r="B55" s="2"/>
      <c r="C55" s="9"/>
      <c r="D55" s="2"/>
      <c r="E55" s="7"/>
      <c r="F55" s="2"/>
      <c r="G55" s="2"/>
      <c r="H55" s="2"/>
      <c r="I55" s="2"/>
      <c r="J55" s="2"/>
      <c r="K55" s="2"/>
      <c r="L55" s="3" t="str">
        <f t="shared" si="3"/>
        <v/>
      </c>
      <c r="M55" s="3" t="str">
        <f t="shared" si="4"/>
        <v/>
      </c>
      <c r="N55" s="3" t="str">
        <f t="shared" si="5"/>
        <v/>
      </c>
    </row>
    <row r="56" spans="1:14" ht="27.15" customHeight="1">
      <c r="A56" s="2"/>
      <c r="B56" s="2"/>
      <c r="C56" s="9"/>
      <c r="D56" s="2"/>
      <c r="E56" s="7"/>
      <c r="F56" s="2"/>
      <c r="G56" s="2"/>
      <c r="H56" s="2"/>
      <c r="I56" s="2"/>
      <c r="J56" s="2"/>
      <c r="K56" s="2"/>
      <c r="L56" s="3" t="str">
        <f t="shared" si="3"/>
        <v/>
      </c>
      <c r="M56" s="3" t="str">
        <f t="shared" si="4"/>
        <v/>
      </c>
      <c r="N56" s="3" t="str">
        <f t="shared" si="5"/>
        <v/>
      </c>
    </row>
    <row r="57" spans="1:14" ht="27.15" customHeight="1">
      <c r="A57" s="2"/>
      <c r="B57" s="2"/>
      <c r="C57" s="9"/>
      <c r="D57" s="2"/>
      <c r="E57" s="7"/>
      <c r="F57" s="2"/>
      <c r="G57" s="2"/>
      <c r="H57" s="2"/>
      <c r="I57" s="2"/>
      <c r="J57" s="2"/>
      <c r="K57" s="2"/>
      <c r="L57" s="3" t="str">
        <f t="shared" si="3"/>
        <v/>
      </c>
      <c r="M57" s="3" t="str">
        <f t="shared" si="4"/>
        <v/>
      </c>
      <c r="N57" s="3" t="str">
        <f t="shared" si="5"/>
        <v/>
      </c>
    </row>
    <row r="58" spans="1:14" ht="27.15" customHeight="1">
      <c r="A58" s="2"/>
      <c r="B58" s="2"/>
      <c r="C58" s="9"/>
      <c r="D58" s="2"/>
      <c r="E58" s="7"/>
      <c r="F58" s="2"/>
      <c r="G58" s="2"/>
      <c r="H58" s="2"/>
      <c r="I58" s="2"/>
      <c r="J58" s="2"/>
      <c r="K58" s="2"/>
      <c r="L58" s="3" t="str">
        <f t="shared" si="3"/>
        <v/>
      </c>
      <c r="M58" s="3" t="str">
        <f t="shared" si="4"/>
        <v/>
      </c>
      <c r="N58" s="3" t="str">
        <f t="shared" si="5"/>
        <v/>
      </c>
    </row>
    <row r="59" spans="1:14" ht="27.15" customHeight="1">
      <c r="A59" s="2"/>
      <c r="B59" s="2"/>
      <c r="C59" s="9"/>
      <c r="D59" s="2"/>
      <c r="E59" s="7"/>
      <c r="F59" s="2"/>
      <c r="G59" s="2"/>
      <c r="H59" s="2"/>
      <c r="I59" s="2"/>
      <c r="J59" s="2"/>
      <c r="K59" s="2"/>
      <c r="L59" s="3" t="str">
        <f t="shared" si="3"/>
        <v/>
      </c>
      <c r="M59" s="3" t="str">
        <f t="shared" si="4"/>
        <v/>
      </c>
      <c r="N59" s="3" t="str">
        <f t="shared" si="5"/>
        <v/>
      </c>
    </row>
    <row r="60" spans="1:14" ht="27.15" customHeight="1">
      <c r="A60" s="2"/>
      <c r="B60" s="2"/>
      <c r="C60" s="9"/>
      <c r="D60" s="2"/>
      <c r="E60" s="7"/>
      <c r="F60" s="2"/>
      <c r="G60" s="2"/>
      <c r="H60" s="2"/>
      <c r="I60" s="2"/>
      <c r="J60" s="2"/>
      <c r="K60" s="2"/>
      <c r="L60" s="3" t="str">
        <f t="shared" si="3"/>
        <v/>
      </c>
      <c r="M60" s="3" t="str">
        <f t="shared" si="4"/>
        <v/>
      </c>
      <c r="N60" s="3" t="str">
        <f t="shared" si="5"/>
        <v/>
      </c>
    </row>
    <row r="61" spans="1:14" ht="27.15" customHeight="1">
      <c r="A61" s="2"/>
      <c r="B61" s="2"/>
      <c r="C61" s="9"/>
      <c r="D61" s="2"/>
      <c r="E61" s="7"/>
      <c r="F61" s="2"/>
      <c r="G61" s="2"/>
      <c r="H61" s="2"/>
      <c r="I61" s="2"/>
      <c r="J61" s="2"/>
      <c r="K61" s="2"/>
      <c r="L61" s="3" t="str">
        <f t="shared" si="3"/>
        <v/>
      </c>
      <c r="M61" s="3" t="str">
        <f t="shared" si="4"/>
        <v/>
      </c>
      <c r="N61" s="3" t="str">
        <f t="shared" si="5"/>
        <v/>
      </c>
    </row>
    <row r="62" spans="1:14" ht="27.15" customHeight="1">
      <c r="A62" s="2"/>
      <c r="B62" s="2"/>
      <c r="C62" s="9"/>
      <c r="D62" s="2"/>
      <c r="E62" s="7"/>
      <c r="F62" s="2"/>
      <c r="G62" s="2"/>
      <c r="H62" s="2"/>
      <c r="I62" s="2"/>
      <c r="J62" s="2"/>
      <c r="K62" s="2"/>
      <c r="L62" s="3" t="str">
        <f t="shared" si="3"/>
        <v/>
      </c>
      <c r="M62" s="3" t="str">
        <f t="shared" si="4"/>
        <v/>
      </c>
      <c r="N62" s="3" t="str">
        <f t="shared" si="5"/>
        <v/>
      </c>
    </row>
    <row r="63" spans="1:14" ht="27.15" customHeight="1">
      <c r="A63" s="2"/>
      <c r="B63" s="2"/>
      <c r="C63" s="9"/>
      <c r="D63" s="2"/>
      <c r="E63" s="7"/>
      <c r="F63" s="2"/>
      <c r="G63" s="2"/>
      <c r="H63" s="2"/>
      <c r="I63" s="2"/>
      <c r="J63" s="2"/>
      <c r="K63" s="2"/>
      <c r="L63" s="3" t="str">
        <f t="shared" si="3"/>
        <v/>
      </c>
      <c r="M63" s="3" t="str">
        <f t="shared" si="4"/>
        <v/>
      </c>
      <c r="N63" s="3" t="str">
        <f t="shared" si="5"/>
        <v/>
      </c>
    </row>
    <row r="64" spans="1:14" ht="27.15" customHeight="1">
      <c r="A64" s="2"/>
      <c r="B64" s="2"/>
      <c r="C64" s="9"/>
      <c r="D64" s="2"/>
      <c r="E64" s="7"/>
      <c r="F64" s="2"/>
      <c r="G64" s="2"/>
      <c r="H64" s="2"/>
      <c r="I64" s="2"/>
      <c r="J64" s="2"/>
      <c r="K64" s="2"/>
      <c r="L64" s="3" t="str">
        <f t="shared" si="3"/>
        <v/>
      </c>
      <c r="M64" s="3" t="str">
        <f t="shared" si="4"/>
        <v/>
      </c>
      <c r="N64" s="3" t="str">
        <f t="shared" si="5"/>
        <v/>
      </c>
    </row>
    <row r="65" spans="1:14" ht="27.15" customHeight="1">
      <c r="A65" s="2"/>
      <c r="B65" s="2"/>
      <c r="C65" s="9"/>
      <c r="D65" s="2"/>
      <c r="E65" s="7"/>
      <c r="F65" s="2"/>
      <c r="G65" s="2"/>
      <c r="H65" s="2"/>
      <c r="I65" s="2"/>
      <c r="J65" s="2"/>
      <c r="K65" s="2"/>
      <c r="L65" s="3" t="str">
        <f t="shared" si="3"/>
        <v/>
      </c>
      <c r="M65" s="3" t="str">
        <f t="shared" si="4"/>
        <v/>
      </c>
      <c r="N65" s="3" t="str">
        <f t="shared" si="5"/>
        <v/>
      </c>
    </row>
    <row r="66" spans="1:14" ht="27.15" customHeight="1">
      <c r="A66" s="2"/>
      <c r="B66" s="2"/>
      <c r="C66" s="9"/>
      <c r="D66" s="2"/>
      <c r="E66" s="7"/>
      <c r="F66" s="2"/>
      <c r="G66" s="2"/>
      <c r="H66" s="2"/>
      <c r="I66" s="2"/>
      <c r="J66" s="2"/>
      <c r="K66" s="2"/>
      <c r="L66" s="3" t="str">
        <f t="shared" si="3"/>
        <v/>
      </c>
      <c r="M66" s="3" t="str">
        <f t="shared" si="4"/>
        <v/>
      </c>
      <c r="N66" s="3" t="str">
        <f t="shared" si="5"/>
        <v/>
      </c>
    </row>
    <row r="67" spans="1:14" ht="27.15" customHeight="1">
      <c r="A67" s="2"/>
      <c r="B67" s="2"/>
      <c r="C67" s="9"/>
      <c r="D67" s="2"/>
      <c r="E67" s="7"/>
      <c r="F67" s="2"/>
      <c r="G67" s="2"/>
      <c r="H67" s="2"/>
      <c r="I67" s="2"/>
      <c r="J67" s="2"/>
      <c r="K67" s="2"/>
      <c r="L67" s="3" t="str">
        <f t="shared" si="3"/>
        <v/>
      </c>
      <c r="M67" s="3" t="str">
        <f t="shared" si="4"/>
        <v/>
      </c>
      <c r="N67" s="3" t="str">
        <f t="shared" si="5"/>
        <v/>
      </c>
    </row>
    <row r="68" spans="1:14" ht="27.15" customHeight="1">
      <c r="A68" s="2"/>
      <c r="B68" s="2"/>
      <c r="C68" s="9"/>
      <c r="D68" s="2"/>
      <c r="E68" s="7"/>
      <c r="F68" s="2"/>
      <c r="G68" s="2"/>
      <c r="H68" s="2"/>
      <c r="I68" s="2"/>
      <c r="J68" s="2"/>
      <c r="K68" s="2"/>
      <c r="L68" s="3" t="str">
        <f t="shared" si="3"/>
        <v/>
      </c>
      <c r="M68" s="3" t="str">
        <f t="shared" si="4"/>
        <v/>
      </c>
      <c r="N68" s="3" t="str">
        <f t="shared" si="5"/>
        <v/>
      </c>
    </row>
    <row r="69" spans="1:14" ht="27.15" customHeight="1">
      <c r="A69" s="2"/>
      <c r="B69" s="2"/>
      <c r="C69" s="9"/>
      <c r="D69" s="2"/>
      <c r="E69" s="7"/>
      <c r="F69" s="2"/>
      <c r="G69" s="2"/>
      <c r="H69" s="2"/>
      <c r="I69" s="2"/>
      <c r="J69" s="2"/>
      <c r="K69" s="2"/>
      <c r="L69" s="3" t="str">
        <f t="shared" si="3"/>
        <v/>
      </c>
      <c r="M69" s="3" t="str">
        <f t="shared" si="4"/>
        <v/>
      </c>
      <c r="N69" s="3" t="str">
        <f t="shared" si="5"/>
        <v/>
      </c>
    </row>
    <row r="70" spans="1:14" ht="27.15" customHeight="1">
      <c r="A70" s="2"/>
      <c r="B70" s="2"/>
      <c r="C70" s="9"/>
      <c r="D70" s="2"/>
      <c r="E70" s="7"/>
      <c r="F70" s="2"/>
      <c r="G70" s="2"/>
      <c r="H70" s="2"/>
      <c r="I70" s="2"/>
      <c r="J70" s="2"/>
      <c r="K70" s="2"/>
      <c r="L70" s="3" t="str">
        <f t="shared" si="3"/>
        <v/>
      </c>
      <c r="M70" s="3" t="str">
        <f t="shared" si="4"/>
        <v/>
      </c>
      <c r="N70" s="3" t="str">
        <f t="shared" si="5"/>
        <v/>
      </c>
    </row>
    <row r="71" spans="1:14" ht="27.15" customHeight="1">
      <c r="A71" s="2"/>
      <c r="B71" s="2"/>
      <c r="C71" s="9"/>
      <c r="D71" s="2"/>
      <c r="E71" s="7"/>
      <c r="F71" s="2"/>
      <c r="G71" s="2"/>
      <c r="H71" s="2"/>
      <c r="I71" s="2"/>
      <c r="J71" s="2"/>
      <c r="K71" s="2"/>
      <c r="L71" s="3" t="str">
        <f t="shared" si="3"/>
        <v/>
      </c>
      <c r="M71" s="3" t="str">
        <f t="shared" si="4"/>
        <v/>
      </c>
      <c r="N71" s="3" t="str">
        <f t="shared" si="5"/>
        <v/>
      </c>
    </row>
    <row r="72" spans="1:14" ht="27.15" customHeight="1">
      <c r="A72" s="2"/>
      <c r="B72" s="2"/>
      <c r="C72" s="9"/>
      <c r="D72" s="2"/>
      <c r="E72" s="7"/>
      <c r="F72" s="2"/>
      <c r="G72" s="2"/>
      <c r="H72" s="2"/>
      <c r="I72" s="2"/>
      <c r="J72" s="2"/>
      <c r="K72" s="2"/>
      <c r="L72" s="3" t="str">
        <f t="shared" si="3"/>
        <v/>
      </c>
      <c r="M72" s="3" t="str">
        <f t="shared" si="4"/>
        <v/>
      </c>
      <c r="N72" s="3" t="str">
        <f t="shared" si="5"/>
        <v/>
      </c>
    </row>
    <row r="73" spans="1:14" ht="27.15" customHeight="1">
      <c r="A73" s="2"/>
      <c r="B73" s="2"/>
      <c r="C73" s="9"/>
      <c r="D73" s="2"/>
      <c r="E73" s="7"/>
      <c r="F73" s="2"/>
      <c r="G73" s="2"/>
      <c r="H73" s="2"/>
      <c r="I73" s="2"/>
      <c r="J73" s="2"/>
      <c r="K73" s="2"/>
      <c r="L73" s="3" t="str">
        <f t="shared" ref="L73:L104" si="6">IF(COUNTA(A73:K73)=0,"",IF(OR(A73="",B73="",NOT(ISNUMBER(C73)),C73&lt;=0,D73="",NOT(OR(D73="Muy bajo",D73="Bajo",D73="Medio",D73="Alto",D73="Muy alto")),NOT(ISNUMBER(E73)),E73&lt;1,F73="",NOT(OR(F73="Muy baja",F73="Baja",F73="Media",F73="Alta",F73="Muy alta")),G73="",NOT(OR(G73="Baja",G73="Media",G73="Alta")),H73="",NOT(OR(H73="Taller",H73="Lotes",H73="Línea",H73="Flujo continuo")),I73="",NOT(OR(I73="Sí",I73="No"))),"REVISAR DATOS",IF((IF(D73="Muy bajo",1,IF(D73="Bajo",1.5,IF(D73="Medio",2.5,IF(D73="Alto",3.5,4))))+IF(F73="Muy alta",1,IF(F73="Alta",1.5,IF(F73="Media",2.5,IF(F73="Baja",3.5,4))))+IF(G73="Alta",1.5,IF(G73="Media",2.5,3.5)))/3&lt;=1.75,"Taller",IF((IF(D73="Muy bajo",1,IF(D73="Bajo",1.5,IF(D73="Medio",2.5,IF(D73="Alto",3.5,4))))+IF(F73="Muy alta",1,IF(F73="Alta",1.5,IF(F73="Media",2.5,IF(F73="Baja",3.5,4))))+IF(G73="Alta",1.5,IF(G73="Media",2.5,3.5)))/3&lt;=2.75,"Lotes",IF((IF(D73="Muy bajo",1,IF(D73="Bajo",1.5,IF(D73="Medio",2.5,IF(D73="Alto",3.5,4))))+IF(F73="Muy alta",1,IF(F73="Alta",1.5,IF(F73="Media",2.5,IF(F73="Baja",3.5,4))))+IF(G73="Alta",1.5,IF(G73="Media",2.5,3.5)))/3&lt;=3.5,"Línea","Flujo continuo")))))</f>
        <v/>
      </c>
      <c r="M73" s="3" t="str">
        <f t="shared" ref="M73:M104" si="7">IF(COUNTA(A73:K73)=0,"",IF(L73="REVISAR DATOS","FALTA INFORMACIÓN",IF(COUNTIF($A$9:$A$108,A73)&gt;1,"REVISAR: FAMILIA DUPLICADA",IF(H73=L73,"Alineación esperada",IF(I73="Sí","Requiere análisis adicional","Posible desajuste: revisar")))))</f>
        <v/>
      </c>
      <c r="N73" s="3" t="str">
        <f t="shared" ref="N73:N104" si="8">IF(M73="","",IF(M73="FALTA INFORMACIÓN","Completa o corrige los campos obligatorios antes de interpretar el diagnóstico",IF(M73="REVISAR: FAMILIA DUPLICADA","Verifica si la familia está repetida; conserva una sola fila por familia en el periodo analizado",IF(M73="Alineación esperada","Mantener y monitorear volumen, variedad y cambios de demanda",IF(M73="Requiere análisis adicional","Validar si tecnología o flexibilidad justifican la configuración; revisar costo, capacidad y tiempos","Revisar capacidad, tiempos de cambio, flujo, costos y estabilidad de la demanda")))))</f>
        <v/>
      </c>
    </row>
    <row r="74" spans="1:14" ht="27.15" customHeight="1">
      <c r="A74" s="2"/>
      <c r="B74" s="2"/>
      <c r="C74" s="9"/>
      <c r="D74" s="2"/>
      <c r="E74" s="7"/>
      <c r="F74" s="2"/>
      <c r="G74" s="2"/>
      <c r="H74" s="2"/>
      <c r="I74" s="2"/>
      <c r="J74" s="2"/>
      <c r="K74" s="2"/>
      <c r="L74" s="3" t="str">
        <f t="shared" si="6"/>
        <v/>
      </c>
      <c r="M74" s="3" t="str">
        <f t="shared" si="7"/>
        <v/>
      </c>
      <c r="N74" s="3" t="str">
        <f t="shared" si="8"/>
        <v/>
      </c>
    </row>
    <row r="75" spans="1:14" ht="27.15" customHeight="1">
      <c r="A75" s="2"/>
      <c r="B75" s="2"/>
      <c r="C75" s="9"/>
      <c r="D75" s="2"/>
      <c r="E75" s="7"/>
      <c r="F75" s="2"/>
      <c r="G75" s="2"/>
      <c r="H75" s="2"/>
      <c r="I75" s="2"/>
      <c r="J75" s="2"/>
      <c r="K75" s="2"/>
      <c r="L75" s="3" t="str">
        <f t="shared" si="6"/>
        <v/>
      </c>
      <c r="M75" s="3" t="str">
        <f t="shared" si="7"/>
        <v/>
      </c>
      <c r="N75" s="3" t="str">
        <f t="shared" si="8"/>
        <v/>
      </c>
    </row>
    <row r="76" spans="1:14" ht="27.15" customHeight="1">
      <c r="A76" s="2"/>
      <c r="B76" s="2"/>
      <c r="C76" s="9"/>
      <c r="D76" s="2"/>
      <c r="E76" s="7"/>
      <c r="F76" s="2"/>
      <c r="G76" s="2"/>
      <c r="H76" s="2"/>
      <c r="I76" s="2"/>
      <c r="J76" s="2"/>
      <c r="K76" s="2"/>
      <c r="L76" s="3" t="str">
        <f t="shared" si="6"/>
        <v/>
      </c>
      <c r="M76" s="3" t="str">
        <f t="shared" si="7"/>
        <v/>
      </c>
      <c r="N76" s="3" t="str">
        <f t="shared" si="8"/>
        <v/>
      </c>
    </row>
    <row r="77" spans="1:14" ht="27.15" customHeight="1">
      <c r="A77" s="2"/>
      <c r="B77" s="2"/>
      <c r="C77" s="9"/>
      <c r="D77" s="2"/>
      <c r="E77" s="7"/>
      <c r="F77" s="2"/>
      <c r="G77" s="2"/>
      <c r="H77" s="2"/>
      <c r="I77" s="2"/>
      <c r="J77" s="2"/>
      <c r="K77" s="2"/>
      <c r="L77" s="3" t="str">
        <f t="shared" si="6"/>
        <v/>
      </c>
      <c r="M77" s="3" t="str">
        <f t="shared" si="7"/>
        <v/>
      </c>
      <c r="N77" s="3" t="str">
        <f t="shared" si="8"/>
        <v/>
      </c>
    </row>
    <row r="78" spans="1:14" ht="27.15" customHeight="1">
      <c r="A78" s="2"/>
      <c r="B78" s="2"/>
      <c r="C78" s="9"/>
      <c r="D78" s="2"/>
      <c r="E78" s="7"/>
      <c r="F78" s="2"/>
      <c r="G78" s="2"/>
      <c r="H78" s="2"/>
      <c r="I78" s="2"/>
      <c r="J78" s="2"/>
      <c r="K78" s="2"/>
      <c r="L78" s="3" t="str">
        <f t="shared" si="6"/>
        <v/>
      </c>
      <c r="M78" s="3" t="str">
        <f t="shared" si="7"/>
        <v/>
      </c>
      <c r="N78" s="3" t="str">
        <f t="shared" si="8"/>
        <v/>
      </c>
    </row>
    <row r="79" spans="1:14" ht="27.15" customHeight="1">
      <c r="A79" s="2"/>
      <c r="B79" s="2"/>
      <c r="C79" s="9"/>
      <c r="D79" s="2"/>
      <c r="E79" s="7"/>
      <c r="F79" s="2"/>
      <c r="G79" s="2"/>
      <c r="H79" s="2"/>
      <c r="I79" s="2"/>
      <c r="J79" s="2"/>
      <c r="K79" s="2"/>
      <c r="L79" s="3" t="str">
        <f t="shared" si="6"/>
        <v/>
      </c>
      <c r="M79" s="3" t="str">
        <f t="shared" si="7"/>
        <v/>
      </c>
      <c r="N79" s="3" t="str">
        <f t="shared" si="8"/>
        <v/>
      </c>
    </row>
    <row r="80" spans="1:14" ht="27.15" customHeight="1">
      <c r="A80" s="2"/>
      <c r="B80" s="2"/>
      <c r="C80" s="9"/>
      <c r="D80" s="2"/>
      <c r="E80" s="7"/>
      <c r="F80" s="2"/>
      <c r="G80" s="2"/>
      <c r="H80" s="2"/>
      <c r="I80" s="2"/>
      <c r="J80" s="2"/>
      <c r="K80" s="2"/>
      <c r="L80" s="3" t="str">
        <f t="shared" si="6"/>
        <v/>
      </c>
      <c r="M80" s="3" t="str">
        <f t="shared" si="7"/>
        <v/>
      </c>
      <c r="N80" s="3" t="str">
        <f t="shared" si="8"/>
        <v/>
      </c>
    </row>
    <row r="81" spans="1:14" ht="27.15" customHeight="1">
      <c r="A81" s="2"/>
      <c r="B81" s="2"/>
      <c r="C81" s="9"/>
      <c r="D81" s="2"/>
      <c r="E81" s="7"/>
      <c r="F81" s="2"/>
      <c r="G81" s="2"/>
      <c r="H81" s="2"/>
      <c r="I81" s="2"/>
      <c r="J81" s="2"/>
      <c r="K81" s="2"/>
      <c r="L81" s="3" t="str">
        <f t="shared" si="6"/>
        <v/>
      </c>
      <c r="M81" s="3" t="str">
        <f t="shared" si="7"/>
        <v/>
      </c>
      <c r="N81" s="3" t="str">
        <f t="shared" si="8"/>
        <v/>
      </c>
    </row>
    <row r="82" spans="1:14" ht="27.15" customHeight="1">
      <c r="A82" s="2"/>
      <c r="B82" s="2"/>
      <c r="C82" s="9"/>
      <c r="D82" s="2"/>
      <c r="E82" s="7"/>
      <c r="F82" s="2"/>
      <c r="G82" s="2"/>
      <c r="H82" s="2"/>
      <c r="I82" s="2"/>
      <c r="J82" s="2"/>
      <c r="K82" s="2"/>
      <c r="L82" s="3" t="str">
        <f t="shared" si="6"/>
        <v/>
      </c>
      <c r="M82" s="3" t="str">
        <f t="shared" si="7"/>
        <v/>
      </c>
      <c r="N82" s="3" t="str">
        <f t="shared" si="8"/>
        <v/>
      </c>
    </row>
    <row r="83" spans="1:14" ht="27.15" customHeight="1">
      <c r="A83" s="2"/>
      <c r="B83" s="2"/>
      <c r="C83" s="9"/>
      <c r="D83" s="2"/>
      <c r="E83" s="7"/>
      <c r="F83" s="2"/>
      <c r="G83" s="2"/>
      <c r="H83" s="2"/>
      <c r="I83" s="2"/>
      <c r="J83" s="2"/>
      <c r="K83" s="2"/>
      <c r="L83" s="3" t="str">
        <f t="shared" si="6"/>
        <v/>
      </c>
      <c r="M83" s="3" t="str">
        <f t="shared" si="7"/>
        <v/>
      </c>
      <c r="N83" s="3" t="str">
        <f t="shared" si="8"/>
        <v/>
      </c>
    </row>
    <row r="84" spans="1:14" ht="27.15" customHeight="1">
      <c r="A84" s="2"/>
      <c r="B84" s="2"/>
      <c r="C84" s="9"/>
      <c r="D84" s="2"/>
      <c r="E84" s="7"/>
      <c r="F84" s="2"/>
      <c r="G84" s="2"/>
      <c r="H84" s="2"/>
      <c r="I84" s="2"/>
      <c r="J84" s="2"/>
      <c r="K84" s="2"/>
      <c r="L84" s="3" t="str">
        <f t="shared" si="6"/>
        <v/>
      </c>
      <c r="M84" s="3" t="str">
        <f t="shared" si="7"/>
        <v/>
      </c>
      <c r="N84" s="3" t="str">
        <f t="shared" si="8"/>
        <v/>
      </c>
    </row>
    <row r="85" spans="1:14" ht="27.15" customHeight="1">
      <c r="A85" s="2"/>
      <c r="B85" s="2"/>
      <c r="C85" s="9"/>
      <c r="D85" s="2"/>
      <c r="E85" s="7"/>
      <c r="F85" s="2"/>
      <c r="G85" s="2"/>
      <c r="H85" s="2"/>
      <c r="I85" s="2"/>
      <c r="J85" s="2"/>
      <c r="K85" s="2"/>
      <c r="L85" s="3" t="str">
        <f t="shared" si="6"/>
        <v/>
      </c>
      <c r="M85" s="3" t="str">
        <f t="shared" si="7"/>
        <v/>
      </c>
      <c r="N85" s="3" t="str">
        <f t="shared" si="8"/>
        <v/>
      </c>
    </row>
    <row r="86" spans="1:14" ht="27.15" customHeight="1">
      <c r="A86" s="2"/>
      <c r="B86" s="2"/>
      <c r="C86" s="9"/>
      <c r="D86" s="2"/>
      <c r="E86" s="7"/>
      <c r="F86" s="2"/>
      <c r="G86" s="2"/>
      <c r="H86" s="2"/>
      <c r="I86" s="2"/>
      <c r="J86" s="2"/>
      <c r="K86" s="2"/>
      <c r="L86" s="3" t="str">
        <f t="shared" si="6"/>
        <v/>
      </c>
      <c r="M86" s="3" t="str">
        <f t="shared" si="7"/>
        <v/>
      </c>
      <c r="N86" s="3" t="str">
        <f t="shared" si="8"/>
        <v/>
      </c>
    </row>
    <row r="87" spans="1:14" ht="27.15" customHeight="1">
      <c r="A87" s="2"/>
      <c r="B87" s="2"/>
      <c r="C87" s="9"/>
      <c r="D87" s="2"/>
      <c r="E87" s="7"/>
      <c r="F87" s="2"/>
      <c r="G87" s="2"/>
      <c r="H87" s="2"/>
      <c r="I87" s="2"/>
      <c r="J87" s="2"/>
      <c r="K87" s="2"/>
      <c r="L87" s="3" t="str">
        <f t="shared" si="6"/>
        <v/>
      </c>
      <c r="M87" s="3" t="str">
        <f t="shared" si="7"/>
        <v/>
      </c>
      <c r="N87" s="3" t="str">
        <f t="shared" si="8"/>
        <v/>
      </c>
    </row>
    <row r="88" spans="1:14" ht="27.15" customHeight="1">
      <c r="A88" s="2"/>
      <c r="B88" s="2"/>
      <c r="C88" s="9"/>
      <c r="D88" s="2"/>
      <c r="E88" s="7"/>
      <c r="F88" s="2"/>
      <c r="G88" s="2"/>
      <c r="H88" s="2"/>
      <c r="I88" s="2"/>
      <c r="J88" s="2"/>
      <c r="K88" s="2"/>
      <c r="L88" s="3" t="str">
        <f t="shared" si="6"/>
        <v/>
      </c>
      <c r="M88" s="3" t="str">
        <f t="shared" si="7"/>
        <v/>
      </c>
      <c r="N88" s="3" t="str">
        <f t="shared" si="8"/>
        <v/>
      </c>
    </row>
    <row r="89" spans="1:14" ht="27.15" customHeight="1">
      <c r="A89" s="2"/>
      <c r="B89" s="2"/>
      <c r="C89" s="9"/>
      <c r="D89" s="2"/>
      <c r="E89" s="7"/>
      <c r="F89" s="2"/>
      <c r="G89" s="2"/>
      <c r="H89" s="2"/>
      <c r="I89" s="2"/>
      <c r="J89" s="2"/>
      <c r="K89" s="2"/>
      <c r="L89" s="3" t="str">
        <f t="shared" si="6"/>
        <v/>
      </c>
      <c r="M89" s="3" t="str">
        <f t="shared" si="7"/>
        <v/>
      </c>
      <c r="N89" s="3" t="str">
        <f t="shared" si="8"/>
        <v/>
      </c>
    </row>
    <row r="90" spans="1:14" ht="27.15" customHeight="1">
      <c r="A90" s="2"/>
      <c r="B90" s="2"/>
      <c r="C90" s="9"/>
      <c r="D90" s="2"/>
      <c r="E90" s="7"/>
      <c r="F90" s="2"/>
      <c r="G90" s="2"/>
      <c r="H90" s="2"/>
      <c r="I90" s="2"/>
      <c r="J90" s="2"/>
      <c r="K90" s="2"/>
      <c r="L90" s="3" t="str">
        <f t="shared" si="6"/>
        <v/>
      </c>
      <c r="M90" s="3" t="str">
        <f t="shared" si="7"/>
        <v/>
      </c>
      <c r="N90" s="3" t="str">
        <f t="shared" si="8"/>
        <v/>
      </c>
    </row>
    <row r="91" spans="1:14" ht="27.15" customHeight="1">
      <c r="A91" s="2"/>
      <c r="B91" s="2"/>
      <c r="C91" s="9"/>
      <c r="D91" s="2"/>
      <c r="E91" s="7"/>
      <c r="F91" s="2"/>
      <c r="G91" s="2"/>
      <c r="H91" s="2"/>
      <c r="I91" s="2"/>
      <c r="J91" s="2"/>
      <c r="K91" s="2"/>
      <c r="L91" s="3" t="str">
        <f t="shared" si="6"/>
        <v/>
      </c>
      <c r="M91" s="3" t="str">
        <f t="shared" si="7"/>
        <v/>
      </c>
      <c r="N91" s="3" t="str">
        <f t="shared" si="8"/>
        <v/>
      </c>
    </row>
    <row r="92" spans="1:14" ht="27.15" customHeight="1">
      <c r="A92" s="2"/>
      <c r="B92" s="2"/>
      <c r="C92" s="9"/>
      <c r="D92" s="2"/>
      <c r="E92" s="7"/>
      <c r="F92" s="2"/>
      <c r="G92" s="2"/>
      <c r="H92" s="2"/>
      <c r="I92" s="2"/>
      <c r="J92" s="2"/>
      <c r="K92" s="2"/>
      <c r="L92" s="3" t="str">
        <f t="shared" si="6"/>
        <v/>
      </c>
      <c r="M92" s="3" t="str">
        <f t="shared" si="7"/>
        <v/>
      </c>
      <c r="N92" s="3" t="str">
        <f t="shared" si="8"/>
        <v/>
      </c>
    </row>
    <row r="93" spans="1:14" ht="27.15" customHeight="1">
      <c r="A93" s="2"/>
      <c r="B93" s="2"/>
      <c r="C93" s="9"/>
      <c r="D93" s="2"/>
      <c r="E93" s="7"/>
      <c r="F93" s="2"/>
      <c r="G93" s="2"/>
      <c r="H93" s="2"/>
      <c r="I93" s="2"/>
      <c r="J93" s="2"/>
      <c r="K93" s="2"/>
      <c r="L93" s="3" t="str">
        <f t="shared" si="6"/>
        <v/>
      </c>
      <c r="M93" s="3" t="str">
        <f t="shared" si="7"/>
        <v/>
      </c>
      <c r="N93" s="3" t="str">
        <f t="shared" si="8"/>
        <v/>
      </c>
    </row>
    <row r="94" spans="1:14" ht="27.15" customHeight="1">
      <c r="A94" s="2"/>
      <c r="B94" s="2"/>
      <c r="C94" s="9"/>
      <c r="D94" s="2"/>
      <c r="E94" s="7"/>
      <c r="F94" s="2"/>
      <c r="G94" s="2"/>
      <c r="H94" s="2"/>
      <c r="I94" s="2"/>
      <c r="J94" s="2"/>
      <c r="K94" s="2"/>
      <c r="L94" s="3" t="str">
        <f t="shared" si="6"/>
        <v/>
      </c>
      <c r="M94" s="3" t="str">
        <f t="shared" si="7"/>
        <v/>
      </c>
      <c r="N94" s="3" t="str">
        <f t="shared" si="8"/>
        <v/>
      </c>
    </row>
    <row r="95" spans="1:14" ht="27.15" customHeight="1">
      <c r="A95" s="2"/>
      <c r="B95" s="2"/>
      <c r="C95" s="9"/>
      <c r="D95" s="2"/>
      <c r="E95" s="7"/>
      <c r="F95" s="2"/>
      <c r="G95" s="2"/>
      <c r="H95" s="2"/>
      <c r="I95" s="2"/>
      <c r="J95" s="2"/>
      <c r="K95" s="2"/>
      <c r="L95" s="3" t="str">
        <f t="shared" si="6"/>
        <v/>
      </c>
      <c r="M95" s="3" t="str">
        <f t="shared" si="7"/>
        <v/>
      </c>
      <c r="N95" s="3" t="str">
        <f t="shared" si="8"/>
        <v/>
      </c>
    </row>
    <row r="96" spans="1:14" ht="27.15" customHeight="1">
      <c r="A96" s="2"/>
      <c r="B96" s="2"/>
      <c r="C96" s="9"/>
      <c r="D96" s="2"/>
      <c r="E96" s="7"/>
      <c r="F96" s="2"/>
      <c r="G96" s="2"/>
      <c r="H96" s="2"/>
      <c r="I96" s="2"/>
      <c r="J96" s="2"/>
      <c r="K96" s="2"/>
      <c r="L96" s="3" t="str">
        <f t="shared" si="6"/>
        <v/>
      </c>
      <c r="M96" s="3" t="str">
        <f t="shared" si="7"/>
        <v/>
      </c>
      <c r="N96" s="3" t="str">
        <f t="shared" si="8"/>
        <v/>
      </c>
    </row>
    <row r="97" spans="1:14" ht="27.15" customHeight="1">
      <c r="A97" s="2"/>
      <c r="B97" s="2"/>
      <c r="C97" s="9"/>
      <c r="D97" s="2"/>
      <c r="E97" s="7"/>
      <c r="F97" s="2"/>
      <c r="G97" s="2"/>
      <c r="H97" s="2"/>
      <c r="I97" s="2"/>
      <c r="J97" s="2"/>
      <c r="K97" s="2"/>
      <c r="L97" s="3" t="str">
        <f t="shared" si="6"/>
        <v/>
      </c>
      <c r="M97" s="3" t="str">
        <f t="shared" si="7"/>
        <v/>
      </c>
      <c r="N97" s="3" t="str">
        <f t="shared" si="8"/>
        <v/>
      </c>
    </row>
    <row r="98" spans="1:14" ht="27.15" customHeight="1">
      <c r="A98" s="2"/>
      <c r="B98" s="2"/>
      <c r="C98" s="9"/>
      <c r="D98" s="2"/>
      <c r="E98" s="7"/>
      <c r="F98" s="2"/>
      <c r="G98" s="2"/>
      <c r="H98" s="2"/>
      <c r="I98" s="2"/>
      <c r="J98" s="2"/>
      <c r="K98" s="2"/>
      <c r="L98" s="3" t="str">
        <f t="shared" si="6"/>
        <v/>
      </c>
      <c r="M98" s="3" t="str">
        <f t="shared" si="7"/>
        <v/>
      </c>
      <c r="N98" s="3" t="str">
        <f t="shared" si="8"/>
        <v/>
      </c>
    </row>
    <row r="99" spans="1:14" ht="27.15" customHeight="1">
      <c r="A99" s="2"/>
      <c r="B99" s="2"/>
      <c r="C99" s="9"/>
      <c r="D99" s="2"/>
      <c r="E99" s="7"/>
      <c r="F99" s="2"/>
      <c r="G99" s="2"/>
      <c r="H99" s="2"/>
      <c r="I99" s="2"/>
      <c r="J99" s="2"/>
      <c r="K99" s="2"/>
      <c r="L99" s="3" t="str">
        <f t="shared" si="6"/>
        <v/>
      </c>
      <c r="M99" s="3" t="str">
        <f t="shared" si="7"/>
        <v/>
      </c>
      <c r="N99" s="3" t="str">
        <f t="shared" si="8"/>
        <v/>
      </c>
    </row>
    <row r="100" spans="1:14" ht="27.15" customHeight="1">
      <c r="A100" s="2"/>
      <c r="B100" s="2"/>
      <c r="C100" s="9"/>
      <c r="D100" s="2"/>
      <c r="E100" s="7"/>
      <c r="F100" s="2"/>
      <c r="G100" s="2"/>
      <c r="H100" s="2"/>
      <c r="I100" s="2"/>
      <c r="J100" s="2"/>
      <c r="K100" s="2"/>
      <c r="L100" s="3" t="str">
        <f t="shared" si="6"/>
        <v/>
      </c>
      <c r="M100" s="3" t="str">
        <f t="shared" si="7"/>
        <v/>
      </c>
      <c r="N100" s="3" t="str">
        <f t="shared" si="8"/>
        <v/>
      </c>
    </row>
    <row r="101" spans="1:14" ht="27.15" customHeight="1">
      <c r="A101" s="2"/>
      <c r="B101" s="2"/>
      <c r="C101" s="9"/>
      <c r="D101" s="2"/>
      <c r="E101" s="7"/>
      <c r="F101" s="2"/>
      <c r="G101" s="2"/>
      <c r="H101" s="2"/>
      <c r="I101" s="2"/>
      <c r="J101" s="2"/>
      <c r="K101" s="2"/>
      <c r="L101" s="3" t="str">
        <f t="shared" si="6"/>
        <v/>
      </c>
      <c r="M101" s="3" t="str">
        <f t="shared" si="7"/>
        <v/>
      </c>
      <c r="N101" s="3" t="str">
        <f t="shared" si="8"/>
        <v/>
      </c>
    </row>
    <row r="102" spans="1:14" ht="27.15" customHeight="1">
      <c r="A102" s="2"/>
      <c r="B102" s="2"/>
      <c r="C102" s="9"/>
      <c r="D102" s="2"/>
      <c r="E102" s="7"/>
      <c r="F102" s="2"/>
      <c r="G102" s="2"/>
      <c r="H102" s="2"/>
      <c r="I102" s="2"/>
      <c r="J102" s="2"/>
      <c r="K102" s="2"/>
      <c r="L102" s="3" t="str">
        <f t="shared" si="6"/>
        <v/>
      </c>
      <c r="M102" s="3" t="str">
        <f t="shared" si="7"/>
        <v/>
      </c>
      <c r="N102" s="3" t="str">
        <f t="shared" si="8"/>
        <v/>
      </c>
    </row>
    <row r="103" spans="1:14" ht="27.15" customHeight="1">
      <c r="A103" s="2"/>
      <c r="B103" s="2"/>
      <c r="C103" s="9"/>
      <c r="D103" s="2"/>
      <c r="E103" s="7"/>
      <c r="F103" s="2"/>
      <c r="G103" s="2"/>
      <c r="H103" s="2"/>
      <c r="I103" s="2"/>
      <c r="J103" s="2"/>
      <c r="K103" s="2"/>
      <c r="L103" s="3" t="str">
        <f t="shared" si="6"/>
        <v/>
      </c>
      <c r="M103" s="3" t="str">
        <f t="shared" si="7"/>
        <v/>
      </c>
      <c r="N103" s="3" t="str">
        <f t="shared" si="8"/>
        <v/>
      </c>
    </row>
    <row r="104" spans="1:14" ht="27.15" customHeight="1">
      <c r="A104" s="2"/>
      <c r="B104" s="2"/>
      <c r="C104" s="9"/>
      <c r="D104" s="2"/>
      <c r="E104" s="7"/>
      <c r="F104" s="2"/>
      <c r="G104" s="2"/>
      <c r="H104" s="2"/>
      <c r="I104" s="2"/>
      <c r="J104" s="2"/>
      <c r="K104" s="2"/>
      <c r="L104" s="3" t="str">
        <f t="shared" si="6"/>
        <v/>
      </c>
      <c r="M104" s="3" t="str">
        <f t="shared" si="7"/>
        <v/>
      </c>
      <c r="N104" s="3" t="str">
        <f t="shared" si="8"/>
        <v/>
      </c>
    </row>
    <row r="105" spans="1:14" ht="27.15" customHeight="1">
      <c r="A105" s="2"/>
      <c r="B105" s="2"/>
      <c r="C105" s="9"/>
      <c r="D105" s="2"/>
      <c r="E105" s="7"/>
      <c r="F105" s="2"/>
      <c r="G105" s="2"/>
      <c r="H105" s="2"/>
      <c r="I105" s="2"/>
      <c r="J105" s="2"/>
      <c r="K105" s="2"/>
      <c r="L105" s="3" t="str">
        <f t="shared" ref="L105:L136" si="9">IF(COUNTA(A105:K105)=0,"",IF(OR(A105="",B105="",NOT(ISNUMBER(C105)),C105&lt;=0,D105="",NOT(OR(D105="Muy bajo",D105="Bajo",D105="Medio",D105="Alto",D105="Muy alto")),NOT(ISNUMBER(E105)),E105&lt;1,F105="",NOT(OR(F105="Muy baja",F105="Baja",F105="Media",F105="Alta",F105="Muy alta")),G105="",NOT(OR(G105="Baja",G105="Media",G105="Alta")),H105="",NOT(OR(H105="Taller",H105="Lotes",H105="Línea",H105="Flujo continuo")),I105="",NOT(OR(I105="Sí",I105="No"))),"REVISAR DATOS",IF((IF(D105="Muy bajo",1,IF(D105="Bajo",1.5,IF(D105="Medio",2.5,IF(D105="Alto",3.5,4))))+IF(F105="Muy alta",1,IF(F105="Alta",1.5,IF(F105="Media",2.5,IF(F105="Baja",3.5,4))))+IF(G105="Alta",1.5,IF(G105="Media",2.5,3.5)))/3&lt;=1.75,"Taller",IF((IF(D105="Muy bajo",1,IF(D105="Bajo",1.5,IF(D105="Medio",2.5,IF(D105="Alto",3.5,4))))+IF(F105="Muy alta",1,IF(F105="Alta",1.5,IF(F105="Media",2.5,IF(F105="Baja",3.5,4))))+IF(G105="Alta",1.5,IF(G105="Media",2.5,3.5)))/3&lt;=2.75,"Lotes",IF((IF(D105="Muy bajo",1,IF(D105="Bajo",1.5,IF(D105="Medio",2.5,IF(D105="Alto",3.5,4))))+IF(F105="Muy alta",1,IF(F105="Alta",1.5,IF(F105="Media",2.5,IF(F105="Baja",3.5,4))))+IF(G105="Alta",1.5,IF(G105="Media",2.5,3.5)))/3&lt;=3.5,"Línea","Flujo continuo")))))</f>
        <v/>
      </c>
      <c r="M105" s="3" t="str">
        <f t="shared" ref="M105:M136" si="10">IF(COUNTA(A105:K105)=0,"",IF(L105="REVISAR DATOS","FALTA INFORMACIÓN",IF(COUNTIF($A$9:$A$108,A105)&gt;1,"REVISAR: FAMILIA DUPLICADA",IF(H105=L105,"Alineación esperada",IF(I105="Sí","Requiere análisis adicional","Posible desajuste: revisar")))))</f>
        <v/>
      </c>
      <c r="N105" s="3" t="str">
        <f t="shared" ref="N105:N136" si="11">IF(M105="","",IF(M105="FALTA INFORMACIÓN","Completa o corrige los campos obligatorios antes de interpretar el diagnóstico",IF(M105="REVISAR: FAMILIA DUPLICADA","Verifica si la familia está repetida; conserva una sola fila por familia en el periodo analizado",IF(M105="Alineación esperada","Mantener y monitorear volumen, variedad y cambios de demanda",IF(M105="Requiere análisis adicional","Validar si tecnología o flexibilidad justifican la configuración; revisar costo, capacidad y tiempos","Revisar capacidad, tiempos de cambio, flujo, costos y estabilidad de la demanda")))))</f>
        <v/>
      </c>
    </row>
    <row r="106" spans="1:14" ht="27.15" customHeight="1">
      <c r="A106" s="2"/>
      <c r="B106" s="2"/>
      <c r="C106" s="9"/>
      <c r="D106" s="2"/>
      <c r="E106" s="7"/>
      <c r="F106" s="2"/>
      <c r="G106" s="2"/>
      <c r="H106" s="2"/>
      <c r="I106" s="2"/>
      <c r="J106" s="2"/>
      <c r="K106" s="2"/>
      <c r="L106" s="3" t="str">
        <f t="shared" si="9"/>
        <v/>
      </c>
      <c r="M106" s="3" t="str">
        <f t="shared" si="10"/>
        <v/>
      </c>
      <c r="N106" s="3" t="str">
        <f t="shared" si="11"/>
        <v/>
      </c>
    </row>
    <row r="107" spans="1:14" ht="27.15" customHeight="1">
      <c r="A107" s="2"/>
      <c r="B107" s="2"/>
      <c r="C107" s="9"/>
      <c r="D107" s="2"/>
      <c r="E107" s="7"/>
      <c r="F107" s="2"/>
      <c r="G107" s="2"/>
      <c r="H107" s="2"/>
      <c r="I107" s="2"/>
      <c r="J107" s="2"/>
      <c r="K107" s="2"/>
      <c r="L107" s="3" t="str">
        <f t="shared" si="9"/>
        <v/>
      </c>
      <c r="M107" s="3" t="str">
        <f t="shared" si="10"/>
        <v/>
      </c>
      <c r="N107" s="3" t="str">
        <f t="shared" si="11"/>
        <v/>
      </c>
    </row>
    <row r="108" spans="1:14" ht="27.15" customHeight="1">
      <c r="A108" s="2"/>
      <c r="B108" s="2"/>
      <c r="C108" s="9"/>
      <c r="D108" s="2"/>
      <c r="E108" s="7"/>
      <c r="F108" s="2"/>
      <c r="G108" s="2"/>
      <c r="H108" s="2"/>
      <c r="I108" s="2"/>
      <c r="J108" s="2"/>
      <c r="K108" s="2"/>
      <c r="L108" s="3" t="str">
        <f t="shared" si="9"/>
        <v/>
      </c>
      <c r="M108" s="3" t="str">
        <f t="shared" si="10"/>
        <v/>
      </c>
      <c r="N108" s="3" t="str">
        <f t="shared" si="11"/>
        <v/>
      </c>
    </row>
  </sheetData>
  <mergeCells count="16">
    <mergeCell ref="A7:B7"/>
    <mergeCell ref="C7:G7"/>
    <mergeCell ref="H7:K7"/>
    <mergeCell ref="L7:N7"/>
    <mergeCell ref="A1:N1"/>
    <mergeCell ref="A2:N2"/>
    <mergeCell ref="A4:B4"/>
    <mergeCell ref="A5:B5"/>
    <mergeCell ref="D4:E4"/>
    <mergeCell ref="D5:E5"/>
    <mergeCell ref="G4:H4"/>
    <mergeCell ref="G5:H5"/>
    <mergeCell ref="J4:K4"/>
    <mergeCell ref="J5:K5"/>
    <mergeCell ref="M4:N4"/>
    <mergeCell ref="M5:N5"/>
  </mergeCells>
  <conditionalFormatting sqref="M9:M108">
    <cfRule type="expression" dxfId="4" priority="1">
      <formula>M9="Alineación esperada"</formula>
    </cfRule>
    <cfRule type="expression" dxfId="3" priority="2">
      <formula>M9="Posible desajuste: revisar"</formula>
    </cfRule>
    <cfRule type="expression" dxfId="2" priority="3">
      <formula>M9="Requiere análisis adicional"</formula>
    </cfRule>
    <cfRule type="expression" dxfId="1" priority="4">
      <formula>M9="FALTA INFORMACIÓN"</formula>
    </cfRule>
    <cfRule type="expression" dxfId="0" priority="5">
      <formula>M9="REVISAR: FAMILIA DUPLICADA"</formula>
    </cfRule>
  </conditionalFormatting>
  <dataValidations count="8">
    <dataValidation type="list" allowBlank="1" showErrorMessage="1" errorTitle="Valor no válido" error="Selecciona una opción válida en Nivel de volumen." sqref="D9:D108" xr:uid="{00000000-0002-0000-0200-000000000000}">
      <formula1>"Muy bajo,Bajo,Medio,Alto,Muy alto"</formula1>
    </dataValidation>
    <dataValidation type="list" allowBlank="1" showErrorMessage="1" errorTitle="Valor no válido" error="Selecciona una opción válida en Nivel de variedad." sqref="F9:F108" xr:uid="{00000000-0002-0000-0200-000001000000}">
      <formula1>"Muy baja,Baja,Media,Alta,Muy alta"</formula1>
    </dataValidation>
    <dataValidation type="list" allowBlank="1" showErrorMessage="1" errorTitle="Valor no válido" error="Selecciona una opción válida en Personalización." sqref="G9:G108" xr:uid="{00000000-0002-0000-0200-000002000000}">
      <formula1>"Baja,Media,Alta"</formula1>
    </dataValidation>
    <dataValidation type="list" allowBlank="1" showErrorMessage="1" errorTitle="Valor no válido" error="Selecciona una opción válida en Proceso actual." sqref="H9:H108" xr:uid="{00000000-0002-0000-0200-000003000000}">
      <formula1>"Taller,Lotes,Línea,Flujo continuo"</formula1>
    </dataValidation>
    <dataValidation type="list" allowBlank="1" showErrorMessage="1" errorTitle="Valor no válido" error="Selecciona una opción válida en Flexibilidad / tecnología." sqref="I9:I108" xr:uid="{00000000-0002-0000-0200-000004000000}">
      <formula1>"No,Sí"</formula1>
    </dataValidation>
    <dataValidation type="list" allowBlank="1" showErrorMessage="1" errorTitle="Valor no válido" error="Selecciona una opción válida en Señal principal." sqref="J9:J108" xr:uid="{00000000-0002-0000-0200-000005000000}">
      <formula1>"Ninguna,Cambios de referencia frecuentes,Equipos subutilizados,Trabajo manual alto,Muchas excepciones,Lotes grandes,Acumulaciones o esperas,Costos crecientes,Otra"</formula1>
    </dataValidation>
    <dataValidation type="decimal" operator="greaterThan" allowBlank="1" showErrorMessage="1" errorTitle="Volumen no válido" error="Ingresa un número mayor que 0." sqref="C9:C108" xr:uid="{00000000-0002-0000-0200-000006000000}">
      <formula1>0</formula1>
    </dataValidation>
    <dataValidation type="whole" operator="greaterThan" allowBlank="1" showErrorMessage="1" errorTitle="Número de referencias no válido" error="Ingresa un número entero mayor que 0." sqref="E9:E108" xr:uid="{00000000-0002-0000-0200-000007000000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Glosario</vt:lpstr>
      <vt:lpstr>Diagnóstico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2026-09-24T00:48:01Z</dcterms:modified>
</cp:coreProperties>
</file>