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37DCC651-366C-4C56-9889-D1A9057B264D}" xr6:coauthVersionLast="47" xr6:coauthVersionMax="47" xr10:uidLastSave="{00000000-0000-0000-0000-000000000000}"/>
  <bookViews>
    <workbookView xWindow="28680" yWindow="-120" windowWidth="29040" windowHeight="15720" activeTab="1" xr2:uid="{00000000-000D-0000-FFFF-FFFF00000000}"/>
  </bookViews>
  <sheets>
    <sheet name="1. Instrucciones" sheetId="1" r:id="rId1"/>
    <sheet name="2. Glosario" sheetId="2" r:id="rId2"/>
    <sheet name="3. Matriz Ansoff" sheetId="3" r:id="rId3"/>
    <sheet name="4. Evaluación"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7" i="4" l="1"/>
  <c r="L17" i="4" s="1"/>
  <c r="A16" i="4"/>
  <c r="M16" i="4" s="1"/>
  <c r="B15" i="4"/>
  <c r="A15" i="4"/>
  <c r="M15" i="4" s="1"/>
  <c r="L14" i="4"/>
  <c r="A14" i="4"/>
  <c r="M14" i="4" s="1"/>
  <c r="A13" i="4"/>
  <c r="B12" i="4"/>
  <c r="A12" i="4"/>
  <c r="K12" i="4" s="1"/>
  <c r="L12" i="4" s="1"/>
  <c r="A11" i="4"/>
  <c r="A10" i="4"/>
  <c r="L9" i="4"/>
  <c r="K9" i="4"/>
  <c r="F22" i="3"/>
  <c r="B17" i="4" s="1"/>
  <c r="F21" i="3"/>
  <c r="B16" i="4" s="1"/>
  <c r="F20" i="3"/>
  <c r="F19" i="3"/>
  <c r="B14" i="4" s="1"/>
  <c r="F18" i="3"/>
  <c r="B13" i="4" s="1"/>
  <c r="F17" i="3"/>
  <c r="F16" i="3"/>
  <c r="B11" i="4" s="1"/>
  <c r="F15" i="3"/>
  <c r="B10" i="4" s="1"/>
  <c r="K10" i="4" s="1"/>
  <c r="D8" i="3"/>
  <c r="B8" i="3"/>
  <c r="D6" i="3"/>
  <c r="B6" i="3"/>
  <c r="K13" i="4" l="1"/>
  <c r="L13" i="4" s="1"/>
  <c r="M13" i="4" s="1"/>
  <c r="L10" i="4"/>
  <c r="M10" i="4" s="1"/>
  <c r="K15" i="4"/>
  <c r="M17" i="4"/>
  <c r="L15" i="4"/>
  <c r="K17" i="4"/>
  <c r="M12" i="4"/>
  <c r="K11" i="4"/>
  <c r="K16" i="4"/>
  <c r="L16" i="4"/>
  <c r="K14" i="4"/>
  <c r="L11" i="4" l="1"/>
  <c r="M11" i="4" s="1"/>
</calcChain>
</file>

<file path=xl/sharedStrings.xml><?xml version="1.0" encoding="utf-8"?>
<sst xmlns="http://schemas.openxmlformats.org/spreadsheetml/2006/main" count="245" uniqueCount="210">
  <si>
    <t>PLANTILLA MATRIZ DE ANSOFF | GUÍA DE USO</t>
  </si>
  <si>
    <t>Clasifica alternativas de crecimiento y compáralas con criterios de viabilidad antes de decidir.</t>
  </si>
  <si>
    <t>1. OBJETIVO DE LA PLANTILLA</t>
  </si>
  <si>
    <t>Esta plantilla ayuda a una PYME a clasificar alternativas de crecimiento según producto y mercado, y después comparar su viabilidad con criterios simples. No sustituye un estudio de mercado, un análisis financiero ni una decisión gerencial.</t>
  </si>
  <si>
    <t>El archivo incluye un ejemplo completo de una cafetería. Antes de usarlo con tu negocio, borra únicamente los datos de ejemplo indicados abajo y reemplázalos por tus propios datos. No elimines fórmulas ni cambies la estructura de las hojas.</t>
  </si>
  <si>
    <t>2. CÓMO USARLA</t>
  </si>
  <si>
    <t>Paso 1</t>
  </si>
  <si>
    <t>Ve a “3. Matriz Ansoff”. Borra los datos de ejemplo de las columnas Alternativa, Descripción, Producto, Mercado, Objetivo, Inversión, Horizonte y Observaciones. Conserva la columna Clasificación, porque contiene fórmulas.</t>
  </si>
  <si>
    <t>Paso 2</t>
  </si>
  <si>
    <t>Escribe una alternativa de crecimiento por fila. Sé concreto: por ejemplo, “vender el producto actual en dos ciudades cercanas” en lugar de “expandirnos”.</t>
  </si>
  <si>
    <t>Paso 3</t>
  </si>
  <si>
    <t>Selecciona en las listas desplegables si el Producto es Actual o Nuevo y si el Mercado es Actual o Nuevo. La plantilla clasificará automáticamente la alternativa en uno de los cuatro cuadrantes de Ansoff.</t>
  </si>
  <si>
    <t>Paso 4</t>
  </si>
  <si>
    <t>Ve a “4. Evaluación”. Los nombres y la clasificación de las alternativas se traerán automáticamente desde la hoja anterior. Borra los puntajes de ejemplo y usa las listas desplegables para calificar cada criterio del 1 al 5.</t>
  </si>
  <si>
    <t>Paso 5</t>
  </si>
  <si>
    <t>Revisa el Puntaje ponderado y el Nivel de preparación. Si falta una calificación aparecerá “FALTA INFORMACIÓN”; si hay un dato inválido, “REVISAR”; y si los pesos no suman 100% o contienen valores inválidos, “REVISAR PESOS”. Corrige la alerta antes de comparar alternativas.</t>
  </si>
  <si>
    <t>Paso 6</t>
  </si>
  <si>
    <t>Si una alternativa resulta atractiva, valida demanda, números, capacidad operativa y riesgos antes de comprometer recursos.</t>
  </si>
  <si>
    <t>3. CÓDIGO DE COLOR</t>
  </si>
  <si>
    <t>CELDAS AZUL CLARO</t>
  </si>
  <si>
    <t>Datos que puedes editar o sustituir.</t>
  </si>
  <si>
    <t>CELDAS GRISES</t>
  </si>
  <si>
    <t>Fórmulas o resultados automáticos. Evita editarlas.</t>
  </si>
  <si>
    <t>ENCABEZADOS AZUL MARINO</t>
  </si>
  <si>
    <t>Títulos, secciones y campos de referencia.</t>
  </si>
  <si>
    <t>4. ESCALA DE EVALUACIÓN (1 A 5)</t>
  </si>
  <si>
    <t>Puntaje</t>
  </si>
  <si>
    <t>Lectura</t>
  </si>
  <si>
    <t>Interpretación</t>
  </si>
  <si>
    <t>Importante:
• Los pesos de la hoja Evaluación son sugeridos y puedes ajustarlos en las celdas azul claro.
• Los pesos deben ser valores entre 0% y 100% y sumar exactamente 100%.
• Si aparece FALTA INFORMACIÓN, REVISAR o REVISAR PESOS, corrige los datos antes de interpretar el resultado.
• Un puntaje alto no garantiza rentabilidad ni elimina riesgos.
• La Matriz de Ansoff clasifica la dirección de crecimiento; la evaluación ayuda a ordenar prioridades.</t>
  </si>
  <si>
    <t>Muy desfavorable</t>
  </si>
  <si>
    <t>No hay evidencia o la empresa no está preparada.</t>
  </si>
  <si>
    <t>Desfavorable</t>
  </si>
  <si>
    <t>Existen debilidades importantes que deben resolverse.</t>
  </si>
  <si>
    <t>Intermedio</t>
  </si>
  <si>
    <t>La alternativa es posible, pero requiere validaciones o ajustes.</t>
  </si>
  <si>
    <t>Favorable</t>
  </si>
  <si>
    <t>La empresa tiene buenas condiciones para avanzar.</t>
  </si>
  <si>
    <t>Muy favorable</t>
  </si>
  <si>
    <t>Existe evidencia sólida y buena capacidad para ejecutar.</t>
  </si>
  <si>
    <t>5. COMPATIBILIDAD Y MANTENIMIENTO</t>
  </si>
  <si>
    <t>La plantilla utiliza rangos normales, fórmulas simples y validaciones de datos. No usa macros, tablas dinámicas, conexiones externas ni funciones modernas exclusivas. Puedes editar las celdas azul claro, incluidos los pesos sugeridos. Evita insertar columnas dentro de las áreas de captura o sobrescribir celdas grises. La evaluación es orientativa: depende de la calidad de los datos ingresados y no sustituye validación de demanda, análisis financiero ni criterio gerencial.</t>
  </si>
  <si>
    <t>GLOSARIO DE LA PLANTILLA</t>
  </si>
  <si>
    <t>Definiciones simples de todos los términos utilizados en la captura, clasificación y evaluación.</t>
  </si>
  <si>
    <t>Término</t>
  </si>
  <si>
    <t>Qué significa</t>
  </si>
  <si>
    <t>Cómo se usa en la plantilla</t>
  </si>
  <si>
    <t>Ejemplo</t>
  </si>
  <si>
    <t>Matriz de Ansoff</t>
  </si>
  <si>
    <t>Herramienta que clasifica opciones de crecimiento según producto y mercado.</t>
  </si>
  <si>
    <t>Permite ubicar cada alternativa en uno de cuatro cuadrantes.</t>
  </si>
  <si>
    <t>Producto actual + mercado nuevo = desarrollo de mercado.</t>
  </si>
  <si>
    <t>Alternativa de crecimiento</t>
  </si>
  <si>
    <t>Opción concreta que una empresa podría ejecutar para crecer.</t>
  </si>
  <si>
    <t>Se registra una alternativa por fila.</t>
  </si>
  <si>
    <t>Vender café empacado en otras ciudades.</t>
  </si>
  <si>
    <t>Producto actual</t>
  </si>
  <si>
    <t>Producto o servicio que la empresa ya ofrece y sabe entregar.</t>
  </si>
  <si>
    <t>Se selecciona en la columna Producto.</t>
  </si>
  <si>
    <t>Bebidas y café que ya vende una cafetería.</t>
  </si>
  <si>
    <t>Producto nuevo</t>
  </si>
  <si>
    <t>Oferta que la empresa todavía no vende de forma habitual.</t>
  </si>
  <si>
    <t>Se selecciona cuando la alternativa requiere una nueva oferta.</t>
  </si>
  <si>
    <t>Nueva línea de desayunos.</t>
  </si>
  <si>
    <t>Mercado actual</t>
  </si>
  <si>
    <t>Clientes, segmentos, zonas o canales que la empresa ya atiende.</t>
  </si>
  <si>
    <t>Se selecciona en la columna Mercado.</t>
  </si>
  <si>
    <t>Clientes actuales del local.</t>
  </si>
  <si>
    <t>Mercado nuevo</t>
  </si>
  <si>
    <t>Clientes, segmentos, zonas o canales que la empresa todavía no atiende.</t>
  </si>
  <si>
    <t>Se selecciona cuando la alternativa busca nuevos compradores.</t>
  </si>
  <si>
    <t>Clientes de otras ciudades.</t>
  </si>
  <si>
    <t>Penetración de mercado</t>
  </si>
  <si>
    <t>Crecimiento con producto actual en mercado actual.</t>
  </si>
  <si>
    <t>Clasificación automática de Ansoff.</t>
  </si>
  <si>
    <t>Programa de fidelización para aumentar visitas.</t>
  </si>
  <si>
    <t>Desarrollo de mercado</t>
  </si>
  <si>
    <t>Crecimiento con producto actual en mercado nuevo.</t>
  </si>
  <si>
    <t>Vender café actual en otras ciudades.</t>
  </si>
  <si>
    <t>Desarrollo de producto</t>
  </si>
  <si>
    <t>Crecimiento con producto nuevo en mercado actual.</t>
  </si>
  <si>
    <t>Agregar desayunos para clientes actuales.</t>
  </si>
  <si>
    <t>Diversificación</t>
  </si>
  <si>
    <t>Crecimiento con producto nuevo en mercado nuevo.</t>
  </si>
  <si>
    <t>Cursos corporativos para empresas nuevas.</t>
  </si>
  <si>
    <t>Objetivo</t>
  </si>
  <si>
    <t>Resultado concreto que se busca con la alternativa.</t>
  </si>
  <si>
    <t>Ayuda a conectar la opción con una meta empresarial.</t>
  </si>
  <si>
    <t>Aumentar ventas sin abrir un segundo local.</t>
  </si>
  <si>
    <t>Inversión estimada</t>
  </si>
  <si>
    <t>Monto aproximado necesario para poner en marcha la alternativa.</t>
  </si>
  <si>
    <t>Se registra en moneda local.</t>
  </si>
  <si>
    <t>3,500.</t>
  </si>
  <si>
    <t>Horizonte</t>
  </si>
  <si>
    <t>Tiempo estimado para implementar o validar la alternativa.</t>
  </si>
  <si>
    <t>Se captura en meses.</t>
  </si>
  <si>
    <t>4 meses.</t>
  </si>
  <si>
    <t>Demanda</t>
  </si>
  <si>
    <t>Evidencia de que existen compradores interesados.</t>
  </si>
  <si>
    <t>Se califica de 1 a 5.</t>
  </si>
  <si>
    <t>Pedidos, consultas, pruebas o preventas.</t>
  </si>
  <si>
    <t>Conocimiento del mercado</t>
  </si>
  <si>
    <t>Qué tan bien conoce la empresa al cliente objetivo.</t>
  </si>
  <si>
    <t>Hábitos y necesidades de clientes actuales.</t>
  </si>
  <si>
    <t>Capacidad de producto</t>
  </si>
  <si>
    <t>Qué tan preparada está la empresa para producir o entregar la oferta.</t>
  </si>
  <si>
    <t>Equipo, proveedores y conocimiento técnico.</t>
  </si>
  <si>
    <t>Inversión</t>
  </si>
  <si>
    <t>Qué tan manejable es el capital requerido.</t>
  </si>
  <si>
    <t>Se califica de 1 a 5; 5 significa que la inversión es fácil de asumir.</t>
  </si>
  <si>
    <t>Una prueba de bajo costo obtiene una nota alta.</t>
  </si>
  <si>
    <t>Flujo de caja</t>
  </si>
  <si>
    <t>Capacidad de financiar la alternativa sin afectar la operación.</t>
  </si>
  <si>
    <t>La empresa puede pagar la prueba sin quedarse sin efectivo.</t>
  </si>
  <si>
    <t>Margen</t>
  </si>
  <si>
    <t>Potencial de generar utilidad después de costos.</t>
  </si>
  <si>
    <t>Una oferta con buen margen obtiene mejor puntaje.</t>
  </si>
  <si>
    <t>Capacidad operativa</t>
  </si>
  <si>
    <t>Disponibilidad de personas, procesos, tiempo y recursos.</t>
  </si>
  <si>
    <t>El equipo puede atender mayor volumen sin deteriorar el servicio.</t>
  </si>
  <si>
    <t>Competencia</t>
  </si>
  <si>
    <t>Qué tan favorable es la posición frente a otras opciones del mercado.</t>
  </si>
  <si>
    <t>Una propuesta claramente diferenciada obtiene mejor nota.</t>
  </si>
  <si>
    <t>Peso</t>
  </si>
  <si>
    <t>Importancia relativa asignada a un criterio.</t>
  </si>
  <si>
    <t>Se usa para calcular el puntaje ponderado. Los pesos deben estar entre 0% y 100% y sumar 100%.</t>
  </si>
  <si>
    <t>Demanda puede tener un peso de 15%.</t>
  </si>
  <si>
    <t>Puntaje ponderado</t>
  </si>
  <si>
    <t>Promedio de los criterios considerando sus pesos.</t>
  </si>
  <si>
    <t>Resume la evaluación en una escala aproximada de 1 a 5.</t>
  </si>
  <si>
    <t>4.3 indica condiciones favorables, pero no garantiza éxito.</t>
  </si>
  <si>
    <t>Nivel de preparación</t>
  </si>
  <si>
    <t>Lectura orientativa del puntaje ponderado.</t>
  </si>
  <si>
    <t>Alta si el puntaje es 4.00 o más; Media entre 3.00 y 3.99; Baja si es menor de 3.00.</t>
  </si>
  <si>
    <t>Alta = buena base para profundizar el análisis, no una aprobación automática.</t>
  </si>
  <si>
    <t>Viabilidad</t>
  </si>
  <si>
    <t>Posibilidad real de ejecutar una alternativa con condiciones razonables.</t>
  </si>
  <si>
    <t>Se analiza con los criterios de evaluación.</t>
  </si>
  <si>
    <t>Una idea puede ser atractiva pero no viable por falta de caja.</t>
  </si>
  <si>
    <t>Riesgo</t>
  </si>
  <si>
    <t>Posibilidad de que los resultados sean peores a lo esperado.</t>
  </si>
  <si>
    <t>No se calcula de forma automática; se considera al interpretar la alternativa.</t>
  </si>
  <si>
    <t>Entrar a producto y mercado nuevos suele aumentar incertidumbre.</t>
  </si>
  <si>
    <t>FALTA INFORMACIÓN</t>
  </si>
  <si>
    <t>Alerta que indica que faltan datos necesarios para calcular con seguridad.</t>
  </si>
  <si>
    <t>Completa los campos o puntajes requeridos antes de interpretar el resultado.</t>
  </si>
  <si>
    <t>Una alternativa con solo 6 de 8 criterios evaluados muestra esta alerta.</t>
  </si>
  <si>
    <t>REVISAR</t>
  </si>
  <si>
    <t>Alerta que indica que existe un dato o una configuración no válida.</t>
  </si>
  <si>
    <t>Corrige el valor antes de utilizar la clasificación o el puntaje.</t>
  </si>
  <si>
    <t>Un puntaje pegado fuera de la escala 1 a 5 activa esta alerta.</t>
  </si>
  <si>
    <t>REVISAR PESOS</t>
  </si>
  <si>
    <t>Alerta que indica que los pesos de evaluación son inválidos o no suman 100%.</t>
  </si>
  <si>
    <t>Ajusta los pesos de C9:J9 antes de comparar alternativas.</t>
  </si>
  <si>
    <t>Si los pesos suman 90%, la plantilla no calcula el puntaje final.</t>
  </si>
  <si>
    <t>Siguiente paso</t>
  </si>
  <si>
    <t>Acción orientativa que aparece según el nivel o la alerta detectada.</t>
  </si>
  <si>
    <t>Indica si conviene profundizar, validar supuestos o corregir información antes de avanzar.</t>
  </si>
  <si>
    <t>Una alternativa Media muestra “Validar supuestos”.</t>
  </si>
  <si>
    <t>MATRIZ DE ANSOFF | CLASIFICA TUS ALTERNATIVAS</t>
  </si>
  <si>
    <t>Ejemplo: Cafetería Horizonte. Sustituye los datos de ejemplo por los de tu negocio; conserva las celdas grises con fórmulas.</t>
  </si>
  <si>
    <t>MERCADO ACTUAL</t>
  </si>
  <si>
    <t>MERCADO NUEVO</t>
  </si>
  <si>
    <t>LECTURA RÁPIDA</t>
  </si>
  <si>
    <t>PRODUCTO ACTUAL</t>
  </si>
  <si>
    <t>Actual + Actual = Penetración
Actual + Nuevo = Desarrollo de mercado
Nuevo + Actual = Desarrollo de producto
Nuevo + Nuevo = Diversificación</t>
  </si>
  <si>
    <t>PRODUCTO NUEVO</t>
  </si>
  <si>
    <t>CAPTURA DE ALTERNATIVAS</t>
  </si>
  <si>
    <t>Azul claro = captura manual | Gris = cálculo automático. Puedes registrar hasta 8 alternativas.</t>
  </si>
  <si>
    <t>ID</t>
  </si>
  <si>
    <t>Alternativa</t>
  </si>
  <si>
    <t>Descripción breve</t>
  </si>
  <si>
    <t>Producto</t>
  </si>
  <si>
    <t>Mercado</t>
  </si>
  <si>
    <t>Clasificación</t>
  </si>
  <si>
    <t>Inversión estimada
(moneda local)</t>
  </si>
  <si>
    <t>Horizonte
(meses)</t>
  </si>
  <si>
    <t>Observaciones</t>
  </si>
  <si>
    <t>Programa de fidelización</t>
  </si>
  <si>
    <t>Aumentar la frecuencia de visita de clientes actuales.</t>
  </si>
  <si>
    <t>Actual</t>
  </si>
  <si>
    <t>Aumentar recurrencia sin abrir otro local.</t>
  </si>
  <si>
    <t>Prueba con clientes frecuentes.</t>
  </si>
  <si>
    <t>Café empacado en otras ciudades</t>
  </si>
  <si>
    <t>Vender el café actual mediante ecommerce fuera de la ciudad.</t>
  </si>
  <si>
    <t>Nuevo</t>
  </si>
  <si>
    <t>Abrir una nueva fuente de ventas regionales.</t>
  </si>
  <si>
    <t>Validar costo de captación y logística.</t>
  </si>
  <si>
    <t>Nueva línea de desayunos</t>
  </si>
  <si>
    <t>Agregar desayunos para los clientes actuales del local.</t>
  </si>
  <si>
    <t>Aumentar ticket promedio y ventas de la mañana.</t>
  </si>
  <si>
    <t>Probar menú limitado antes de ampliar.</t>
  </si>
  <si>
    <t>Cursos corporativos de café</t>
  </si>
  <si>
    <t>Ofrecer talleres de café a empresas que hoy no son clientes.</t>
  </si>
  <si>
    <t>Crear una nueva línea de ingresos B2B.</t>
  </si>
  <si>
    <t>Validar interés empresarial con piloto.</t>
  </si>
  <si>
    <t>EVALUACIÓN DE ALTERNATIVAS | VIABILIDAD Y PREPARACIÓN</t>
  </si>
  <si>
    <t>Califica cada criterio de 1 a 5. Un puntaje mayor significa una condición más favorable para ejecutar la alternativa.</t>
  </si>
  <si>
    <t>ESCALA: 1 = muy desfavorable | 2 = desfavorable | 3 = intermedio | 4 = favorable | 5 = muy favorable</t>
  </si>
  <si>
    <t>Comentarios</t>
  </si>
  <si>
    <t>Peso sugerido</t>
  </si>
  <si>
    <t>—</t>
  </si>
  <si>
    <t>Alta recurrencia actual; probar con grupo pequeño.</t>
  </si>
  <si>
    <t>Validar costo de captación y envíos.</t>
  </si>
  <si>
    <t>Pilotear menú y medir tiempos de operación.</t>
  </si>
  <si>
    <t>Validar interés B2B antes de invertir en formato completo.</t>
  </si>
  <si>
    <t>CÓMO INTERPRETAR EL RESULTADO</t>
  </si>
  <si>
    <t>El puntaje ponderado ayuda a ordenar las alternativas según la información disponible. No significa que la opción con mayor puntaje deba ejecutarse automáticamente. Antes de decidir, valida demanda, inversión, flujo de caja, margen, capacidad operativa y riesgos específicos. Si una alternativa requiere una inversión importante, conviene profundizar con un análisis costo-beneficio o estudio de factibilidad.</t>
  </si>
  <si>
    <r>
      <rPr>
        <b/>
        <sz val="11"/>
        <color rgb="FFFFC000"/>
        <rFont val="Carlito"/>
      </rPr>
      <t>¿Quieres llevar este análisis un paso más allá?</t>
    </r>
    <r>
      <rPr>
        <sz val="11"/>
        <color theme="0"/>
        <rFont val="Carlito"/>
      </rPr>
      <t xml:space="preserve">
</t>
    </r>
    <r>
      <rPr>
        <b/>
        <sz val="11"/>
        <color theme="0"/>
        <rFont val="Carlito"/>
      </rPr>
      <t>Conoce los Sistemas Premium de InfoExperiencia: recursos prácticos diseñados para ayudarte a profundizar tus análisis, organizar mejor tu negocio y tomar decisiones con mayor claridad.</t>
    </r>
  </si>
  <si>
    <t>https://infoexperiencia.com/sistemas-premium/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</si>
</sst>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name val="Carlito"/>
    </font>
    <font>
      <b/>
      <sz val="11"/>
      <color rgb="FFFFFFFF"/>
      <name val="Carlito"/>
    </font>
    <font>
      <sz val="11"/>
      <color rgb="FFFFFFFF"/>
      <name val="Carlito"/>
    </font>
    <font>
      <sz val="11"/>
      <color rgb="FF1F2937"/>
      <name val="Carlito"/>
    </font>
    <font>
      <b/>
      <sz val="11"/>
      <color rgb="FF1F2937"/>
      <name val="Carlito"/>
    </font>
    <font>
      <b/>
      <sz val="11"/>
      <color rgb="FF0B1F3A"/>
      <name val="Carlito"/>
    </font>
    <font>
      <u/>
      <sz val="11"/>
      <color theme="10"/>
      <name val="Carlito"/>
    </font>
    <font>
      <sz val="11"/>
      <color theme="0"/>
      <name val="Carlito"/>
    </font>
    <font>
      <b/>
      <sz val="11"/>
      <color rgb="FFFFC000"/>
      <name val="Carlito"/>
    </font>
    <font>
      <b/>
      <sz val="11"/>
      <color theme="0"/>
      <name val="Carlito"/>
    </font>
    <font>
      <b/>
      <u/>
      <sz val="13"/>
      <color theme="10"/>
      <name val="Carlito"/>
    </font>
  </fonts>
  <fills count="15">
    <fill>
      <patternFill patternType="none"/>
    </fill>
    <fill>
      <patternFill patternType="gray125"/>
    </fill>
    <fill>
      <patternFill patternType="solid">
        <fgColor rgb="FF0B1F3A"/>
      </patternFill>
    </fill>
    <fill>
      <patternFill patternType="solid">
        <fgColor rgb="FF163A63"/>
      </patternFill>
    </fill>
    <fill>
      <patternFill patternType="solid">
        <fgColor rgb="FFEAF2FB"/>
      </patternFill>
    </fill>
    <fill>
      <patternFill patternType="solid">
        <fgColor rgb="FFEEF1F4"/>
      </patternFill>
    </fill>
    <fill>
      <patternFill patternType="solid">
        <fgColor rgb="FFF5F8FC"/>
      </patternFill>
    </fill>
    <fill>
      <patternFill patternType="solid">
        <fgColor rgb="FF0B1F3A"/>
        <bgColor indexed="64"/>
      </patternFill>
    </fill>
    <fill>
      <patternFill patternType="solid">
        <fgColor indexed="65"/>
        <bgColor indexed="64"/>
      </patternFill>
    </fill>
    <fill>
      <patternFill patternType="solid">
        <fgColor rgb="FF163A63"/>
        <bgColor indexed="64"/>
      </patternFill>
    </fill>
    <fill>
      <patternFill patternType="solid">
        <fgColor rgb="FFFFF2CC"/>
        <bgColor indexed="64"/>
      </patternFill>
    </fill>
    <fill>
      <patternFill patternType="solid">
        <fgColor rgb="FFEAF2FB"/>
        <bgColor indexed="64"/>
      </patternFill>
    </fill>
    <fill>
      <patternFill patternType="solid">
        <fgColor rgb="FFEEF1F4"/>
        <bgColor indexed="64"/>
      </patternFill>
    </fill>
    <fill>
      <patternFill patternType="solid">
        <fgColor rgb="FFF5F8FC"/>
        <bgColor indexed="64"/>
      </patternFill>
    </fill>
    <fill>
      <patternFill patternType="solid">
        <fgColor theme="3"/>
        <bgColor indexed="64"/>
      </patternFill>
    </fill>
  </fills>
  <borders count="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6" fillId="0" borderId="0" applyNumberFormat="0" applyFill="0" applyBorder="0" applyAlignment="0" applyProtection="0"/>
  </cellStyleXfs>
  <cellXfs count="54">
    <xf numFmtId="0" fontId="0" fillId="0" borderId="0" xfId="0"/>
    <xf numFmtId="0" fontId="0" fillId="6" borderId="0" xfId="0" applyFill="1"/>
    <xf numFmtId="0" fontId="3" fillId="5" borderId="0" xfId="0" applyFont="1" applyFill="1" applyAlignment="1">
      <alignment vertical="top" wrapText="1"/>
    </xf>
    <xf numFmtId="0" fontId="3" fillId="4" borderId="0" xfId="0" applyFont="1" applyFill="1" applyAlignment="1">
      <alignment vertical="top" wrapText="1"/>
    </xf>
    <xf numFmtId="0" fontId="1" fillId="2" borderId="0" xfId="0" applyFont="1" applyFill="1" applyAlignment="1">
      <alignment horizontal="center" vertical="center" wrapText="1"/>
    </xf>
    <xf numFmtId="0" fontId="5" fillId="5" borderId="0" xfId="0" applyFont="1" applyFill="1" applyAlignment="1">
      <alignment horizontal="center"/>
    </xf>
    <xf numFmtId="0" fontId="5" fillId="5" borderId="0" xfId="0" applyFont="1" applyFill="1" applyAlignment="1">
      <alignment wrapText="1"/>
    </xf>
    <xf numFmtId="3" fontId="3" fillId="4" borderId="0" xfId="0" applyNumberFormat="1" applyFont="1" applyFill="1" applyAlignment="1">
      <alignment vertical="top" wrapText="1"/>
    </xf>
    <xf numFmtId="1" fontId="3" fillId="4" borderId="0" xfId="0" applyNumberFormat="1" applyFont="1" applyFill="1" applyAlignment="1">
      <alignment vertical="top" wrapText="1"/>
    </xf>
    <xf numFmtId="0" fontId="0" fillId="4" borderId="0" xfId="0" applyFill="1" applyAlignment="1">
      <alignment horizontal="center" vertical="center"/>
    </xf>
    <xf numFmtId="0" fontId="5" fillId="5" borderId="0" xfId="0" applyFont="1" applyFill="1" applyAlignment="1">
      <alignment horizontal="center" wrapText="1"/>
    </xf>
    <xf numFmtId="2" fontId="5" fillId="5" borderId="0" xfId="0" applyNumberFormat="1" applyFont="1" applyFill="1" applyAlignment="1">
      <alignment horizontal="center" wrapText="1"/>
    </xf>
    <xf numFmtId="9" fontId="5" fillId="4" borderId="0" xfId="0" applyNumberFormat="1" applyFont="1" applyFill="1" applyAlignment="1">
      <alignment horizontal="center" wrapText="1"/>
    </xf>
    <xf numFmtId="9" fontId="5" fillId="5" borderId="0" xfId="0" applyNumberFormat="1" applyFont="1" applyFill="1" applyAlignment="1">
      <alignment horizontal="center" wrapText="1"/>
    </xf>
    <xf numFmtId="0" fontId="1" fillId="2" borderId="0" xfId="0" applyFont="1" applyFill="1"/>
    <xf numFmtId="0" fontId="3" fillId="6" borderId="0" xfId="0" applyFont="1" applyFill="1" applyAlignment="1">
      <alignment vertical="top" wrapText="1"/>
    </xf>
    <xf numFmtId="0" fontId="2" fillId="3" borderId="0" xfId="0" applyFont="1" applyFill="1" applyAlignment="1">
      <alignment wrapText="1"/>
    </xf>
    <xf numFmtId="0" fontId="1" fillId="2" borderId="0" xfId="0" applyFont="1" applyFill="1" applyAlignment="1">
      <alignment horizontal="center"/>
    </xf>
    <xf numFmtId="0" fontId="1" fillId="2" borderId="0" xfId="0" applyFont="1" applyFill="1" applyAlignment="1">
      <alignment horizontal="center" vertical="center" wrapText="1"/>
    </xf>
    <xf numFmtId="0" fontId="5" fillId="4" borderId="0" xfId="0" applyFont="1" applyFill="1" applyAlignment="1">
      <alignment horizontal="center" vertical="center" wrapText="1"/>
    </xf>
    <xf numFmtId="0" fontId="5" fillId="6" borderId="0" xfId="0" applyFont="1" applyFill="1" applyAlignment="1">
      <alignment horizontal="center" vertical="center" wrapText="1"/>
    </xf>
    <xf numFmtId="0" fontId="5" fillId="5" borderId="0" xfId="0" applyFont="1" applyFill="1" applyAlignment="1">
      <alignment horizontal="center" vertical="center" wrapText="1"/>
    </xf>
    <xf numFmtId="0" fontId="3" fillId="5" borderId="0" xfId="0" applyFont="1" applyFill="1" applyAlignment="1">
      <alignment vertical="center" wrapText="1"/>
    </xf>
    <xf numFmtId="0" fontId="3" fillId="5" borderId="0" xfId="0" applyFont="1" applyFill="1" applyAlignment="1">
      <alignment wrapText="1"/>
    </xf>
    <xf numFmtId="0" fontId="5" fillId="5" borderId="0" xfId="0" applyFont="1" applyFill="1" applyAlignment="1">
      <alignment horizontal="center"/>
    </xf>
    <xf numFmtId="0" fontId="1" fillId="7" borderId="0" xfId="0" applyFont="1" applyFill="1" applyAlignment="1">
      <alignment horizontal="left" vertical="center"/>
    </xf>
    <xf numFmtId="0" fontId="0" fillId="8" borderId="0" xfId="0" applyFill="1"/>
    <xf numFmtId="0" fontId="2" fillId="9" borderId="0" xfId="0" applyFont="1" applyFill="1" applyAlignment="1">
      <alignment vertical="center" wrapText="1"/>
    </xf>
    <xf numFmtId="0" fontId="1" fillId="7" borderId="0" xfId="0" applyFont="1" applyFill="1"/>
    <xf numFmtId="0" fontId="3" fillId="8" borderId="0" xfId="0" applyFont="1" applyFill="1" applyAlignment="1">
      <alignment wrapText="1"/>
    </xf>
    <xf numFmtId="0" fontId="4" fillId="10" borderId="0" xfId="0" applyFont="1" applyFill="1" applyAlignment="1">
      <alignment wrapText="1"/>
    </xf>
    <xf numFmtId="0" fontId="5" fillId="11" borderId="0" xfId="0" applyFont="1" applyFill="1" applyAlignment="1">
      <alignment vertical="top"/>
    </xf>
    <xf numFmtId="0" fontId="3" fillId="8" borderId="0" xfId="0" applyFont="1" applyFill="1" applyAlignment="1">
      <alignment vertical="top" wrapText="1"/>
    </xf>
    <xf numFmtId="0" fontId="5" fillId="11" borderId="0" xfId="0" applyFont="1" applyFill="1"/>
    <xf numFmtId="0" fontId="5" fillId="12" borderId="0" xfId="0" applyFont="1" applyFill="1"/>
    <xf numFmtId="0" fontId="1" fillId="9" borderId="0" xfId="0" applyFont="1" applyFill="1"/>
    <xf numFmtId="0" fontId="3" fillId="13" borderId="0" xfId="0" applyFont="1" applyFill="1" applyAlignment="1">
      <alignment vertical="top" wrapText="1"/>
    </xf>
    <xf numFmtId="0" fontId="5" fillId="11" borderId="0" xfId="0" applyFont="1" applyFill="1" applyAlignment="1">
      <alignment horizontal="center" wrapText="1"/>
    </xf>
    <xf numFmtId="0" fontId="3" fillId="8" borderId="0" xfId="0" applyFont="1" applyFill="1" applyAlignment="1">
      <alignment wrapText="1"/>
    </xf>
    <xf numFmtId="0" fontId="3" fillId="12" borderId="0" xfId="0" applyFont="1" applyFill="1" applyAlignment="1">
      <alignment vertical="top" wrapText="1"/>
    </xf>
    <xf numFmtId="0" fontId="7" fillId="14" borderId="1" xfId="0" applyFont="1" applyFill="1" applyBorder="1" applyAlignment="1">
      <alignment horizontal="center" vertical="center" wrapText="1"/>
    </xf>
    <xf numFmtId="0" fontId="7" fillId="14" borderId="2" xfId="0" applyFont="1" applyFill="1" applyBorder="1" applyAlignment="1">
      <alignment horizontal="center" vertical="center" wrapText="1"/>
    </xf>
    <xf numFmtId="0" fontId="7" fillId="14" borderId="3" xfId="0" applyFont="1" applyFill="1" applyBorder="1" applyAlignment="1">
      <alignment horizontal="center" vertical="center" wrapText="1"/>
    </xf>
    <xf numFmtId="0" fontId="7" fillId="14" borderId="4" xfId="0" applyFont="1" applyFill="1" applyBorder="1" applyAlignment="1">
      <alignment horizontal="center" vertical="center" wrapText="1"/>
    </xf>
    <xf numFmtId="0" fontId="7" fillId="14" borderId="5" xfId="0" applyFont="1" applyFill="1" applyBorder="1" applyAlignment="1">
      <alignment horizontal="center" vertical="center" wrapText="1"/>
    </xf>
    <xf numFmtId="0" fontId="7" fillId="14" borderId="6" xfId="0" applyFont="1" applyFill="1" applyBorder="1" applyAlignment="1">
      <alignment horizontal="center" vertical="center" wrapText="1"/>
    </xf>
    <xf numFmtId="0" fontId="10" fillId="8" borderId="7" xfId="1" applyFont="1" applyFill="1" applyBorder="1" applyAlignment="1">
      <alignment horizontal="center" vertical="center"/>
    </xf>
    <xf numFmtId="0" fontId="10" fillId="8" borderId="8" xfId="1" applyFont="1" applyFill="1" applyBorder="1" applyAlignment="1">
      <alignment horizontal="center" vertical="center"/>
    </xf>
    <xf numFmtId="0" fontId="2" fillId="9" borderId="0" xfId="0" applyFont="1" applyFill="1" applyAlignment="1">
      <alignment wrapText="1"/>
    </xf>
    <xf numFmtId="0" fontId="1" fillId="7" borderId="0" xfId="0" applyFont="1" applyFill="1" applyAlignment="1">
      <alignment wrapText="1"/>
    </xf>
    <xf numFmtId="0" fontId="5" fillId="11" borderId="0" xfId="0" applyFont="1" applyFill="1" applyAlignment="1">
      <alignment vertical="top" wrapText="1"/>
    </xf>
    <xf numFmtId="0" fontId="3" fillId="8" borderId="0" xfId="0" applyFont="1" applyFill="1" applyAlignment="1">
      <alignment vertical="top" wrapText="1"/>
    </xf>
    <xf numFmtId="0" fontId="5" fillId="11" borderId="0" xfId="0" applyFont="1" applyFill="1" applyAlignment="1">
      <alignment wrapText="1"/>
    </xf>
    <xf numFmtId="0" fontId="0" fillId="8" borderId="0" xfId="0" applyFill="1" applyAlignment="1">
      <alignment wrapText="1"/>
    </xf>
  </cellXfs>
  <cellStyles count="2">
    <cellStyle name="Hipervínculo" xfId="1" builtinId="8"/>
    <cellStyle name="Normal" xfId="0" builtinId="0"/>
  </cellStyles>
  <dxfs count="22">
    <dxf>
      <font>
        <b/>
        <color rgb="FF8B1E1E"/>
      </font>
      <fill>
        <patternFill>
          <bgColor rgb="FFFCE4E4"/>
        </patternFill>
      </fill>
    </dxf>
    <dxf>
      <font>
        <b/>
        <color rgb="FF7A5B00"/>
      </font>
      <fill>
        <patternFill>
          <bgColor rgb="FFFFF2CC"/>
        </patternFill>
      </fill>
    </dxf>
    <dxf>
      <font>
        <b/>
        <color rgb="FF0B1F3A"/>
      </font>
      <fill>
        <patternFill>
          <bgColor rgb="FFFCE4E4"/>
        </patternFill>
      </fill>
    </dxf>
    <dxf>
      <font>
        <b/>
        <color rgb="FF0B1F3A"/>
      </font>
      <fill>
        <patternFill>
          <bgColor rgb="FFFFF2CC"/>
        </patternFill>
      </fill>
    </dxf>
    <dxf>
      <font>
        <b/>
        <color rgb="FF0B1F3A"/>
      </font>
      <fill>
        <patternFill>
          <bgColor rgb="FFDFF2E1"/>
        </patternFill>
      </fill>
    </dxf>
    <dxf>
      <font>
        <b/>
        <color rgb="FF8B1E1E"/>
      </font>
      <fill>
        <patternFill>
          <bgColor rgb="FFFCE4E4"/>
        </patternFill>
      </fill>
    </dxf>
    <dxf>
      <font>
        <b/>
        <color rgb="FF0B1F3A"/>
      </font>
      <fill>
        <patternFill>
          <bgColor rgb="FFDFF2E1"/>
        </patternFill>
      </fill>
    </dxf>
    <dxf>
      <font>
        <b/>
        <color rgb="FF8B1E1E"/>
      </font>
      <fill>
        <patternFill>
          <bgColor rgb="FFFCE4E4"/>
        </patternFill>
      </fill>
    </dxf>
    <dxf>
      <font>
        <b/>
        <color rgb="FF7A5B00"/>
      </font>
      <fill>
        <patternFill>
          <bgColor rgb="FFFFF2CC"/>
        </patternFill>
      </fill>
    </dxf>
    <dxf>
      <font>
        <b/>
        <color rgb="FF0B1F3A"/>
      </font>
      <fill>
        <patternFill>
          <bgColor rgb="FFFCE4E4"/>
        </patternFill>
      </fill>
    </dxf>
    <dxf>
      <font>
        <b/>
        <color rgb="FF0B1F3A"/>
      </font>
      <fill>
        <patternFill>
          <bgColor rgb="FFFFF2CC"/>
        </patternFill>
      </fill>
    </dxf>
    <dxf>
      <font>
        <b/>
        <color rgb="FF0B1F3A"/>
      </font>
      <fill>
        <patternFill>
          <bgColor rgb="FFDFF2E1"/>
        </patternFill>
      </fill>
    </dxf>
    <dxf>
      <font>
        <b/>
        <color rgb="FF8B1E1E"/>
      </font>
      <fill>
        <patternFill patternType="solid">
          <bgColor rgb="FFFCE4E4"/>
        </patternFill>
      </fill>
    </dxf>
    <dxf>
      <font>
        <b/>
        <color rgb="FF0B1F3A"/>
      </font>
      <fill>
        <patternFill patternType="solid">
          <bgColor rgb="FFDFF2E1"/>
        </patternFill>
      </fill>
    </dxf>
    <dxf>
      <font>
        <b/>
        <color rgb="FF8B1E1E"/>
      </font>
      <fill>
        <patternFill>
          <bgColor rgb="FFFCE4E4"/>
        </patternFill>
      </fill>
    </dxf>
    <dxf>
      <font>
        <b/>
        <color rgb="FF8B1E1E"/>
      </font>
      <fill>
        <patternFill>
          <bgColor rgb="FFFCE4E4"/>
        </patternFill>
      </fill>
    </dxf>
    <dxf>
      <font>
        <b/>
        <color rgb="FF8B1E1E"/>
      </font>
      <fill>
        <patternFill>
          <bgColor rgb="FFFCE4E4"/>
        </patternFill>
      </fill>
    </dxf>
    <dxf>
      <font>
        <b/>
        <color rgb="FF7A5B00"/>
      </font>
      <fill>
        <patternFill>
          <bgColor rgb="FFFFF2CC"/>
        </patternFill>
      </fill>
    </dxf>
    <dxf>
      <fill>
        <patternFill>
          <bgColor rgb="FFEEF1F4"/>
        </patternFill>
      </fill>
    </dxf>
    <dxf>
      <fill>
        <patternFill>
          <bgColor rgb="FFFFF2CC"/>
        </patternFill>
      </fill>
    </dxf>
    <dxf>
      <fill>
        <patternFill>
          <bgColor rgb="FFEAF2FB"/>
        </patternFill>
      </fill>
    </dxf>
    <dxf>
      <fill>
        <patternFill>
          <bgColor rgb="FFDFF2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0</xdr:row>
      <xdr:rowOff>0</xdr:rowOff>
    </xdr:from>
    <xdr:to>
      <xdr:col>9</xdr:col>
      <xdr:colOff>1444282</xdr:colOff>
      <xdr:row>3</xdr:row>
      <xdr:rowOff>95250</xdr:rowOff>
    </xdr:to>
    <xdr:pic>
      <xdr:nvPicPr>
        <xdr:cNvPr id="2" name="Imagen 1">
          <a:extLst>
            <a:ext uri="{FF2B5EF4-FFF2-40B4-BE49-F238E27FC236}">
              <a16:creationId xmlns:a16="http://schemas.microsoft.com/office/drawing/2014/main" id="{706D7924-DE6F-4A8F-A848-909A68D94ABE}"/>
            </a:ext>
          </a:extLst>
        </xdr:cNvPr>
        <xdr:cNvPicPr>
          <a:picLocks noChangeAspect="1"/>
        </xdr:cNvPicPr>
      </xdr:nvPicPr>
      <xdr:blipFill>
        <a:blip xmlns:r="http://schemas.openxmlformats.org/officeDocument/2006/relationships" r:embed="rId1"/>
        <a:stretch>
          <a:fillRect/>
        </a:stretch>
      </xdr:blipFill>
      <xdr:spPr>
        <a:xfrm>
          <a:off x="10820400" y="0"/>
          <a:ext cx="2111032" cy="609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5</xdr:col>
      <xdr:colOff>2116747</xdr:colOff>
      <xdr:row>3</xdr:row>
      <xdr:rowOff>91440</xdr:rowOff>
    </xdr:to>
    <xdr:pic>
      <xdr:nvPicPr>
        <xdr:cNvPr id="2" name="Imagen 1">
          <a:extLst>
            <a:ext uri="{FF2B5EF4-FFF2-40B4-BE49-F238E27FC236}">
              <a16:creationId xmlns:a16="http://schemas.microsoft.com/office/drawing/2014/main" id="{B0166CD5-E2BA-481C-802D-496BCAF16B9F}"/>
            </a:ext>
          </a:extLst>
        </xdr:cNvPr>
        <xdr:cNvPicPr>
          <a:picLocks noChangeAspect="1"/>
        </xdr:cNvPicPr>
      </xdr:nvPicPr>
      <xdr:blipFill>
        <a:blip xmlns:r="http://schemas.openxmlformats.org/officeDocument/2006/relationships" r:embed="rId1"/>
        <a:stretch>
          <a:fillRect/>
        </a:stretch>
      </xdr:blipFill>
      <xdr:spPr>
        <a:xfrm>
          <a:off x="15335250" y="0"/>
          <a:ext cx="2111032" cy="609600"/>
        </a:xfrm>
        <a:prstGeom prst="rect">
          <a:avLst/>
        </a:prstGeom>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infoexperiencia.com/sistemas-premiu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infoexperiencia.com/sistemas-premiu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8"/>
  <sheetViews>
    <sheetView workbookViewId="0">
      <selection activeCell="K4" sqref="K4"/>
    </sheetView>
  </sheetViews>
  <sheetFormatPr baseColWidth="10" defaultColWidth="8.796875" defaultRowHeight="13.8"/>
  <cols>
    <col min="1" max="1" width="14" style="26" customWidth="1"/>
    <col min="2" max="2" width="18" style="26" customWidth="1"/>
    <col min="3" max="3" width="24" style="26" customWidth="1"/>
    <col min="4" max="4" width="14" style="26" customWidth="1"/>
    <col min="5" max="8" width="18" style="26" customWidth="1"/>
    <col min="9" max="9" width="8.796875" style="26"/>
    <col min="10" max="10" width="24.69921875" style="26" customWidth="1"/>
    <col min="11" max="11" width="32.09765625" style="26" customWidth="1"/>
    <col min="12" max="16384" width="8.796875" style="26"/>
  </cols>
  <sheetData>
    <row r="1" spans="1:11">
      <c r="A1" s="25" t="s">
        <v>0</v>
      </c>
      <c r="B1" s="25"/>
      <c r="C1" s="25"/>
      <c r="D1" s="25"/>
      <c r="E1" s="25"/>
      <c r="F1" s="25"/>
      <c r="G1" s="25"/>
      <c r="H1" s="25"/>
    </row>
    <row r="2" spans="1:11">
      <c r="A2" s="27" t="s">
        <v>1</v>
      </c>
      <c r="B2" s="27"/>
      <c r="C2" s="27"/>
      <c r="D2" s="27"/>
      <c r="E2" s="27"/>
      <c r="F2" s="27"/>
      <c r="G2" s="27"/>
      <c r="H2" s="27"/>
    </row>
    <row r="4" spans="1:11">
      <c r="A4" s="28" t="s">
        <v>2</v>
      </c>
      <c r="B4" s="28"/>
      <c r="C4" s="28"/>
      <c r="D4" s="28"/>
      <c r="E4" s="28"/>
      <c r="F4" s="28"/>
      <c r="G4" s="28"/>
      <c r="H4" s="28"/>
    </row>
    <row r="5" spans="1:11" ht="14.4" thickBot="1">
      <c r="A5" s="29" t="s">
        <v>3</v>
      </c>
      <c r="B5" s="29"/>
      <c r="C5" s="29"/>
      <c r="D5" s="29"/>
      <c r="E5" s="29"/>
      <c r="F5" s="29"/>
      <c r="G5" s="29"/>
      <c r="H5" s="29"/>
    </row>
    <row r="6" spans="1:11" ht="31.8" customHeight="1">
      <c r="J6" s="40" t="s">
        <v>208</v>
      </c>
      <c r="K6" s="41"/>
    </row>
    <row r="7" spans="1:11" ht="31.8" customHeight="1">
      <c r="A7" s="30" t="s">
        <v>4</v>
      </c>
      <c r="B7" s="30"/>
      <c r="C7" s="30"/>
      <c r="D7" s="30"/>
      <c r="E7" s="30"/>
      <c r="F7" s="30"/>
      <c r="G7" s="30"/>
      <c r="H7" s="30"/>
      <c r="J7" s="42"/>
      <c r="K7" s="43"/>
    </row>
    <row r="8" spans="1:11" ht="31.8" customHeight="1" thickBot="1">
      <c r="J8" s="44"/>
      <c r="K8" s="45"/>
    </row>
    <row r="9" spans="1:11" ht="31.8" customHeight="1" thickBot="1">
      <c r="A9" s="28" t="s">
        <v>5</v>
      </c>
      <c r="B9" s="28"/>
      <c r="C9" s="28"/>
      <c r="D9" s="28"/>
      <c r="E9" s="28"/>
      <c r="F9" s="28"/>
      <c r="G9" s="28"/>
      <c r="H9" s="28"/>
      <c r="J9" s="46" t="s">
        <v>209</v>
      </c>
      <c r="K9" s="47"/>
    </row>
    <row r="11" spans="1:11">
      <c r="A11" s="31" t="s">
        <v>6</v>
      </c>
      <c r="B11" s="32" t="s">
        <v>7</v>
      </c>
      <c r="C11" s="32"/>
      <c r="D11" s="32"/>
      <c r="E11" s="32"/>
      <c r="F11" s="32"/>
      <c r="G11" s="32"/>
      <c r="H11" s="32"/>
    </row>
    <row r="12" spans="1:11">
      <c r="A12" s="31" t="s">
        <v>8</v>
      </c>
      <c r="B12" s="32" t="s">
        <v>9</v>
      </c>
      <c r="C12" s="32"/>
      <c r="D12" s="32"/>
      <c r="E12" s="32"/>
      <c r="F12" s="32"/>
      <c r="G12" s="32"/>
      <c r="H12" s="32"/>
    </row>
    <row r="13" spans="1:11">
      <c r="A13" s="31" t="s">
        <v>10</v>
      </c>
      <c r="B13" s="32" t="s">
        <v>11</v>
      </c>
      <c r="C13" s="32"/>
      <c r="D13" s="32"/>
      <c r="E13" s="32"/>
      <c r="F13" s="32"/>
      <c r="G13" s="32"/>
      <c r="H13" s="32"/>
    </row>
    <row r="14" spans="1:11">
      <c r="A14" s="31" t="s">
        <v>12</v>
      </c>
      <c r="B14" s="32" t="s">
        <v>13</v>
      </c>
      <c r="C14" s="32"/>
      <c r="D14" s="32"/>
      <c r="E14" s="32"/>
      <c r="F14" s="32"/>
      <c r="G14" s="32"/>
      <c r="H14" s="32"/>
    </row>
    <row r="15" spans="1:11">
      <c r="A15" s="31" t="s">
        <v>14</v>
      </c>
      <c r="B15" s="32" t="s">
        <v>15</v>
      </c>
      <c r="C15" s="32"/>
      <c r="D15" s="32"/>
      <c r="E15" s="32"/>
      <c r="F15" s="32"/>
      <c r="G15" s="32"/>
      <c r="H15" s="32"/>
    </row>
    <row r="16" spans="1:11">
      <c r="A16" s="31" t="s">
        <v>16</v>
      </c>
      <c r="B16" s="32" t="s">
        <v>17</v>
      </c>
      <c r="C16" s="32"/>
      <c r="D16" s="32"/>
      <c r="E16" s="32"/>
      <c r="F16" s="32"/>
      <c r="G16" s="32"/>
      <c r="H16" s="32"/>
    </row>
    <row r="18" spans="1:8">
      <c r="A18" s="28" t="s">
        <v>18</v>
      </c>
      <c r="B18" s="28"/>
      <c r="C18" s="28"/>
      <c r="D18" s="28"/>
      <c r="E18" s="28"/>
      <c r="F18" s="28"/>
      <c r="G18" s="28"/>
      <c r="H18" s="28"/>
    </row>
    <row r="20" spans="1:8">
      <c r="A20" s="33" t="s">
        <v>19</v>
      </c>
      <c r="B20" s="33"/>
      <c r="C20" s="29" t="s">
        <v>20</v>
      </c>
      <c r="D20" s="29"/>
      <c r="E20" s="29"/>
      <c r="F20" s="29"/>
      <c r="G20" s="29"/>
      <c r="H20" s="29"/>
    </row>
    <row r="21" spans="1:8">
      <c r="A21" s="34" t="s">
        <v>21</v>
      </c>
      <c r="B21" s="34"/>
      <c r="C21" s="29" t="s">
        <v>22</v>
      </c>
      <c r="D21" s="29"/>
      <c r="E21" s="29"/>
      <c r="F21" s="29"/>
      <c r="G21" s="29"/>
      <c r="H21" s="29"/>
    </row>
    <row r="22" spans="1:8">
      <c r="A22" s="28" t="s">
        <v>23</v>
      </c>
      <c r="B22" s="28"/>
      <c r="C22" s="29" t="s">
        <v>24</v>
      </c>
      <c r="D22" s="29"/>
      <c r="E22" s="29"/>
      <c r="F22" s="29"/>
      <c r="G22" s="29"/>
      <c r="H22" s="29"/>
    </row>
    <row r="24" spans="1:8">
      <c r="A24" s="28" t="s">
        <v>25</v>
      </c>
      <c r="B24" s="28"/>
      <c r="C24" s="28"/>
      <c r="D24" s="28"/>
      <c r="E24" s="28"/>
      <c r="F24" s="28"/>
      <c r="G24" s="28"/>
      <c r="H24" s="28"/>
    </row>
    <row r="26" spans="1:8">
      <c r="A26" s="35" t="s">
        <v>26</v>
      </c>
      <c r="B26" s="35" t="s">
        <v>27</v>
      </c>
      <c r="C26" s="35" t="s">
        <v>28</v>
      </c>
      <c r="E26" s="36" t="s">
        <v>29</v>
      </c>
      <c r="F26" s="36"/>
      <c r="G26" s="36"/>
      <c r="H26" s="36"/>
    </row>
    <row r="27" spans="1:8" ht="27.6">
      <c r="A27" s="37">
        <v>1</v>
      </c>
      <c r="B27" s="38" t="s">
        <v>30</v>
      </c>
      <c r="C27" s="38" t="s">
        <v>31</v>
      </c>
      <c r="E27" s="36"/>
      <c r="F27" s="36"/>
      <c r="G27" s="36"/>
      <c r="H27" s="36"/>
    </row>
    <row r="28" spans="1:8" ht="41.4">
      <c r="A28" s="37">
        <v>2</v>
      </c>
      <c r="B28" s="38" t="s">
        <v>32</v>
      </c>
      <c r="C28" s="38" t="s">
        <v>33</v>
      </c>
      <c r="E28" s="36"/>
      <c r="F28" s="36"/>
      <c r="G28" s="36"/>
      <c r="H28" s="36"/>
    </row>
    <row r="29" spans="1:8" ht="41.4">
      <c r="A29" s="37">
        <v>3</v>
      </c>
      <c r="B29" s="38" t="s">
        <v>34</v>
      </c>
      <c r="C29" s="38" t="s">
        <v>35</v>
      </c>
      <c r="E29" s="36"/>
      <c r="F29" s="36"/>
      <c r="G29" s="36"/>
      <c r="H29" s="36"/>
    </row>
    <row r="30" spans="1:8" ht="27.6">
      <c r="A30" s="37">
        <v>4</v>
      </c>
      <c r="B30" s="38" t="s">
        <v>36</v>
      </c>
      <c r="C30" s="38" t="s">
        <v>37</v>
      </c>
      <c r="E30" s="36"/>
      <c r="F30" s="36"/>
      <c r="G30" s="36"/>
      <c r="H30" s="36"/>
    </row>
    <row r="31" spans="1:8" ht="41.4">
      <c r="A31" s="37">
        <v>5</v>
      </c>
      <c r="B31" s="38" t="s">
        <v>38</v>
      </c>
      <c r="C31" s="38" t="s">
        <v>39</v>
      </c>
      <c r="E31" s="36"/>
      <c r="F31" s="36"/>
      <c r="G31" s="36"/>
      <c r="H31" s="36"/>
    </row>
    <row r="33" spans="1:8">
      <c r="A33" s="28" t="s">
        <v>40</v>
      </c>
      <c r="B33" s="28"/>
      <c r="C33" s="28"/>
      <c r="D33" s="28"/>
      <c r="E33" s="28"/>
      <c r="F33" s="28"/>
      <c r="G33" s="28"/>
      <c r="H33" s="28"/>
    </row>
    <row r="35" spans="1:8">
      <c r="A35" s="39" t="s">
        <v>41</v>
      </c>
      <c r="B35" s="39"/>
      <c r="C35" s="39"/>
      <c r="D35" s="39"/>
      <c r="E35" s="39"/>
      <c r="F35" s="39"/>
      <c r="G35" s="39"/>
      <c r="H35" s="39"/>
    </row>
    <row r="36" spans="1:8">
      <c r="A36" s="39"/>
      <c r="B36" s="39"/>
      <c r="C36" s="39"/>
      <c r="D36" s="39"/>
      <c r="E36" s="39"/>
      <c r="F36" s="39"/>
      <c r="G36" s="39"/>
      <c r="H36" s="39"/>
    </row>
    <row r="37" spans="1:8">
      <c r="A37" s="39"/>
      <c r="B37" s="39"/>
      <c r="C37" s="39"/>
      <c r="D37" s="39"/>
      <c r="E37" s="39"/>
      <c r="F37" s="39"/>
      <c r="G37" s="39"/>
      <c r="H37" s="39"/>
    </row>
    <row r="38" spans="1:8">
      <c r="A38" s="39"/>
      <c r="B38" s="39"/>
      <c r="C38" s="39"/>
      <c r="D38" s="39"/>
      <c r="E38" s="39"/>
      <c r="F38" s="39"/>
      <c r="G38" s="39"/>
      <c r="H38" s="39"/>
    </row>
  </sheetData>
  <mergeCells count="25">
    <mergeCell ref="E26:H31"/>
    <mergeCell ref="A33:H33"/>
    <mergeCell ref="A35:H38"/>
    <mergeCell ref="J6:K8"/>
    <mergeCell ref="J9:K9"/>
    <mergeCell ref="A21:B21"/>
    <mergeCell ref="C21:H21"/>
    <mergeCell ref="A22:B22"/>
    <mergeCell ref="C22:H22"/>
    <mergeCell ref="A24:H24"/>
    <mergeCell ref="B15:H15"/>
    <mergeCell ref="B16:H16"/>
    <mergeCell ref="A18:H18"/>
    <mergeCell ref="A20:B20"/>
    <mergeCell ref="C20:H20"/>
    <mergeCell ref="A9:H9"/>
    <mergeCell ref="B11:H11"/>
    <mergeCell ref="B12:H12"/>
    <mergeCell ref="B13:H13"/>
    <mergeCell ref="B14:H14"/>
    <mergeCell ref="A1:H1"/>
    <mergeCell ref="A2:H2"/>
    <mergeCell ref="A4:H4"/>
    <mergeCell ref="A5:H5"/>
    <mergeCell ref="A7:H7"/>
  </mergeCells>
  <hyperlinks>
    <hyperlink ref="J9" r:id="rId1" xr:uid="{9C61E674-581B-4D35-A02E-BE5A317C2BEA}"/>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4"/>
  <sheetViews>
    <sheetView tabSelected="1" topLeftCell="B1" workbookViewId="0">
      <selection activeCell="F13" sqref="F13:G13"/>
    </sheetView>
  </sheetViews>
  <sheetFormatPr baseColWidth="10" defaultColWidth="8.796875" defaultRowHeight="13.8"/>
  <cols>
    <col min="1" max="1" width="25" style="26" customWidth="1"/>
    <col min="2" max="2" width="58.8984375" style="26" customWidth="1"/>
    <col min="3" max="3" width="55.296875" style="26" customWidth="1"/>
    <col min="4" max="4" width="53.3984375" style="26" customWidth="1"/>
    <col min="5" max="5" width="8.796875" style="26"/>
    <col min="6" max="6" width="30.5" style="26" customWidth="1"/>
    <col min="7" max="7" width="21.796875" style="26" customWidth="1"/>
    <col min="8" max="16384" width="8.796875" style="26"/>
  </cols>
  <sheetData>
    <row r="1" spans="1:7">
      <c r="A1" s="28" t="s">
        <v>42</v>
      </c>
      <c r="B1" s="28"/>
      <c r="C1" s="28"/>
      <c r="D1" s="28"/>
    </row>
    <row r="2" spans="1:7">
      <c r="A2" s="48" t="s">
        <v>43</v>
      </c>
      <c r="B2" s="48"/>
      <c r="C2" s="48"/>
      <c r="D2" s="48"/>
    </row>
    <row r="4" spans="1:7">
      <c r="A4" s="49" t="s">
        <v>44</v>
      </c>
      <c r="B4" s="49" t="s">
        <v>45</v>
      </c>
      <c r="C4" s="49" t="s">
        <v>46</v>
      </c>
      <c r="D4" s="49" t="s">
        <v>47</v>
      </c>
    </row>
    <row r="5" spans="1:7" ht="28.2" thickBot="1">
      <c r="A5" s="50" t="s">
        <v>48</v>
      </c>
      <c r="B5" s="51" t="s">
        <v>49</v>
      </c>
      <c r="C5" s="51" t="s">
        <v>50</v>
      </c>
      <c r="D5" s="51" t="s">
        <v>51</v>
      </c>
    </row>
    <row r="6" spans="1:7" ht="34.799999999999997" customHeight="1">
      <c r="A6" s="50" t="s">
        <v>52</v>
      </c>
      <c r="B6" s="51" t="s">
        <v>53</v>
      </c>
      <c r="C6" s="51" t="s">
        <v>54</v>
      </c>
      <c r="D6" s="51" t="s">
        <v>55</v>
      </c>
      <c r="F6" s="40" t="s">
        <v>208</v>
      </c>
      <c r="G6" s="41"/>
    </row>
    <row r="7" spans="1:7" ht="34.799999999999997" customHeight="1">
      <c r="A7" s="50" t="s">
        <v>56</v>
      </c>
      <c r="B7" s="51" t="s">
        <v>57</v>
      </c>
      <c r="C7" s="51" t="s">
        <v>58</v>
      </c>
      <c r="D7" s="51" t="s">
        <v>59</v>
      </c>
      <c r="F7" s="42"/>
      <c r="G7" s="43"/>
    </row>
    <row r="8" spans="1:7" ht="34.799999999999997" customHeight="1" thickBot="1">
      <c r="A8" s="50" t="s">
        <v>60</v>
      </c>
      <c r="B8" s="51" t="s">
        <v>61</v>
      </c>
      <c r="C8" s="51" t="s">
        <v>62</v>
      </c>
      <c r="D8" s="51" t="s">
        <v>63</v>
      </c>
      <c r="F8" s="44"/>
      <c r="G8" s="45"/>
    </row>
    <row r="9" spans="1:7" ht="34.799999999999997" customHeight="1" thickBot="1">
      <c r="A9" s="50" t="s">
        <v>64</v>
      </c>
      <c r="B9" s="51" t="s">
        <v>65</v>
      </c>
      <c r="C9" s="51" t="s">
        <v>66</v>
      </c>
      <c r="D9" s="51" t="s">
        <v>67</v>
      </c>
      <c r="F9" s="46" t="s">
        <v>209</v>
      </c>
      <c r="G9" s="47"/>
    </row>
    <row r="10" spans="1:7" ht="27.6">
      <c r="A10" s="50" t="s">
        <v>68</v>
      </c>
      <c r="B10" s="51" t="s">
        <v>69</v>
      </c>
      <c r="C10" s="51" t="s">
        <v>70</v>
      </c>
      <c r="D10" s="51" t="s">
        <v>71</v>
      </c>
    </row>
    <row r="11" spans="1:7">
      <c r="A11" s="50" t="s">
        <v>72</v>
      </c>
      <c r="B11" s="51" t="s">
        <v>73</v>
      </c>
      <c r="C11" s="51" t="s">
        <v>74</v>
      </c>
      <c r="D11" s="51" t="s">
        <v>75</v>
      </c>
    </row>
    <row r="12" spans="1:7">
      <c r="A12" s="50" t="s">
        <v>76</v>
      </c>
      <c r="B12" s="51" t="s">
        <v>77</v>
      </c>
      <c r="C12" s="51" t="s">
        <v>74</v>
      </c>
      <c r="D12" s="51" t="s">
        <v>78</v>
      </c>
    </row>
    <row r="13" spans="1:7">
      <c r="A13" s="50" t="s">
        <v>79</v>
      </c>
      <c r="B13" s="51" t="s">
        <v>80</v>
      </c>
      <c r="C13" s="51" t="s">
        <v>74</v>
      </c>
      <c r="D13" s="51" t="s">
        <v>81</v>
      </c>
    </row>
    <row r="14" spans="1:7">
      <c r="A14" s="50" t="s">
        <v>82</v>
      </c>
      <c r="B14" s="51" t="s">
        <v>83</v>
      </c>
      <c r="C14" s="51" t="s">
        <v>74</v>
      </c>
      <c r="D14" s="51" t="s">
        <v>84</v>
      </c>
    </row>
    <row r="15" spans="1:7">
      <c r="A15" s="50" t="s">
        <v>85</v>
      </c>
      <c r="B15" s="51" t="s">
        <v>86</v>
      </c>
      <c r="C15" s="51" t="s">
        <v>87</v>
      </c>
      <c r="D15" s="51" t="s">
        <v>88</v>
      </c>
    </row>
    <row r="16" spans="1:7">
      <c r="A16" s="50" t="s">
        <v>89</v>
      </c>
      <c r="B16" s="51" t="s">
        <v>90</v>
      </c>
      <c r="C16" s="51" t="s">
        <v>91</v>
      </c>
      <c r="D16" s="51" t="s">
        <v>92</v>
      </c>
    </row>
    <row r="17" spans="1:4">
      <c r="A17" s="50" t="s">
        <v>93</v>
      </c>
      <c r="B17" s="51" t="s">
        <v>94</v>
      </c>
      <c r="C17" s="51" t="s">
        <v>95</v>
      </c>
      <c r="D17" s="51" t="s">
        <v>96</v>
      </c>
    </row>
    <row r="18" spans="1:4">
      <c r="A18" s="50" t="s">
        <v>97</v>
      </c>
      <c r="B18" s="51" t="s">
        <v>98</v>
      </c>
      <c r="C18" s="51" t="s">
        <v>99</v>
      </c>
      <c r="D18" s="51" t="s">
        <v>100</v>
      </c>
    </row>
    <row r="19" spans="1:4">
      <c r="A19" s="50" t="s">
        <v>101</v>
      </c>
      <c r="B19" s="51" t="s">
        <v>102</v>
      </c>
      <c r="C19" s="51" t="s">
        <v>99</v>
      </c>
      <c r="D19" s="51" t="s">
        <v>103</v>
      </c>
    </row>
    <row r="20" spans="1:4">
      <c r="A20" s="50" t="s">
        <v>104</v>
      </c>
      <c r="B20" s="51" t="s">
        <v>105</v>
      </c>
      <c r="C20" s="51" t="s">
        <v>99</v>
      </c>
      <c r="D20" s="51" t="s">
        <v>106</v>
      </c>
    </row>
    <row r="21" spans="1:4">
      <c r="A21" s="50" t="s">
        <v>107</v>
      </c>
      <c r="B21" s="51" t="s">
        <v>108</v>
      </c>
      <c r="C21" s="51" t="s">
        <v>109</v>
      </c>
      <c r="D21" s="51" t="s">
        <v>110</v>
      </c>
    </row>
    <row r="22" spans="1:4">
      <c r="A22" s="50" t="s">
        <v>111</v>
      </c>
      <c r="B22" s="51" t="s">
        <v>112</v>
      </c>
      <c r="C22" s="51" t="s">
        <v>99</v>
      </c>
      <c r="D22" s="51" t="s">
        <v>113</v>
      </c>
    </row>
    <row r="23" spans="1:4">
      <c r="A23" s="50" t="s">
        <v>114</v>
      </c>
      <c r="B23" s="51" t="s">
        <v>115</v>
      </c>
      <c r="C23" s="51" t="s">
        <v>99</v>
      </c>
      <c r="D23" s="51" t="s">
        <v>116</v>
      </c>
    </row>
    <row r="24" spans="1:4" ht="27.6">
      <c r="A24" s="50" t="s">
        <v>117</v>
      </c>
      <c r="B24" s="51" t="s">
        <v>118</v>
      </c>
      <c r="C24" s="51" t="s">
        <v>99</v>
      </c>
      <c r="D24" s="51" t="s">
        <v>119</v>
      </c>
    </row>
    <row r="25" spans="1:4">
      <c r="A25" s="50" t="s">
        <v>120</v>
      </c>
      <c r="B25" s="51" t="s">
        <v>121</v>
      </c>
      <c r="C25" s="51" t="s">
        <v>99</v>
      </c>
      <c r="D25" s="51" t="s">
        <v>122</v>
      </c>
    </row>
    <row r="26" spans="1:4" ht="27.6">
      <c r="A26" s="50" t="s">
        <v>123</v>
      </c>
      <c r="B26" s="51" t="s">
        <v>124</v>
      </c>
      <c r="C26" s="51" t="s">
        <v>125</v>
      </c>
      <c r="D26" s="51" t="s">
        <v>126</v>
      </c>
    </row>
    <row r="27" spans="1:4">
      <c r="A27" s="50" t="s">
        <v>127</v>
      </c>
      <c r="B27" s="51" t="s">
        <v>128</v>
      </c>
      <c r="C27" s="51" t="s">
        <v>129</v>
      </c>
      <c r="D27" s="51" t="s">
        <v>130</v>
      </c>
    </row>
    <row r="28" spans="1:4" ht="27.6">
      <c r="A28" s="50" t="s">
        <v>131</v>
      </c>
      <c r="B28" s="51" t="s">
        <v>132</v>
      </c>
      <c r="C28" s="51" t="s">
        <v>133</v>
      </c>
      <c r="D28" s="51" t="s">
        <v>134</v>
      </c>
    </row>
    <row r="29" spans="1:4" ht="27.6">
      <c r="A29" s="50" t="s">
        <v>135</v>
      </c>
      <c r="B29" s="51" t="s">
        <v>136</v>
      </c>
      <c r="C29" s="51" t="s">
        <v>137</v>
      </c>
      <c r="D29" s="51" t="s">
        <v>138</v>
      </c>
    </row>
    <row r="30" spans="1:4" ht="27.6">
      <c r="A30" s="50" t="s">
        <v>139</v>
      </c>
      <c r="B30" s="51" t="s">
        <v>140</v>
      </c>
      <c r="C30" s="51" t="s">
        <v>141</v>
      </c>
      <c r="D30" s="51" t="s">
        <v>142</v>
      </c>
    </row>
    <row r="31" spans="1:4" ht="27.6">
      <c r="A31" s="52" t="s">
        <v>143</v>
      </c>
      <c r="B31" s="53" t="s">
        <v>144</v>
      </c>
      <c r="C31" s="53" t="s">
        <v>145</v>
      </c>
      <c r="D31" s="53" t="s">
        <v>146</v>
      </c>
    </row>
    <row r="32" spans="1:4">
      <c r="A32" s="52" t="s">
        <v>147</v>
      </c>
      <c r="B32" s="53" t="s">
        <v>148</v>
      </c>
      <c r="C32" s="53" t="s">
        <v>149</v>
      </c>
      <c r="D32" s="53" t="s">
        <v>150</v>
      </c>
    </row>
    <row r="33" spans="1:4" ht="27.6">
      <c r="A33" s="52" t="s">
        <v>151</v>
      </c>
      <c r="B33" s="53" t="s">
        <v>152</v>
      </c>
      <c r="C33" s="53" t="s">
        <v>153</v>
      </c>
      <c r="D33" s="53" t="s">
        <v>154</v>
      </c>
    </row>
    <row r="34" spans="1:4" ht="27.6">
      <c r="A34" s="52" t="s">
        <v>155</v>
      </c>
      <c r="B34" s="53" t="s">
        <v>156</v>
      </c>
      <c r="C34" s="53" t="s">
        <v>157</v>
      </c>
      <c r="D34" s="53" t="s">
        <v>158</v>
      </c>
    </row>
  </sheetData>
  <mergeCells count="4">
    <mergeCell ref="A1:D1"/>
    <mergeCell ref="A2:D2"/>
    <mergeCell ref="F6:G8"/>
    <mergeCell ref="F9:G9"/>
  </mergeCells>
  <hyperlinks>
    <hyperlink ref="F9" r:id="rId1" xr:uid="{23450270-A7EC-4A13-9990-877E121EC8D7}"/>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2"/>
  <sheetViews>
    <sheetView workbookViewId="0"/>
  </sheetViews>
  <sheetFormatPr baseColWidth="10" defaultColWidth="8.796875" defaultRowHeight="13.8"/>
  <cols>
    <col min="1" max="1" width="14" customWidth="1"/>
    <col min="2" max="2" width="28" customWidth="1"/>
    <col min="3" max="3" width="35" customWidth="1"/>
    <col min="4" max="5" width="12" customWidth="1"/>
    <col min="6" max="6" width="25" customWidth="1"/>
    <col min="7" max="7" width="31" customWidth="1"/>
    <col min="8" max="8" width="17" customWidth="1"/>
    <col min="9" max="9" width="12" customWidth="1"/>
    <col min="10" max="10" width="31" customWidth="1"/>
  </cols>
  <sheetData>
    <row r="1" spans="1:10" ht="25.65" customHeight="1">
      <c r="A1" s="14" t="s">
        <v>159</v>
      </c>
      <c r="B1" s="14"/>
      <c r="C1" s="14"/>
      <c r="D1" s="14"/>
      <c r="E1" s="14"/>
      <c r="F1" s="14"/>
      <c r="G1" s="14"/>
      <c r="H1" s="14"/>
      <c r="I1" s="14"/>
      <c r="J1" s="14"/>
    </row>
    <row r="2" spans="1:10" ht="22.35" customHeight="1">
      <c r="A2" s="16" t="s">
        <v>160</v>
      </c>
      <c r="B2" s="16"/>
      <c r="C2" s="16"/>
      <c r="D2" s="16"/>
      <c r="E2" s="16"/>
      <c r="F2" s="16"/>
      <c r="G2" s="16"/>
      <c r="H2" s="16"/>
      <c r="I2" s="16"/>
      <c r="J2" s="16"/>
    </row>
    <row r="4" spans="1:10">
      <c r="A4" s="1"/>
      <c r="B4" s="17" t="s">
        <v>161</v>
      </c>
      <c r="C4" s="17"/>
      <c r="D4" s="17" t="s">
        <v>162</v>
      </c>
      <c r="E4" s="17"/>
      <c r="G4" s="14" t="s">
        <v>163</v>
      </c>
      <c r="H4" s="14"/>
      <c r="I4" s="14"/>
      <c r="J4" s="14"/>
    </row>
    <row r="5" spans="1:10" ht="22.35" customHeight="1">
      <c r="A5" s="18" t="s">
        <v>164</v>
      </c>
      <c r="B5" s="19" t="s">
        <v>72</v>
      </c>
      <c r="C5" s="19"/>
      <c r="D5" s="20" t="s">
        <v>76</v>
      </c>
      <c r="E5" s="20"/>
      <c r="G5" s="22" t="s">
        <v>165</v>
      </c>
      <c r="H5" s="22"/>
      <c r="I5" s="22"/>
      <c r="J5" s="22"/>
    </row>
    <row r="6" spans="1:10" ht="22.35" customHeight="1">
      <c r="A6" s="18"/>
      <c r="B6" s="19" t="str">
        <f>"Alternativas: "&amp;COUNTIF($F$15:$F$22,"Penetración de mercado")</f>
        <v>Alternativas: 1</v>
      </c>
      <c r="C6" s="19"/>
      <c r="D6" s="20" t="str">
        <f>"Alternativas: "&amp;COUNTIF($F$15:$F$22,"Desarrollo de mercado")</f>
        <v>Alternativas: 1</v>
      </c>
      <c r="E6" s="20"/>
      <c r="G6" s="22"/>
      <c r="H6" s="22"/>
      <c r="I6" s="22"/>
      <c r="J6" s="22"/>
    </row>
    <row r="7" spans="1:10" ht="22.35" customHeight="1">
      <c r="A7" s="18" t="s">
        <v>166</v>
      </c>
      <c r="B7" s="20" t="s">
        <v>79</v>
      </c>
      <c r="C7" s="20"/>
      <c r="D7" s="21" t="s">
        <v>82</v>
      </c>
      <c r="E7" s="21"/>
      <c r="G7" s="22"/>
      <c r="H7" s="22"/>
      <c r="I7" s="22"/>
      <c r="J7" s="22"/>
    </row>
    <row r="8" spans="1:10" ht="22.35" customHeight="1">
      <c r="A8" s="18"/>
      <c r="B8" s="20" t="str">
        <f>"Alternativas: "&amp;COUNTIF($F$15:$F$22,"Desarrollo de producto")</f>
        <v>Alternativas: 1</v>
      </c>
      <c r="C8" s="20"/>
      <c r="D8" s="21" t="str">
        <f>"Alternativas: "&amp;COUNTIF($F$15:$F$22,"Diversificación")</f>
        <v>Alternativas: 1</v>
      </c>
      <c r="E8" s="21"/>
      <c r="G8" s="22"/>
      <c r="H8" s="22"/>
      <c r="I8" s="22"/>
      <c r="J8" s="22"/>
    </row>
    <row r="9" spans="1:10">
      <c r="A9" s="1"/>
    </row>
    <row r="11" spans="1:10">
      <c r="A11" s="14" t="s">
        <v>167</v>
      </c>
      <c r="B11" s="14"/>
      <c r="C11" s="14"/>
      <c r="D11" s="14"/>
      <c r="E11" s="14"/>
      <c r="F11" s="14"/>
      <c r="G11" s="14"/>
      <c r="H11" s="14"/>
      <c r="I11" s="14"/>
      <c r="J11" s="14"/>
    </row>
    <row r="12" spans="1:10">
      <c r="A12" s="23" t="s">
        <v>168</v>
      </c>
      <c r="B12" s="23"/>
      <c r="C12" s="23"/>
      <c r="D12" s="23"/>
      <c r="E12" s="23"/>
      <c r="F12" s="23"/>
      <c r="G12" s="23"/>
      <c r="H12" s="23"/>
      <c r="I12" s="23"/>
      <c r="J12" s="23"/>
    </row>
    <row r="14" spans="1:10" ht="28.8" customHeight="1">
      <c r="A14" s="4" t="s">
        <v>169</v>
      </c>
      <c r="B14" s="4" t="s">
        <v>170</v>
      </c>
      <c r="C14" s="4" t="s">
        <v>171</v>
      </c>
      <c r="D14" s="4" t="s">
        <v>172</v>
      </c>
      <c r="E14" s="4" t="s">
        <v>173</v>
      </c>
      <c r="F14" s="4" t="s">
        <v>174</v>
      </c>
      <c r="G14" s="4" t="s">
        <v>85</v>
      </c>
      <c r="H14" s="4" t="s">
        <v>175</v>
      </c>
      <c r="I14" s="4" t="s">
        <v>176</v>
      </c>
      <c r="J14" s="4" t="s">
        <v>177</v>
      </c>
    </row>
    <row r="15" spans="1:10" ht="33.6" customHeight="1">
      <c r="A15" s="5">
        <v>1</v>
      </c>
      <c r="B15" s="3" t="s">
        <v>178</v>
      </c>
      <c r="C15" s="3" t="s">
        <v>179</v>
      </c>
      <c r="D15" s="3" t="s">
        <v>180</v>
      </c>
      <c r="E15" s="3" t="s">
        <v>180</v>
      </c>
      <c r="F15" s="6" t="str">
        <f t="shared" ref="F15:F22" si="0">IF(AND(B15="",D15="",E15=""),"",IF(B15="","REVISAR",IF(OR(D15="",E15=""),"FALTA INFORMACIÓN",IF(AND(D15="Actual",E15="Actual"),"Penetración de mercado",IF(AND(D15="Actual",E15="Nuevo"),"Desarrollo de mercado",IF(AND(D15="Nuevo",E15="Actual"),"Desarrollo de producto",IF(AND(D15="Nuevo",E15="Nuevo"),"Diversificación","REVISAR")))))))</f>
        <v>Penetración de mercado</v>
      </c>
      <c r="G15" s="3" t="s">
        <v>181</v>
      </c>
      <c r="H15" s="7">
        <v>800</v>
      </c>
      <c r="I15" s="8">
        <v>2</v>
      </c>
      <c r="J15" s="3" t="s">
        <v>182</v>
      </c>
    </row>
    <row r="16" spans="1:10" ht="33.6" customHeight="1">
      <c r="A16" s="5">
        <v>2</v>
      </c>
      <c r="B16" s="3" t="s">
        <v>183</v>
      </c>
      <c r="C16" s="3" t="s">
        <v>184</v>
      </c>
      <c r="D16" s="3" t="s">
        <v>180</v>
      </c>
      <c r="E16" s="3" t="s">
        <v>185</v>
      </c>
      <c r="F16" s="6" t="str">
        <f t="shared" si="0"/>
        <v>Desarrollo de mercado</v>
      </c>
      <c r="G16" s="3" t="s">
        <v>186</v>
      </c>
      <c r="H16" s="7">
        <v>3500</v>
      </c>
      <c r="I16" s="8">
        <v>4</v>
      </c>
      <c r="J16" s="3" t="s">
        <v>187</v>
      </c>
    </row>
    <row r="17" spans="1:10" ht="33.6" customHeight="1">
      <c r="A17" s="5">
        <v>3</v>
      </c>
      <c r="B17" s="3" t="s">
        <v>188</v>
      </c>
      <c r="C17" s="3" t="s">
        <v>189</v>
      </c>
      <c r="D17" s="3" t="s">
        <v>185</v>
      </c>
      <c r="E17" s="3" t="s">
        <v>180</v>
      </c>
      <c r="F17" s="6" t="str">
        <f t="shared" si="0"/>
        <v>Desarrollo de producto</v>
      </c>
      <c r="G17" s="3" t="s">
        <v>190</v>
      </c>
      <c r="H17" s="7">
        <v>5000</v>
      </c>
      <c r="I17" s="8">
        <v>3</v>
      </c>
      <c r="J17" s="3" t="s">
        <v>191</v>
      </c>
    </row>
    <row r="18" spans="1:10" ht="33.6" customHeight="1">
      <c r="A18" s="5">
        <v>4</v>
      </c>
      <c r="B18" s="3" t="s">
        <v>192</v>
      </c>
      <c r="C18" s="3" t="s">
        <v>193</v>
      </c>
      <c r="D18" s="3" t="s">
        <v>185</v>
      </c>
      <c r="E18" s="3" t="s">
        <v>185</v>
      </c>
      <c r="F18" s="6" t="str">
        <f t="shared" si="0"/>
        <v>Diversificación</v>
      </c>
      <c r="G18" s="3" t="s">
        <v>194</v>
      </c>
      <c r="H18" s="7">
        <v>7000</v>
      </c>
      <c r="I18" s="8">
        <v>6</v>
      </c>
      <c r="J18" s="3" t="s">
        <v>195</v>
      </c>
    </row>
    <row r="19" spans="1:10" ht="33.6" customHeight="1">
      <c r="A19" s="5">
        <v>5</v>
      </c>
      <c r="B19" s="3"/>
      <c r="C19" s="3"/>
      <c r="D19" s="3"/>
      <c r="E19" s="3"/>
      <c r="F19" s="6" t="str">
        <f t="shared" si="0"/>
        <v/>
      </c>
      <c r="G19" s="3"/>
      <c r="H19" s="7"/>
      <c r="I19" s="8"/>
      <c r="J19" s="3"/>
    </row>
    <row r="20" spans="1:10" ht="33.6" customHeight="1">
      <c r="A20" s="5">
        <v>6</v>
      </c>
      <c r="B20" s="3"/>
      <c r="C20" s="3"/>
      <c r="D20" s="3"/>
      <c r="E20" s="3"/>
      <c r="F20" s="6" t="str">
        <f t="shared" si="0"/>
        <v/>
      </c>
      <c r="G20" s="3"/>
      <c r="H20" s="7"/>
      <c r="I20" s="8"/>
      <c r="J20" s="3"/>
    </row>
    <row r="21" spans="1:10" ht="33.6" customHeight="1">
      <c r="A21" s="5">
        <v>7</v>
      </c>
      <c r="B21" s="3"/>
      <c r="C21" s="3"/>
      <c r="D21" s="3"/>
      <c r="E21" s="3"/>
      <c r="F21" s="6" t="str">
        <f t="shared" si="0"/>
        <v/>
      </c>
      <c r="G21" s="3"/>
      <c r="H21" s="7"/>
      <c r="I21" s="8"/>
      <c r="J21" s="3"/>
    </row>
    <row r="22" spans="1:10" ht="33.6" customHeight="1">
      <c r="A22" s="5">
        <v>8</v>
      </c>
      <c r="B22" s="3"/>
      <c r="C22" s="3"/>
      <c r="D22" s="3"/>
      <c r="E22" s="3"/>
      <c r="F22" s="6" t="str">
        <f t="shared" si="0"/>
        <v/>
      </c>
      <c r="G22" s="3"/>
      <c r="H22" s="7"/>
      <c r="I22" s="8"/>
      <c r="J22" s="3"/>
    </row>
  </sheetData>
  <mergeCells count="18">
    <mergeCell ref="A11:J11"/>
    <mergeCell ref="A12:J12"/>
    <mergeCell ref="A7:A8"/>
    <mergeCell ref="B5:C5"/>
    <mergeCell ref="B6:C6"/>
    <mergeCell ref="D5:E5"/>
    <mergeCell ref="D6:E6"/>
    <mergeCell ref="B7:C7"/>
    <mergeCell ref="B8:C8"/>
    <mergeCell ref="D7:E7"/>
    <mergeCell ref="D8:E8"/>
    <mergeCell ref="A1:J1"/>
    <mergeCell ref="A2:J2"/>
    <mergeCell ref="B4:C4"/>
    <mergeCell ref="D4:E4"/>
    <mergeCell ref="A5:A6"/>
    <mergeCell ref="G4:J4"/>
    <mergeCell ref="G5:J8"/>
  </mergeCells>
  <conditionalFormatting sqref="F15:F22">
    <cfRule type="expression" dxfId="21" priority="1">
      <formula>F15="Penetración de mercado"</formula>
    </cfRule>
    <cfRule type="expression" dxfId="20" priority="2">
      <formula>F15="Desarrollo de mercado"</formula>
    </cfRule>
    <cfRule type="expression" dxfId="19" priority="3">
      <formula>F15="Desarrollo de producto"</formula>
    </cfRule>
    <cfRule type="expression" dxfId="18" priority="4">
      <formula>F15="Diversificación"</formula>
    </cfRule>
    <cfRule type="expression" dxfId="17" priority="7">
      <formula>F15="FALTA INFORMACIÓN"</formula>
    </cfRule>
    <cfRule type="expression" dxfId="16" priority="8">
      <formula>F15="REVISAR"</formula>
    </cfRule>
  </conditionalFormatting>
  <conditionalFormatting sqref="H15:H22">
    <cfRule type="expression" dxfId="15" priority="5">
      <formula>AND(H15&lt;&gt;"",OR(NOT(ISNUMBER(H15)),H15&lt;0))</formula>
    </cfRule>
  </conditionalFormatting>
  <conditionalFormatting sqref="I15:I22">
    <cfRule type="expression" dxfId="14" priority="6">
      <formula>AND(I15&lt;&gt;"",OR(NOT(ISNUMBER(I15)),I15&lt;1,I15&lt;&gt;INT(I15)))</formula>
    </cfRule>
  </conditionalFormatting>
  <dataValidations count="3">
    <dataValidation type="list" showErrorMessage="1" errorTitle="Valor no válido" error="Selecciona Actual o Nuevo. Si no corresponde, deja la celda vacía." sqref="D15:E22" xr:uid="{00000000-0002-0000-0200-000000000000}">
      <formula1>"Actual,Nuevo"</formula1>
    </dataValidation>
    <dataValidation type="decimal" operator="greaterThanOrEqual" allowBlank="1" showErrorMessage="1" errorTitle="Inversión no válida" error="Ingresa un número igual o mayor que 0, o deja la celda vacía." sqref="H15:H22" xr:uid="{00000000-0002-0000-0200-000002000000}">
      <formula1>0</formula1>
    </dataValidation>
    <dataValidation type="whole" operator="greaterThanOrEqual" allowBlank="1" showErrorMessage="1" errorTitle="Horizonte no válido" error="Ingresa meses completos (1 o más), o deja la celda vacía." sqref="I15:I22" xr:uid="{00000000-0002-0000-0200-000003000000}">
      <formula1>1</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3"/>
  <sheetViews>
    <sheetView workbookViewId="0"/>
  </sheetViews>
  <sheetFormatPr baseColWidth="10" defaultColWidth="8.796875" defaultRowHeight="13.8"/>
  <cols>
    <col min="1" max="1" width="28" customWidth="1"/>
    <col min="2" max="2" width="24" customWidth="1"/>
    <col min="3" max="3" width="11" customWidth="1"/>
    <col min="4" max="5" width="14" customWidth="1"/>
    <col min="6" max="6" width="11" customWidth="1"/>
    <col min="7" max="7" width="13" customWidth="1"/>
    <col min="8" max="8" width="11" customWidth="1"/>
    <col min="9" max="9" width="14" customWidth="1"/>
    <col min="10" max="10" width="12" customWidth="1"/>
    <col min="11" max="11" width="16" customWidth="1"/>
    <col min="12" max="12" width="18" customWidth="1"/>
    <col min="13" max="13" width="25" customWidth="1"/>
    <col min="14" max="14" width="36" customWidth="1"/>
  </cols>
  <sheetData>
    <row r="1" spans="1:14" ht="25.65" customHeight="1">
      <c r="A1" s="14" t="s">
        <v>196</v>
      </c>
      <c r="B1" s="14"/>
      <c r="C1" s="14"/>
      <c r="D1" s="14"/>
      <c r="E1" s="14"/>
      <c r="F1" s="14"/>
      <c r="G1" s="14"/>
      <c r="H1" s="14"/>
      <c r="I1" s="14"/>
      <c r="J1" s="14"/>
      <c r="K1" s="14"/>
      <c r="L1" s="14"/>
      <c r="M1" s="14"/>
      <c r="N1" s="14"/>
    </row>
    <row r="2" spans="1:14">
      <c r="A2" s="16" t="s">
        <v>197</v>
      </c>
      <c r="B2" s="16"/>
      <c r="C2" s="16"/>
      <c r="D2" s="16"/>
      <c r="E2" s="16"/>
      <c r="F2" s="16"/>
      <c r="G2" s="16"/>
      <c r="H2" s="16"/>
      <c r="I2" s="16"/>
      <c r="J2" s="16"/>
      <c r="K2" s="16"/>
      <c r="L2" s="16"/>
      <c r="M2" s="16"/>
      <c r="N2" s="16"/>
    </row>
    <row r="4" spans="1:14">
      <c r="A4" s="24" t="s">
        <v>198</v>
      </c>
      <c r="B4" s="24"/>
      <c r="C4" s="24"/>
      <c r="D4" s="24"/>
      <c r="E4" s="24"/>
      <c r="F4" s="24"/>
      <c r="G4" s="24"/>
      <c r="H4" s="24"/>
      <c r="I4" s="24"/>
      <c r="J4" s="24"/>
      <c r="K4" s="24"/>
      <c r="L4" s="24"/>
      <c r="M4" s="24"/>
      <c r="N4" s="24"/>
    </row>
    <row r="8" spans="1:14" ht="36.75" customHeight="1">
      <c r="A8" s="4" t="s">
        <v>170</v>
      </c>
      <c r="B8" s="4" t="s">
        <v>174</v>
      </c>
      <c r="C8" s="4" t="s">
        <v>97</v>
      </c>
      <c r="D8" s="4" t="s">
        <v>101</v>
      </c>
      <c r="E8" s="4" t="s">
        <v>104</v>
      </c>
      <c r="F8" s="4" t="s">
        <v>107</v>
      </c>
      <c r="G8" s="4" t="s">
        <v>111</v>
      </c>
      <c r="H8" s="4" t="s">
        <v>114</v>
      </c>
      <c r="I8" s="4" t="s">
        <v>117</v>
      </c>
      <c r="J8" s="4" t="s">
        <v>120</v>
      </c>
      <c r="K8" s="4" t="s">
        <v>127</v>
      </c>
      <c r="L8" s="4" t="s">
        <v>131</v>
      </c>
      <c r="M8" s="4" t="s">
        <v>155</v>
      </c>
      <c r="N8" s="4" t="s">
        <v>199</v>
      </c>
    </row>
    <row r="9" spans="1:14">
      <c r="A9" s="10" t="s">
        <v>200</v>
      </c>
      <c r="B9" s="10" t="s">
        <v>201</v>
      </c>
      <c r="C9" s="12">
        <v>0.15</v>
      </c>
      <c r="D9" s="12">
        <v>0.1</v>
      </c>
      <c r="E9" s="12">
        <v>0.1</v>
      </c>
      <c r="F9" s="12">
        <v>0.15</v>
      </c>
      <c r="G9" s="12">
        <v>0.15</v>
      </c>
      <c r="H9" s="12">
        <v>0.15</v>
      </c>
      <c r="I9" s="12">
        <v>0.1</v>
      </c>
      <c r="J9" s="12">
        <v>0.1</v>
      </c>
      <c r="K9" s="13">
        <f>SUM(C9:J9)</f>
        <v>1</v>
      </c>
      <c r="L9" s="10" t="str">
        <f>IF(OR(COUNT(C9:J9)&lt;&gt;8,MIN(C9:J9)&lt;0,MAX(C9:J9)&gt;1,ABS(SUM(C9:J9)-1)&gt;0.000001),"REVISAR PESOS","OK")</f>
        <v>OK</v>
      </c>
      <c r="M9" s="10"/>
      <c r="N9" s="10"/>
    </row>
    <row r="10" spans="1:14" ht="33.6" customHeight="1">
      <c r="A10" s="2" t="str">
        <f>IF('3. Matriz Ansoff'!B15="","",'3. Matriz Ansoff'!B15)</f>
        <v>Programa de fidelización</v>
      </c>
      <c r="B10" s="2" t="str">
        <f>IF('3. Matriz Ansoff'!F15="","",'3. Matriz Ansoff'!F15)</f>
        <v>Penetración de mercado</v>
      </c>
      <c r="C10" s="9">
        <v>5</v>
      </c>
      <c r="D10" s="9">
        <v>5</v>
      </c>
      <c r="E10" s="9">
        <v>5</v>
      </c>
      <c r="F10" s="9">
        <v>5</v>
      </c>
      <c r="G10" s="9">
        <v>5</v>
      </c>
      <c r="H10" s="9">
        <v>4</v>
      </c>
      <c r="I10" s="9">
        <v>5</v>
      </c>
      <c r="J10" s="9">
        <v>3</v>
      </c>
      <c r="K10" s="11">
        <f>IF(A10="","",IF(OR(B10="",B10="FALTA INFORMACIÓN"),"FALTA INFORMACIÓN",IF(B10="REVISAR","REVISAR",IF(COUNTA('3. Matriz Ansoff'!H15)&gt;0,IF(COUNT('3. Matriz Ansoff'!H15)=0,"REVISAR",IF('3. Matriz Ansoff'!H15&lt;0,"REVISAR",IF(COUNTA('3. Matriz Ansoff'!I15)&gt;0,IF(COUNT('3. Matriz Ansoff'!I15)=0,"REVISAR",IF('3. Matriz Ansoff'!I15&lt;1,"REVISAR",IF('3. Matriz Ansoff'!I15&lt;&gt;INT('3. Matriz Ansoff'!I15),"REVISAR",IF(OR(COUNT($C$9:$J$9)&lt;&gt;8,MIN($C$9:$J$9)&lt;0,MAX($C$9:$J$9)&gt;1,ABS(SUM($C$9:$J$9)-1)&gt;0.000001),"REVISAR PESOS",IF(COUNTA(C10:J10)&lt;8,"FALTA INFORMACIÓN",IF(COUNT(C10:J10)&lt;8,"REVISAR",IF(OR(C10&lt;1,C10&gt;5,C10&lt;&gt;INT(C10),D10&lt;1,D10&gt;5,D10&lt;&gt;INT(D10),E10&lt;1,E10&gt;5,E10&lt;&gt;INT(E10),F10&lt;1,F10&gt;5,F10&lt;&gt;INT(F10),G10&lt;1,G10&gt;5,G10&lt;&gt;INT(G10),H10&lt;1,H10&gt;5,H10&lt;&gt;INT(H10),I10&lt;1,I10&gt;5,I10&lt;&gt;INT(I10),J10&lt;1,J10&gt;5,J10&lt;&gt;INT(J10)),"REVISAR",SUMPRODUCT(C10:J10,$C$9:$J$9)))))))),IF(OR(COUNT($C$9:$J$9)&lt;&gt;8,MIN($C$9:$J$9)&lt;0,MAX($C$9:$J$9)&gt;1,ABS(SUM($C$9:$J$9)-1)&gt;0.000001),"REVISAR PESOS",IF(COUNTA(C10:J10)&lt;8,"FALTA INFORMACIÓN",IF(COUNT(C10:J10)&lt;8,"REVISAR",IF(OR(C10&lt;1,C10&gt;5,C10&lt;&gt;INT(C10),D10&lt;1,D10&gt;5,D10&lt;&gt;INT(D10),E10&lt;1,E10&gt;5,E10&lt;&gt;INT(E10),F10&lt;1,F10&gt;5,F10&lt;&gt;INT(F10),G10&lt;1,G10&gt;5,G10&lt;&gt;INT(G10),H10&lt;1,H10&gt;5,H10&lt;&gt;INT(H10),I10&lt;1,I10&gt;5,I10&lt;&gt;INT(I10),J10&lt;1,J10&gt;5,J10&lt;&gt;INT(J10)),"REVISAR",SUMPRODUCT(C10:J10,$C$9:$J$9)))))))),IF(COUNTA('3. Matriz Ansoff'!I15)&gt;0,IF(COUNT('3. Matriz Ansoff'!I15)=0,"REVISAR",IF('3. Matriz Ansoff'!I15&lt;1,"REVISAR",IF('3. Matriz Ansoff'!I15&lt;&gt;INT('3. Matriz Ansoff'!I15),"REVISAR",IF(OR(COUNT($C$9:$J$9)&lt;&gt;8,MIN($C$9:$J$9)&lt;0,MAX($C$9:$J$9)&gt;1,ABS(SUM($C$9:$J$9)-1)&gt;0.000001),"REVISAR PESOS",IF(COUNTA(C10:J10)&lt;8,"FALTA INFORMACIÓN",IF(COUNT(C10:J10)&lt;8,"REVISAR",IF(OR(C10&lt;1,C10&gt;5,C10&lt;&gt;INT(C10),D10&lt;1,D10&gt;5,D10&lt;&gt;INT(D10),E10&lt;1,E10&gt;5,E10&lt;&gt;INT(E10),F10&lt;1,F10&gt;5,F10&lt;&gt;INT(F10),G10&lt;1,G10&gt;5,G10&lt;&gt;INT(G10),H10&lt;1,H10&gt;5,H10&lt;&gt;INT(H10),I10&lt;1,I10&gt;5,I10&lt;&gt;INT(I10),J10&lt;1,J10&gt;5,J10&lt;&gt;INT(J10)),"REVISAR",SUMPRODUCT(C10:J10,$C$9:$J$9)))))))),IF(OR(COUNT($C$9:$J$9)&lt;&gt;8,MIN($C$9:$J$9)&lt;0,MAX($C$9:$J$9)&gt;1,ABS(SUM($C$9:$J$9)-1)&gt;0.000001),"REVISAR PESOS",IF(COUNTA(C10:J10)&lt;8,"FALTA INFORMACIÓN",IF(COUNT(C10:J10)&lt;8,"REVISAR",IF(OR(C10&lt;1,C10&gt;5,C10&lt;&gt;INT(C10),D10&lt;1,D10&gt;5,D10&lt;&gt;INT(D10),E10&lt;1,E10&gt;5,E10&lt;&gt;INT(E10),F10&lt;1,F10&gt;5,F10&lt;&gt;INT(F10),G10&lt;1,G10&gt;5,G10&lt;&gt;INT(G10),H10&lt;1,H10&gt;5,H10&lt;&gt;INT(H10),I10&lt;1,I10&gt;5,I10&lt;&gt;INT(I10),J10&lt;1,J10&gt;5,J10&lt;&gt;INT(J10)),"REVISAR",SUMPRODUCT(C10:J10,$C$9:$J$9))))))))))</f>
        <v>4.6499999999999995</v>
      </c>
      <c r="L10" s="10" t="str">
        <f t="shared" ref="L10:L17" si="0">IF(A10="","",IF(ISNUMBER(K10),IF(K10&gt;=4,"Alta",IF(K10&gt;=3,"Media","Baja")),K10))</f>
        <v>Alta</v>
      </c>
      <c r="M10" s="10" t="str">
        <f t="shared" ref="M10:M17" si="1">IF(A10="","",IF(K10="FALTA INFORMACIÓN","Completar evaluación",IF(K10="REVISAR PESOS","Ajustar pesos",IF(K10="REVISAR","Corregir datos",IF(L10="Alta","Profundizar análisis",IF(L10="Media","Validar supuestos","Revisar antes de invertir"))))))</f>
        <v>Profundizar análisis</v>
      </c>
      <c r="N10" s="3" t="s">
        <v>202</v>
      </c>
    </row>
    <row r="11" spans="1:14" ht="33.6" customHeight="1">
      <c r="A11" s="2" t="str">
        <f>IF('3. Matriz Ansoff'!B16="","",'3. Matriz Ansoff'!B16)</f>
        <v>Café empacado en otras ciudades</v>
      </c>
      <c r="B11" s="2" t="str">
        <f>IF('3. Matriz Ansoff'!F16="","",'3. Matriz Ansoff'!F16)</f>
        <v>Desarrollo de mercado</v>
      </c>
      <c r="C11" s="9">
        <v>4</v>
      </c>
      <c r="D11" s="9">
        <v>3</v>
      </c>
      <c r="E11" s="9">
        <v>5</v>
      </c>
      <c r="F11" s="9">
        <v>3</v>
      </c>
      <c r="G11" s="9">
        <v>3</v>
      </c>
      <c r="H11" s="9">
        <v>4</v>
      </c>
      <c r="I11" s="9">
        <v>3</v>
      </c>
      <c r="J11" s="9">
        <v>3</v>
      </c>
      <c r="K11" s="11">
        <f>IF(A11="","",IF(OR(B11="",B11="FALTA INFORMACIÓN"),"FALTA INFORMACIÓN",IF(B11="REVISAR","REVISAR",IF(COUNTA('3. Matriz Ansoff'!H16)&gt;0,IF(COUNT('3. Matriz Ansoff'!H16)=0,"REVISAR",IF('3. Matriz Ansoff'!H16&lt;0,"REVISAR",IF(COUNTA('3. Matriz Ansoff'!I16)&gt;0,IF(COUNT('3. Matriz Ansoff'!I16)=0,"REVISAR",IF('3. Matriz Ansoff'!I16&lt;1,"REVISAR",IF('3. Matriz Ansoff'!I16&lt;&gt;INT('3. Matriz Ansoff'!I16),"REVISAR",IF(OR(COUNT($C$9:$J$9)&lt;&gt;8,MIN($C$9:$J$9)&lt;0,MAX($C$9:$J$9)&gt;1,ABS(SUM($C$9:$J$9)-1)&gt;0.000001),"REVISAR PESOS",IF(COUNTA(C11:J11)&lt;8,"FALTA INFORMACIÓN",IF(COUNT(C11:J11)&lt;8,"REVISAR",IF(OR(C11&lt;1,C11&gt;5,C11&lt;&gt;INT(C11),D11&lt;1,D11&gt;5,D11&lt;&gt;INT(D11),E11&lt;1,E11&gt;5,E11&lt;&gt;INT(E11),F11&lt;1,F11&gt;5,F11&lt;&gt;INT(F11),G11&lt;1,G11&gt;5,G11&lt;&gt;INT(G11),H11&lt;1,H11&gt;5,H11&lt;&gt;INT(H11),I11&lt;1,I11&gt;5,I11&lt;&gt;INT(I11),J11&lt;1,J11&gt;5,J11&lt;&gt;INT(J11)),"REVISAR",SUMPRODUCT(C11:J11,$C$9:$J$9)))))))),IF(OR(COUNT($C$9:$J$9)&lt;&gt;8,MIN($C$9:$J$9)&lt;0,MAX($C$9:$J$9)&gt;1,ABS(SUM($C$9:$J$9)-1)&gt;0.000001),"REVISAR PESOS",IF(COUNTA(C11:J11)&lt;8,"FALTA INFORMACIÓN",IF(COUNT(C11:J11)&lt;8,"REVISAR",IF(OR(C11&lt;1,C11&gt;5,C11&lt;&gt;INT(C11),D11&lt;1,D11&gt;5,D11&lt;&gt;INT(D11),E11&lt;1,E11&gt;5,E11&lt;&gt;INT(E11),F11&lt;1,F11&gt;5,F11&lt;&gt;INT(F11),G11&lt;1,G11&gt;5,G11&lt;&gt;INT(G11),H11&lt;1,H11&gt;5,H11&lt;&gt;INT(H11),I11&lt;1,I11&gt;5,I11&lt;&gt;INT(I11),J11&lt;1,J11&gt;5,J11&lt;&gt;INT(J11)),"REVISAR",SUMPRODUCT(C11:J11,$C$9:$J$9)))))))),IF(COUNTA('3. Matriz Ansoff'!I16)&gt;0,IF(COUNT('3. Matriz Ansoff'!I16)=0,"REVISAR",IF('3. Matriz Ansoff'!I16&lt;1,"REVISAR",IF('3. Matriz Ansoff'!I16&lt;&gt;INT('3. Matriz Ansoff'!I16),"REVISAR",IF(OR(COUNT($C$9:$J$9)&lt;&gt;8,MIN($C$9:$J$9)&lt;0,MAX($C$9:$J$9)&gt;1,ABS(SUM($C$9:$J$9)-1)&gt;0.000001),"REVISAR PESOS",IF(COUNTA(C11:J11)&lt;8,"FALTA INFORMACIÓN",IF(COUNT(C11:J11)&lt;8,"REVISAR",IF(OR(C11&lt;1,C11&gt;5,C11&lt;&gt;INT(C11),D11&lt;1,D11&gt;5,D11&lt;&gt;INT(D11),E11&lt;1,E11&gt;5,E11&lt;&gt;INT(E11),F11&lt;1,F11&gt;5,F11&lt;&gt;INT(F11),G11&lt;1,G11&gt;5,G11&lt;&gt;INT(G11),H11&lt;1,H11&gt;5,H11&lt;&gt;INT(H11),I11&lt;1,I11&gt;5,I11&lt;&gt;INT(I11),J11&lt;1,J11&gt;5,J11&lt;&gt;INT(J11)),"REVISAR",SUMPRODUCT(C11:J11,$C$9:$J$9)))))))),IF(OR(COUNT($C$9:$J$9)&lt;&gt;8,MIN($C$9:$J$9)&lt;0,MAX($C$9:$J$9)&gt;1,ABS(SUM($C$9:$J$9)-1)&gt;0.000001),"REVISAR PESOS",IF(COUNTA(C11:J11)&lt;8,"FALTA INFORMACIÓN",IF(COUNT(C11:J11)&lt;8,"REVISAR",IF(OR(C11&lt;1,C11&gt;5,C11&lt;&gt;INT(C11),D11&lt;1,D11&gt;5,D11&lt;&gt;INT(D11),E11&lt;1,E11&gt;5,E11&lt;&gt;INT(E11),F11&lt;1,F11&gt;5,F11&lt;&gt;INT(F11),G11&lt;1,G11&gt;5,G11&lt;&gt;INT(G11),H11&lt;1,H11&gt;5,H11&lt;&gt;INT(H11),I11&lt;1,I11&gt;5,I11&lt;&gt;INT(I11),J11&lt;1,J11&gt;5,J11&lt;&gt;INT(J11)),"REVISAR",SUMPRODUCT(C11:J11,$C$9:$J$9))))))))))</f>
        <v>3.5</v>
      </c>
      <c r="L11" s="10" t="str">
        <f t="shared" si="0"/>
        <v>Media</v>
      </c>
      <c r="M11" s="10" t="str">
        <f t="shared" si="1"/>
        <v>Validar supuestos</v>
      </c>
      <c r="N11" s="3" t="s">
        <v>203</v>
      </c>
    </row>
    <row r="12" spans="1:14" ht="33.6" customHeight="1">
      <c r="A12" s="2" t="str">
        <f>IF('3. Matriz Ansoff'!B17="","",'3. Matriz Ansoff'!B17)</f>
        <v>Nueva línea de desayunos</v>
      </c>
      <c r="B12" s="2" t="str">
        <f>IF('3. Matriz Ansoff'!F17="","",'3. Matriz Ansoff'!F17)</f>
        <v>Desarrollo de producto</v>
      </c>
      <c r="C12" s="9">
        <v>4</v>
      </c>
      <c r="D12" s="9">
        <v>5</v>
      </c>
      <c r="E12" s="9">
        <v>3</v>
      </c>
      <c r="F12" s="9">
        <v>3</v>
      </c>
      <c r="G12" s="9">
        <v>3</v>
      </c>
      <c r="H12" s="9">
        <v>4</v>
      </c>
      <c r="I12" s="9">
        <v>3</v>
      </c>
      <c r="J12" s="9">
        <v>4</v>
      </c>
      <c r="K12" s="11">
        <f>IF(A12="","",IF(OR(B12="",B12="FALTA INFORMACIÓN"),"FALTA INFORMACIÓN",IF(B12="REVISAR","REVISAR",IF(COUNTA('3. Matriz Ansoff'!H17)&gt;0,IF(COUNT('3. Matriz Ansoff'!H17)=0,"REVISAR",IF('3. Matriz Ansoff'!H17&lt;0,"REVISAR",IF(COUNTA('3. Matriz Ansoff'!I17)&gt;0,IF(COUNT('3. Matriz Ansoff'!I17)=0,"REVISAR",IF('3. Matriz Ansoff'!I17&lt;1,"REVISAR",IF('3. Matriz Ansoff'!I17&lt;&gt;INT('3. Matriz Ansoff'!I17),"REVISAR",IF(OR(COUNT($C$9:$J$9)&lt;&gt;8,MIN($C$9:$J$9)&lt;0,MAX($C$9:$J$9)&gt;1,ABS(SUM($C$9:$J$9)-1)&gt;0.000001),"REVISAR PESOS",IF(COUNTA(C12:J12)&lt;8,"FALTA INFORMACIÓN",IF(COUNT(C12:J12)&lt;8,"REVISAR",IF(OR(C12&lt;1,C12&gt;5,C12&lt;&gt;INT(C12),D12&lt;1,D12&gt;5,D12&lt;&gt;INT(D12),E12&lt;1,E12&gt;5,E12&lt;&gt;INT(E12),F12&lt;1,F12&gt;5,F12&lt;&gt;INT(F12),G12&lt;1,G12&gt;5,G12&lt;&gt;INT(G12),H12&lt;1,H12&gt;5,H12&lt;&gt;INT(H12),I12&lt;1,I12&gt;5,I12&lt;&gt;INT(I12),J12&lt;1,J12&gt;5,J12&lt;&gt;INT(J12)),"REVISAR",SUMPRODUCT(C12:J12,$C$9:$J$9)))))))),IF(OR(COUNT($C$9:$J$9)&lt;&gt;8,MIN($C$9:$J$9)&lt;0,MAX($C$9:$J$9)&gt;1,ABS(SUM($C$9:$J$9)-1)&gt;0.000001),"REVISAR PESOS",IF(COUNTA(C12:J12)&lt;8,"FALTA INFORMACIÓN",IF(COUNT(C12:J12)&lt;8,"REVISAR",IF(OR(C12&lt;1,C12&gt;5,C12&lt;&gt;INT(C12),D12&lt;1,D12&gt;5,D12&lt;&gt;INT(D12),E12&lt;1,E12&gt;5,E12&lt;&gt;INT(E12),F12&lt;1,F12&gt;5,F12&lt;&gt;INT(F12),G12&lt;1,G12&gt;5,G12&lt;&gt;INT(G12),H12&lt;1,H12&gt;5,H12&lt;&gt;INT(H12),I12&lt;1,I12&gt;5,I12&lt;&gt;INT(I12),J12&lt;1,J12&gt;5,J12&lt;&gt;INT(J12)),"REVISAR",SUMPRODUCT(C12:J12,$C$9:$J$9)))))))),IF(COUNTA('3. Matriz Ansoff'!I17)&gt;0,IF(COUNT('3. Matriz Ansoff'!I17)=0,"REVISAR",IF('3. Matriz Ansoff'!I17&lt;1,"REVISAR",IF('3. Matriz Ansoff'!I17&lt;&gt;INT('3. Matriz Ansoff'!I17),"REVISAR",IF(OR(COUNT($C$9:$J$9)&lt;&gt;8,MIN($C$9:$J$9)&lt;0,MAX($C$9:$J$9)&gt;1,ABS(SUM($C$9:$J$9)-1)&gt;0.000001),"REVISAR PESOS",IF(COUNTA(C12:J12)&lt;8,"FALTA INFORMACIÓN",IF(COUNT(C12:J12)&lt;8,"REVISAR",IF(OR(C12&lt;1,C12&gt;5,C12&lt;&gt;INT(C12),D12&lt;1,D12&gt;5,D12&lt;&gt;INT(D12),E12&lt;1,E12&gt;5,E12&lt;&gt;INT(E12),F12&lt;1,F12&gt;5,F12&lt;&gt;INT(F12),G12&lt;1,G12&gt;5,G12&lt;&gt;INT(G12),H12&lt;1,H12&gt;5,H12&lt;&gt;INT(H12),I12&lt;1,I12&gt;5,I12&lt;&gt;INT(I12),J12&lt;1,J12&gt;5,J12&lt;&gt;INT(J12)),"REVISAR",SUMPRODUCT(C12:J12,$C$9:$J$9)))))))),IF(OR(COUNT($C$9:$J$9)&lt;&gt;8,MIN($C$9:$J$9)&lt;0,MAX($C$9:$J$9)&gt;1,ABS(SUM($C$9:$J$9)-1)&gt;0.000001),"REVISAR PESOS",IF(COUNTA(C12:J12)&lt;8,"FALTA INFORMACIÓN",IF(COUNT(C12:J12)&lt;8,"REVISAR",IF(OR(C12&lt;1,C12&gt;5,C12&lt;&gt;INT(C12),D12&lt;1,D12&gt;5,D12&lt;&gt;INT(D12),E12&lt;1,E12&gt;5,E12&lt;&gt;INT(E12),F12&lt;1,F12&gt;5,F12&lt;&gt;INT(F12),G12&lt;1,G12&gt;5,G12&lt;&gt;INT(G12),H12&lt;1,H12&gt;5,H12&lt;&gt;INT(H12),I12&lt;1,I12&gt;5,I12&lt;&gt;INT(I12),J12&lt;1,J12&gt;5,J12&lt;&gt;INT(J12)),"REVISAR",SUMPRODUCT(C12:J12,$C$9:$J$9))))))))))</f>
        <v>3.6</v>
      </c>
      <c r="L12" s="10" t="str">
        <f t="shared" si="0"/>
        <v>Media</v>
      </c>
      <c r="M12" s="10" t="str">
        <f t="shared" si="1"/>
        <v>Validar supuestos</v>
      </c>
      <c r="N12" s="3" t="s">
        <v>204</v>
      </c>
    </row>
    <row r="13" spans="1:14" ht="33.6" customHeight="1">
      <c r="A13" s="2" t="str">
        <f>IF('3. Matriz Ansoff'!B18="","",'3. Matriz Ansoff'!B18)</f>
        <v>Cursos corporativos de café</v>
      </c>
      <c r="B13" s="2" t="str">
        <f>IF('3. Matriz Ansoff'!F18="","",'3. Matriz Ansoff'!F18)</f>
        <v>Diversificación</v>
      </c>
      <c r="C13" s="9">
        <v>3</v>
      </c>
      <c r="D13" s="9">
        <v>2</v>
      </c>
      <c r="E13" s="9">
        <v>3</v>
      </c>
      <c r="F13" s="9">
        <v>2</v>
      </c>
      <c r="G13" s="9">
        <v>2</v>
      </c>
      <c r="H13" s="9">
        <v>3</v>
      </c>
      <c r="I13" s="9">
        <v>2</v>
      </c>
      <c r="J13" s="9">
        <v>3</v>
      </c>
      <c r="K13" s="11">
        <f>IF(A13="","",IF(OR(B13="",B13="FALTA INFORMACIÓN"),"FALTA INFORMACIÓN",IF(B13="REVISAR","REVISAR",IF(COUNTA('3. Matriz Ansoff'!H18)&gt;0,IF(COUNT('3. Matriz Ansoff'!H18)=0,"REVISAR",IF('3. Matriz Ansoff'!H18&lt;0,"REVISAR",IF(COUNTA('3. Matriz Ansoff'!I18)&gt;0,IF(COUNT('3. Matriz Ansoff'!I18)=0,"REVISAR",IF('3. Matriz Ansoff'!I18&lt;1,"REVISAR",IF('3. Matriz Ansoff'!I18&lt;&gt;INT('3. Matriz Ansoff'!I18),"REVISAR",IF(OR(COUNT($C$9:$J$9)&lt;&gt;8,MIN($C$9:$J$9)&lt;0,MAX($C$9:$J$9)&gt;1,ABS(SUM($C$9:$J$9)-1)&gt;0.000001),"REVISAR PESOS",IF(COUNTA(C13:J13)&lt;8,"FALTA INFORMACIÓN",IF(COUNT(C13:J13)&lt;8,"REVISAR",IF(OR(C13&lt;1,C13&gt;5,C13&lt;&gt;INT(C13),D13&lt;1,D13&gt;5,D13&lt;&gt;INT(D13),E13&lt;1,E13&gt;5,E13&lt;&gt;INT(E13),F13&lt;1,F13&gt;5,F13&lt;&gt;INT(F13),G13&lt;1,G13&gt;5,G13&lt;&gt;INT(G13),H13&lt;1,H13&gt;5,H13&lt;&gt;INT(H13),I13&lt;1,I13&gt;5,I13&lt;&gt;INT(I13),J13&lt;1,J13&gt;5,J13&lt;&gt;INT(J13)),"REVISAR",SUMPRODUCT(C13:J13,$C$9:$J$9)))))))),IF(OR(COUNT($C$9:$J$9)&lt;&gt;8,MIN($C$9:$J$9)&lt;0,MAX($C$9:$J$9)&gt;1,ABS(SUM($C$9:$J$9)-1)&gt;0.000001),"REVISAR PESOS",IF(COUNTA(C13:J13)&lt;8,"FALTA INFORMACIÓN",IF(COUNT(C13:J13)&lt;8,"REVISAR",IF(OR(C13&lt;1,C13&gt;5,C13&lt;&gt;INT(C13),D13&lt;1,D13&gt;5,D13&lt;&gt;INT(D13),E13&lt;1,E13&gt;5,E13&lt;&gt;INT(E13),F13&lt;1,F13&gt;5,F13&lt;&gt;INT(F13),G13&lt;1,G13&gt;5,G13&lt;&gt;INT(G13),H13&lt;1,H13&gt;5,H13&lt;&gt;INT(H13),I13&lt;1,I13&gt;5,I13&lt;&gt;INT(I13),J13&lt;1,J13&gt;5,J13&lt;&gt;INT(J13)),"REVISAR",SUMPRODUCT(C13:J13,$C$9:$J$9)))))))),IF(COUNTA('3. Matriz Ansoff'!I18)&gt;0,IF(COUNT('3. Matriz Ansoff'!I18)=0,"REVISAR",IF('3. Matriz Ansoff'!I18&lt;1,"REVISAR",IF('3. Matriz Ansoff'!I18&lt;&gt;INT('3. Matriz Ansoff'!I18),"REVISAR",IF(OR(COUNT($C$9:$J$9)&lt;&gt;8,MIN($C$9:$J$9)&lt;0,MAX($C$9:$J$9)&gt;1,ABS(SUM($C$9:$J$9)-1)&gt;0.000001),"REVISAR PESOS",IF(COUNTA(C13:J13)&lt;8,"FALTA INFORMACIÓN",IF(COUNT(C13:J13)&lt;8,"REVISAR",IF(OR(C13&lt;1,C13&gt;5,C13&lt;&gt;INT(C13),D13&lt;1,D13&gt;5,D13&lt;&gt;INT(D13),E13&lt;1,E13&gt;5,E13&lt;&gt;INT(E13),F13&lt;1,F13&gt;5,F13&lt;&gt;INT(F13),G13&lt;1,G13&gt;5,G13&lt;&gt;INT(G13),H13&lt;1,H13&gt;5,H13&lt;&gt;INT(H13),I13&lt;1,I13&gt;5,I13&lt;&gt;INT(I13),J13&lt;1,J13&gt;5,J13&lt;&gt;INT(J13)),"REVISAR",SUMPRODUCT(C13:J13,$C$9:$J$9)))))))),IF(OR(COUNT($C$9:$J$9)&lt;&gt;8,MIN($C$9:$J$9)&lt;0,MAX($C$9:$J$9)&gt;1,ABS(SUM($C$9:$J$9)-1)&gt;0.000001),"REVISAR PESOS",IF(COUNTA(C13:J13)&lt;8,"FALTA INFORMACIÓN",IF(COUNT(C13:J13)&lt;8,"REVISAR",IF(OR(C13&lt;1,C13&gt;5,C13&lt;&gt;INT(C13),D13&lt;1,D13&gt;5,D13&lt;&gt;INT(D13),E13&lt;1,E13&gt;5,E13&lt;&gt;INT(E13),F13&lt;1,F13&gt;5,F13&lt;&gt;INT(F13),G13&lt;1,G13&gt;5,G13&lt;&gt;INT(G13),H13&lt;1,H13&gt;5,H13&lt;&gt;INT(H13),I13&lt;1,I13&gt;5,I13&lt;&gt;INT(I13),J13&lt;1,J13&gt;5,J13&lt;&gt;INT(J13)),"REVISAR",SUMPRODUCT(C13:J13,$C$9:$J$9))))))))))</f>
        <v>2.5</v>
      </c>
      <c r="L13" s="10" t="str">
        <f t="shared" si="0"/>
        <v>Baja</v>
      </c>
      <c r="M13" s="10" t="str">
        <f t="shared" si="1"/>
        <v>Revisar antes de invertir</v>
      </c>
      <c r="N13" s="3" t="s">
        <v>205</v>
      </c>
    </row>
    <row r="14" spans="1:14" ht="33.6" customHeight="1">
      <c r="A14" s="2" t="str">
        <f>IF('3. Matriz Ansoff'!B19="","",'3. Matriz Ansoff'!B19)</f>
        <v/>
      </c>
      <c r="B14" s="2" t="str">
        <f>IF('3. Matriz Ansoff'!F19="","",'3. Matriz Ansoff'!F19)</f>
        <v/>
      </c>
      <c r="C14" s="9"/>
      <c r="D14" s="9"/>
      <c r="E14" s="9"/>
      <c r="F14" s="9"/>
      <c r="G14" s="9"/>
      <c r="H14" s="9"/>
      <c r="I14" s="9"/>
      <c r="J14" s="9"/>
      <c r="K14" s="11" t="str">
        <f>IF(A14="","",IF(OR(B14="",B14="FALTA INFORMACIÓN"),"FALTA INFORMACIÓN",IF(B14="REVISAR","REVISAR",IF(COUNTA('3. Matriz Ansoff'!H19)&gt;0,IF(COUNT('3. Matriz Ansoff'!H19)=0,"REVISAR",IF('3. Matriz Ansoff'!H19&lt;0,"REVISAR",IF(COUNTA('3. Matriz Ansoff'!I19)&gt;0,IF(COUNT('3. Matriz Ansoff'!I19)=0,"REVISAR",IF('3. Matriz Ansoff'!I19&lt;1,"REVISAR",IF('3. Matriz Ansoff'!I19&lt;&gt;INT('3. Matriz Ansoff'!I19),"REVISAR",IF(OR(COUNT($C$9:$J$9)&lt;&gt;8,MIN($C$9:$J$9)&lt;0,MAX($C$9:$J$9)&gt;1,ABS(SUM($C$9:$J$9)-1)&gt;0.000001),"REVISAR PESOS",IF(COUNTA(C14:J14)&lt;8,"FALTA INFORMACIÓN",IF(COUNT(C14:J14)&lt;8,"REVISAR",IF(OR(C14&lt;1,C14&gt;5,C14&lt;&gt;INT(C14),D14&lt;1,D14&gt;5,D14&lt;&gt;INT(D14),E14&lt;1,E14&gt;5,E14&lt;&gt;INT(E14),F14&lt;1,F14&gt;5,F14&lt;&gt;INT(F14),G14&lt;1,G14&gt;5,G14&lt;&gt;INT(G14),H14&lt;1,H14&gt;5,H14&lt;&gt;INT(H14),I14&lt;1,I14&gt;5,I14&lt;&gt;INT(I14),J14&lt;1,J14&gt;5,J14&lt;&gt;INT(J14)),"REVISAR",SUMPRODUCT(C14:J14,$C$9:$J$9)))))))),IF(OR(COUNT($C$9:$J$9)&lt;&gt;8,MIN($C$9:$J$9)&lt;0,MAX($C$9:$J$9)&gt;1,ABS(SUM($C$9:$J$9)-1)&gt;0.000001),"REVISAR PESOS",IF(COUNTA(C14:J14)&lt;8,"FALTA INFORMACIÓN",IF(COUNT(C14:J14)&lt;8,"REVISAR",IF(OR(C14&lt;1,C14&gt;5,C14&lt;&gt;INT(C14),D14&lt;1,D14&gt;5,D14&lt;&gt;INT(D14),E14&lt;1,E14&gt;5,E14&lt;&gt;INT(E14),F14&lt;1,F14&gt;5,F14&lt;&gt;INT(F14),G14&lt;1,G14&gt;5,G14&lt;&gt;INT(G14),H14&lt;1,H14&gt;5,H14&lt;&gt;INT(H14),I14&lt;1,I14&gt;5,I14&lt;&gt;INT(I14),J14&lt;1,J14&gt;5,J14&lt;&gt;INT(J14)),"REVISAR",SUMPRODUCT(C14:J14,$C$9:$J$9)))))))),IF(COUNTA('3. Matriz Ansoff'!I19)&gt;0,IF(COUNT('3. Matriz Ansoff'!I19)=0,"REVISAR",IF('3. Matriz Ansoff'!I19&lt;1,"REVISAR",IF('3. Matriz Ansoff'!I19&lt;&gt;INT('3. Matriz Ansoff'!I19),"REVISAR",IF(OR(COUNT($C$9:$J$9)&lt;&gt;8,MIN($C$9:$J$9)&lt;0,MAX($C$9:$J$9)&gt;1,ABS(SUM($C$9:$J$9)-1)&gt;0.000001),"REVISAR PESOS",IF(COUNTA(C14:J14)&lt;8,"FALTA INFORMACIÓN",IF(COUNT(C14:J14)&lt;8,"REVISAR",IF(OR(C14&lt;1,C14&gt;5,C14&lt;&gt;INT(C14),D14&lt;1,D14&gt;5,D14&lt;&gt;INT(D14),E14&lt;1,E14&gt;5,E14&lt;&gt;INT(E14),F14&lt;1,F14&gt;5,F14&lt;&gt;INT(F14),G14&lt;1,G14&gt;5,G14&lt;&gt;INT(G14),H14&lt;1,H14&gt;5,H14&lt;&gt;INT(H14),I14&lt;1,I14&gt;5,I14&lt;&gt;INT(I14),J14&lt;1,J14&gt;5,J14&lt;&gt;INT(J14)),"REVISAR",SUMPRODUCT(C14:J14,$C$9:$J$9)))))))),IF(OR(COUNT($C$9:$J$9)&lt;&gt;8,MIN($C$9:$J$9)&lt;0,MAX($C$9:$J$9)&gt;1,ABS(SUM($C$9:$J$9)-1)&gt;0.000001),"REVISAR PESOS",IF(COUNTA(C14:J14)&lt;8,"FALTA INFORMACIÓN",IF(COUNT(C14:J14)&lt;8,"REVISAR",IF(OR(C14&lt;1,C14&gt;5,C14&lt;&gt;INT(C14),D14&lt;1,D14&gt;5,D14&lt;&gt;INT(D14),E14&lt;1,E14&gt;5,E14&lt;&gt;INT(E14),F14&lt;1,F14&gt;5,F14&lt;&gt;INT(F14),G14&lt;1,G14&gt;5,G14&lt;&gt;INT(G14),H14&lt;1,H14&gt;5,H14&lt;&gt;INT(H14),I14&lt;1,I14&gt;5,I14&lt;&gt;INT(I14),J14&lt;1,J14&gt;5,J14&lt;&gt;INT(J14)),"REVISAR",SUMPRODUCT(C14:J14,$C$9:$J$9))))))))))</f>
        <v/>
      </c>
      <c r="L14" s="10" t="str">
        <f t="shared" si="0"/>
        <v/>
      </c>
      <c r="M14" s="10" t="str">
        <f t="shared" si="1"/>
        <v/>
      </c>
      <c r="N14" s="3"/>
    </row>
    <row r="15" spans="1:14" ht="33.6" customHeight="1">
      <c r="A15" s="2" t="str">
        <f>IF('3. Matriz Ansoff'!B20="","",'3. Matriz Ansoff'!B20)</f>
        <v/>
      </c>
      <c r="B15" s="2" t="str">
        <f>IF('3. Matriz Ansoff'!F20="","",'3. Matriz Ansoff'!F20)</f>
        <v/>
      </c>
      <c r="C15" s="9"/>
      <c r="D15" s="9"/>
      <c r="E15" s="9"/>
      <c r="F15" s="9"/>
      <c r="G15" s="9"/>
      <c r="H15" s="9"/>
      <c r="I15" s="9"/>
      <c r="J15" s="9"/>
      <c r="K15" s="11" t="str">
        <f>IF(A15="","",IF(OR(B15="",B15="FALTA INFORMACIÓN"),"FALTA INFORMACIÓN",IF(B15="REVISAR","REVISAR",IF(COUNTA('3. Matriz Ansoff'!H20)&gt;0,IF(COUNT('3. Matriz Ansoff'!H20)=0,"REVISAR",IF('3. Matriz Ansoff'!H20&lt;0,"REVISAR",IF(COUNTA('3. Matriz Ansoff'!I20)&gt;0,IF(COUNT('3. Matriz Ansoff'!I20)=0,"REVISAR",IF('3. Matriz Ansoff'!I20&lt;1,"REVISAR",IF('3. Matriz Ansoff'!I20&lt;&gt;INT('3. Matriz Ansoff'!I20),"REVISAR",IF(OR(COUNT($C$9:$J$9)&lt;&gt;8,MIN($C$9:$J$9)&lt;0,MAX($C$9:$J$9)&gt;1,ABS(SUM($C$9:$J$9)-1)&gt;0.000001),"REVISAR PESOS",IF(COUNTA(C15:J15)&lt;8,"FALTA INFORMACIÓN",IF(COUNT(C15:J15)&lt;8,"REVISAR",IF(OR(C15&lt;1,C15&gt;5,C15&lt;&gt;INT(C15),D15&lt;1,D15&gt;5,D15&lt;&gt;INT(D15),E15&lt;1,E15&gt;5,E15&lt;&gt;INT(E15),F15&lt;1,F15&gt;5,F15&lt;&gt;INT(F15),G15&lt;1,G15&gt;5,G15&lt;&gt;INT(G15),H15&lt;1,H15&gt;5,H15&lt;&gt;INT(H15),I15&lt;1,I15&gt;5,I15&lt;&gt;INT(I15),J15&lt;1,J15&gt;5,J15&lt;&gt;INT(J15)),"REVISAR",SUMPRODUCT(C15:J15,$C$9:$J$9)))))))),IF(OR(COUNT($C$9:$J$9)&lt;&gt;8,MIN($C$9:$J$9)&lt;0,MAX($C$9:$J$9)&gt;1,ABS(SUM($C$9:$J$9)-1)&gt;0.000001),"REVISAR PESOS",IF(COUNTA(C15:J15)&lt;8,"FALTA INFORMACIÓN",IF(COUNT(C15:J15)&lt;8,"REVISAR",IF(OR(C15&lt;1,C15&gt;5,C15&lt;&gt;INT(C15),D15&lt;1,D15&gt;5,D15&lt;&gt;INT(D15),E15&lt;1,E15&gt;5,E15&lt;&gt;INT(E15),F15&lt;1,F15&gt;5,F15&lt;&gt;INT(F15),G15&lt;1,G15&gt;5,G15&lt;&gt;INT(G15),H15&lt;1,H15&gt;5,H15&lt;&gt;INT(H15),I15&lt;1,I15&gt;5,I15&lt;&gt;INT(I15),J15&lt;1,J15&gt;5,J15&lt;&gt;INT(J15)),"REVISAR",SUMPRODUCT(C15:J15,$C$9:$J$9)))))))),IF(COUNTA('3. Matriz Ansoff'!I20)&gt;0,IF(COUNT('3. Matriz Ansoff'!I20)=0,"REVISAR",IF('3. Matriz Ansoff'!I20&lt;1,"REVISAR",IF('3. Matriz Ansoff'!I20&lt;&gt;INT('3. Matriz Ansoff'!I20),"REVISAR",IF(OR(COUNT($C$9:$J$9)&lt;&gt;8,MIN($C$9:$J$9)&lt;0,MAX($C$9:$J$9)&gt;1,ABS(SUM($C$9:$J$9)-1)&gt;0.000001),"REVISAR PESOS",IF(COUNTA(C15:J15)&lt;8,"FALTA INFORMACIÓN",IF(COUNT(C15:J15)&lt;8,"REVISAR",IF(OR(C15&lt;1,C15&gt;5,C15&lt;&gt;INT(C15),D15&lt;1,D15&gt;5,D15&lt;&gt;INT(D15),E15&lt;1,E15&gt;5,E15&lt;&gt;INT(E15),F15&lt;1,F15&gt;5,F15&lt;&gt;INT(F15),G15&lt;1,G15&gt;5,G15&lt;&gt;INT(G15),H15&lt;1,H15&gt;5,H15&lt;&gt;INT(H15),I15&lt;1,I15&gt;5,I15&lt;&gt;INT(I15),J15&lt;1,J15&gt;5,J15&lt;&gt;INT(J15)),"REVISAR",SUMPRODUCT(C15:J15,$C$9:$J$9)))))))),IF(OR(COUNT($C$9:$J$9)&lt;&gt;8,MIN($C$9:$J$9)&lt;0,MAX($C$9:$J$9)&gt;1,ABS(SUM($C$9:$J$9)-1)&gt;0.000001),"REVISAR PESOS",IF(COUNTA(C15:J15)&lt;8,"FALTA INFORMACIÓN",IF(COUNT(C15:J15)&lt;8,"REVISAR",IF(OR(C15&lt;1,C15&gt;5,C15&lt;&gt;INT(C15),D15&lt;1,D15&gt;5,D15&lt;&gt;INT(D15),E15&lt;1,E15&gt;5,E15&lt;&gt;INT(E15),F15&lt;1,F15&gt;5,F15&lt;&gt;INT(F15),G15&lt;1,G15&gt;5,G15&lt;&gt;INT(G15),H15&lt;1,H15&gt;5,H15&lt;&gt;INT(H15),I15&lt;1,I15&gt;5,I15&lt;&gt;INT(I15),J15&lt;1,J15&gt;5,J15&lt;&gt;INT(J15)),"REVISAR",SUMPRODUCT(C15:J15,$C$9:$J$9))))))))))</f>
        <v/>
      </c>
      <c r="L15" s="10" t="str">
        <f t="shared" si="0"/>
        <v/>
      </c>
      <c r="M15" s="10" t="str">
        <f t="shared" si="1"/>
        <v/>
      </c>
      <c r="N15" s="3"/>
    </row>
    <row r="16" spans="1:14" ht="33.6" customHeight="1">
      <c r="A16" s="2" t="str">
        <f>IF('3. Matriz Ansoff'!B21="","",'3. Matriz Ansoff'!B21)</f>
        <v/>
      </c>
      <c r="B16" s="2" t="str">
        <f>IF('3. Matriz Ansoff'!F21="","",'3. Matriz Ansoff'!F21)</f>
        <v/>
      </c>
      <c r="C16" s="9"/>
      <c r="D16" s="9"/>
      <c r="E16" s="9"/>
      <c r="F16" s="9"/>
      <c r="G16" s="9"/>
      <c r="H16" s="9"/>
      <c r="I16" s="9"/>
      <c r="J16" s="9"/>
      <c r="K16" s="11" t="str">
        <f>IF(A16="","",IF(OR(B16="",B16="FALTA INFORMACIÓN"),"FALTA INFORMACIÓN",IF(B16="REVISAR","REVISAR",IF(COUNTA('3. Matriz Ansoff'!H21)&gt;0,IF(COUNT('3. Matriz Ansoff'!H21)=0,"REVISAR",IF('3. Matriz Ansoff'!H21&lt;0,"REVISAR",IF(COUNTA('3. Matriz Ansoff'!I21)&gt;0,IF(COUNT('3. Matriz Ansoff'!I21)=0,"REVISAR",IF('3. Matriz Ansoff'!I21&lt;1,"REVISAR",IF('3. Matriz Ansoff'!I21&lt;&gt;INT('3. Matriz Ansoff'!I21),"REVISAR",IF(OR(COUNT($C$9:$J$9)&lt;&gt;8,MIN($C$9:$J$9)&lt;0,MAX($C$9:$J$9)&gt;1,ABS(SUM($C$9:$J$9)-1)&gt;0.000001),"REVISAR PESOS",IF(COUNTA(C16:J16)&lt;8,"FALTA INFORMACIÓN",IF(COUNT(C16:J16)&lt;8,"REVISAR",IF(OR(C16&lt;1,C16&gt;5,C16&lt;&gt;INT(C16),D16&lt;1,D16&gt;5,D16&lt;&gt;INT(D16),E16&lt;1,E16&gt;5,E16&lt;&gt;INT(E16),F16&lt;1,F16&gt;5,F16&lt;&gt;INT(F16),G16&lt;1,G16&gt;5,G16&lt;&gt;INT(G16),H16&lt;1,H16&gt;5,H16&lt;&gt;INT(H16),I16&lt;1,I16&gt;5,I16&lt;&gt;INT(I16),J16&lt;1,J16&gt;5,J16&lt;&gt;INT(J16)),"REVISAR",SUMPRODUCT(C16:J16,$C$9:$J$9)))))))),IF(OR(COUNT($C$9:$J$9)&lt;&gt;8,MIN($C$9:$J$9)&lt;0,MAX($C$9:$J$9)&gt;1,ABS(SUM($C$9:$J$9)-1)&gt;0.000001),"REVISAR PESOS",IF(COUNTA(C16:J16)&lt;8,"FALTA INFORMACIÓN",IF(COUNT(C16:J16)&lt;8,"REVISAR",IF(OR(C16&lt;1,C16&gt;5,C16&lt;&gt;INT(C16),D16&lt;1,D16&gt;5,D16&lt;&gt;INT(D16),E16&lt;1,E16&gt;5,E16&lt;&gt;INT(E16),F16&lt;1,F16&gt;5,F16&lt;&gt;INT(F16),G16&lt;1,G16&gt;5,G16&lt;&gt;INT(G16),H16&lt;1,H16&gt;5,H16&lt;&gt;INT(H16),I16&lt;1,I16&gt;5,I16&lt;&gt;INT(I16),J16&lt;1,J16&gt;5,J16&lt;&gt;INT(J16)),"REVISAR",SUMPRODUCT(C16:J16,$C$9:$J$9)))))))),IF(COUNTA('3. Matriz Ansoff'!I21)&gt;0,IF(COUNT('3. Matriz Ansoff'!I21)=0,"REVISAR",IF('3. Matriz Ansoff'!I21&lt;1,"REVISAR",IF('3. Matriz Ansoff'!I21&lt;&gt;INT('3. Matriz Ansoff'!I21),"REVISAR",IF(OR(COUNT($C$9:$J$9)&lt;&gt;8,MIN($C$9:$J$9)&lt;0,MAX($C$9:$J$9)&gt;1,ABS(SUM($C$9:$J$9)-1)&gt;0.000001),"REVISAR PESOS",IF(COUNTA(C16:J16)&lt;8,"FALTA INFORMACIÓN",IF(COUNT(C16:J16)&lt;8,"REVISAR",IF(OR(C16&lt;1,C16&gt;5,C16&lt;&gt;INT(C16),D16&lt;1,D16&gt;5,D16&lt;&gt;INT(D16),E16&lt;1,E16&gt;5,E16&lt;&gt;INT(E16),F16&lt;1,F16&gt;5,F16&lt;&gt;INT(F16),G16&lt;1,G16&gt;5,G16&lt;&gt;INT(G16),H16&lt;1,H16&gt;5,H16&lt;&gt;INT(H16),I16&lt;1,I16&gt;5,I16&lt;&gt;INT(I16),J16&lt;1,J16&gt;5,J16&lt;&gt;INT(J16)),"REVISAR",SUMPRODUCT(C16:J16,$C$9:$J$9)))))))),IF(OR(COUNT($C$9:$J$9)&lt;&gt;8,MIN($C$9:$J$9)&lt;0,MAX($C$9:$J$9)&gt;1,ABS(SUM($C$9:$J$9)-1)&gt;0.000001),"REVISAR PESOS",IF(COUNTA(C16:J16)&lt;8,"FALTA INFORMACIÓN",IF(COUNT(C16:J16)&lt;8,"REVISAR",IF(OR(C16&lt;1,C16&gt;5,C16&lt;&gt;INT(C16),D16&lt;1,D16&gt;5,D16&lt;&gt;INT(D16),E16&lt;1,E16&gt;5,E16&lt;&gt;INT(E16),F16&lt;1,F16&gt;5,F16&lt;&gt;INT(F16),G16&lt;1,G16&gt;5,G16&lt;&gt;INT(G16),H16&lt;1,H16&gt;5,H16&lt;&gt;INT(H16),I16&lt;1,I16&gt;5,I16&lt;&gt;INT(I16),J16&lt;1,J16&gt;5,J16&lt;&gt;INT(J16)),"REVISAR",SUMPRODUCT(C16:J16,$C$9:$J$9))))))))))</f>
        <v/>
      </c>
      <c r="L16" s="10" t="str">
        <f t="shared" si="0"/>
        <v/>
      </c>
      <c r="M16" s="10" t="str">
        <f t="shared" si="1"/>
        <v/>
      </c>
      <c r="N16" s="3"/>
    </row>
    <row r="17" spans="1:14" ht="33.6" customHeight="1">
      <c r="A17" s="2" t="str">
        <f>IF('3. Matriz Ansoff'!B22="","",'3. Matriz Ansoff'!B22)</f>
        <v/>
      </c>
      <c r="B17" s="2" t="str">
        <f>IF('3. Matriz Ansoff'!F22="","",'3. Matriz Ansoff'!F22)</f>
        <v/>
      </c>
      <c r="C17" s="9"/>
      <c r="D17" s="9"/>
      <c r="E17" s="9"/>
      <c r="F17" s="9"/>
      <c r="G17" s="9"/>
      <c r="H17" s="9"/>
      <c r="I17" s="9"/>
      <c r="J17" s="9"/>
      <c r="K17" s="11" t="str">
        <f>IF(A17="","",IF(OR(B17="",B17="FALTA INFORMACIÓN"),"FALTA INFORMACIÓN",IF(B17="REVISAR","REVISAR",IF(COUNTA('3. Matriz Ansoff'!H22)&gt;0,IF(COUNT('3. Matriz Ansoff'!H22)=0,"REVISAR",IF('3. Matriz Ansoff'!H22&lt;0,"REVISAR",IF(COUNTA('3. Matriz Ansoff'!I22)&gt;0,IF(COUNT('3. Matriz Ansoff'!I22)=0,"REVISAR",IF('3. Matriz Ansoff'!I22&lt;1,"REVISAR",IF('3. Matriz Ansoff'!I22&lt;&gt;INT('3. Matriz Ansoff'!I22),"REVISAR",IF(OR(COUNT($C$9:$J$9)&lt;&gt;8,MIN($C$9:$J$9)&lt;0,MAX($C$9:$J$9)&gt;1,ABS(SUM($C$9:$J$9)-1)&gt;0.000001),"REVISAR PESOS",IF(COUNTA(C17:J17)&lt;8,"FALTA INFORMACIÓN",IF(COUNT(C17:J17)&lt;8,"REVISAR",IF(OR(C17&lt;1,C17&gt;5,C17&lt;&gt;INT(C17),D17&lt;1,D17&gt;5,D17&lt;&gt;INT(D17),E17&lt;1,E17&gt;5,E17&lt;&gt;INT(E17),F17&lt;1,F17&gt;5,F17&lt;&gt;INT(F17),G17&lt;1,G17&gt;5,G17&lt;&gt;INT(G17),H17&lt;1,H17&gt;5,H17&lt;&gt;INT(H17),I17&lt;1,I17&gt;5,I17&lt;&gt;INT(I17),J17&lt;1,J17&gt;5,J17&lt;&gt;INT(J17)),"REVISAR",SUMPRODUCT(C17:J17,$C$9:$J$9)))))))),IF(OR(COUNT($C$9:$J$9)&lt;&gt;8,MIN($C$9:$J$9)&lt;0,MAX($C$9:$J$9)&gt;1,ABS(SUM($C$9:$J$9)-1)&gt;0.000001),"REVISAR PESOS",IF(COUNTA(C17:J17)&lt;8,"FALTA INFORMACIÓN",IF(COUNT(C17:J17)&lt;8,"REVISAR",IF(OR(C17&lt;1,C17&gt;5,C17&lt;&gt;INT(C17),D17&lt;1,D17&gt;5,D17&lt;&gt;INT(D17),E17&lt;1,E17&gt;5,E17&lt;&gt;INT(E17),F17&lt;1,F17&gt;5,F17&lt;&gt;INT(F17),G17&lt;1,G17&gt;5,G17&lt;&gt;INT(G17),H17&lt;1,H17&gt;5,H17&lt;&gt;INT(H17),I17&lt;1,I17&gt;5,I17&lt;&gt;INT(I17),J17&lt;1,J17&gt;5,J17&lt;&gt;INT(J17)),"REVISAR",SUMPRODUCT(C17:J17,$C$9:$J$9)))))))),IF(COUNTA('3. Matriz Ansoff'!I22)&gt;0,IF(COUNT('3. Matriz Ansoff'!I22)=0,"REVISAR",IF('3. Matriz Ansoff'!I22&lt;1,"REVISAR",IF('3. Matriz Ansoff'!I22&lt;&gt;INT('3. Matriz Ansoff'!I22),"REVISAR",IF(OR(COUNT($C$9:$J$9)&lt;&gt;8,MIN($C$9:$J$9)&lt;0,MAX($C$9:$J$9)&gt;1,ABS(SUM($C$9:$J$9)-1)&gt;0.000001),"REVISAR PESOS",IF(COUNTA(C17:J17)&lt;8,"FALTA INFORMACIÓN",IF(COUNT(C17:J17)&lt;8,"REVISAR",IF(OR(C17&lt;1,C17&gt;5,C17&lt;&gt;INT(C17),D17&lt;1,D17&gt;5,D17&lt;&gt;INT(D17),E17&lt;1,E17&gt;5,E17&lt;&gt;INT(E17),F17&lt;1,F17&gt;5,F17&lt;&gt;INT(F17),G17&lt;1,G17&gt;5,G17&lt;&gt;INT(G17),H17&lt;1,H17&gt;5,H17&lt;&gt;INT(H17),I17&lt;1,I17&gt;5,I17&lt;&gt;INT(I17),J17&lt;1,J17&gt;5,J17&lt;&gt;INT(J17)),"REVISAR",SUMPRODUCT(C17:J17,$C$9:$J$9)))))))),IF(OR(COUNT($C$9:$J$9)&lt;&gt;8,MIN($C$9:$J$9)&lt;0,MAX($C$9:$J$9)&gt;1,ABS(SUM($C$9:$J$9)-1)&gt;0.000001),"REVISAR PESOS",IF(COUNTA(C17:J17)&lt;8,"FALTA INFORMACIÓN",IF(COUNT(C17:J17)&lt;8,"REVISAR",IF(OR(C17&lt;1,C17&gt;5,C17&lt;&gt;INT(C17),D17&lt;1,D17&gt;5,D17&lt;&gt;INT(D17),E17&lt;1,E17&gt;5,E17&lt;&gt;INT(E17),F17&lt;1,F17&gt;5,F17&lt;&gt;INT(F17),G17&lt;1,G17&gt;5,G17&lt;&gt;INT(G17),H17&lt;1,H17&gt;5,H17&lt;&gt;INT(H17),I17&lt;1,I17&gt;5,I17&lt;&gt;INT(I17),J17&lt;1,J17&gt;5,J17&lt;&gt;INT(J17)),"REVISAR",SUMPRODUCT(C17:J17,$C$9:$J$9))))))))))</f>
        <v/>
      </c>
      <c r="L17" s="10" t="str">
        <f t="shared" si="0"/>
        <v/>
      </c>
      <c r="M17" s="10" t="str">
        <f t="shared" si="1"/>
        <v/>
      </c>
      <c r="N17" s="3"/>
    </row>
    <row r="20" spans="1:14">
      <c r="A20" s="14" t="s">
        <v>206</v>
      </c>
      <c r="B20" s="14"/>
      <c r="C20" s="14"/>
      <c r="D20" s="14"/>
      <c r="E20" s="14"/>
      <c r="F20" s="14"/>
      <c r="G20" s="14"/>
      <c r="H20" s="14"/>
      <c r="I20" s="14"/>
      <c r="J20" s="14"/>
      <c r="K20" s="14"/>
      <c r="L20" s="14"/>
      <c r="M20" s="14"/>
      <c r="N20" s="14"/>
    </row>
    <row r="21" spans="1:14">
      <c r="A21" s="15" t="s">
        <v>207</v>
      </c>
      <c r="B21" s="15"/>
      <c r="C21" s="15"/>
      <c r="D21" s="15"/>
      <c r="E21" s="15"/>
      <c r="F21" s="15"/>
      <c r="G21" s="15"/>
      <c r="H21" s="15"/>
      <c r="I21" s="15"/>
      <c r="J21" s="15"/>
      <c r="K21" s="15"/>
      <c r="L21" s="15"/>
      <c r="M21" s="15"/>
      <c r="N21" s="15"/>
    </row>
    <row r="22" spans="1:14">
      <c r="A22" s="15"/>
      <c r="B22" s="15"/>
      <c r="C22" s="15"/>
      <c r="D22" s="15"/>
      <c r="E22" s="15"/>
      <c r="F22" s="15"/>
      <c r="G22" s="15"/>
      <c r="H22" s="15"/>
      <c r="I22" s="15"/>
      <c r="J22" s="15"/>
      <c r="K22" s="15"/>
      <c r="L22" s="15"/>
      <c r="M22" s="15"/>
      <c r="N22" s="15"/>
    </row>
    <row r="23" spans="1:14">
      <c r="A23" s="15"/>
      <c r="B23" s="15"/>
      <c r="C23" s="15"/>
      <c r="D23" s="15"/>
      <c r="E23" s="15"/>
      <c r="F23" s="15"/>
      <c r="G23" s="15"/>
      <c r="H23" s="15"/>
      <c r="I23" s="15"/>
      <c r="J23" s="15"/>
      <c r="K23" s="15"/>
      <c r="L23" s="15"/>
      <c r="M23" s="15"/>
      <c r="N23" s="15"/>
    </row>
  </sheetData>
  <mergeCells count="5">
    <mergeCell ref="A1:N1"/>
    <mergeCell ref="A2:N2"/>
    <mergeCell ref="A4:N4"/>
    <mergeCell ref="A20:N20"/>
    <mergeCell ref="A21:N23"/>
  </mergeCells>
  <conditionalFormatting sqref="K9">
    <cfRule type="expression" dxfId="13" priority="22">
      <formula>ABS(K9-1)&lt;=0.000001</formula>
    </cfRule>
    <cfRule type="expression" dxfId="12" priority="23">
      <formula>ABS(K9-1)&gt;0.000001</formula>
    </cfRule>
  </conditionalFormatting>
  <conditionalFormatting sqref="K10:K17">
    <cfRule type="expression" dxfId="11" priority="12">
      <formula>AND(ISNUMBER(K10),K10&gt;=4)</formula>
    </cfRule>
    <cfRule type="expression" dxfId="10" priority="13">
      <formula>AND(ISNUMBER(K10),K10&gt;=3,K10&lt;4)</formula>
    </cfRule>
    <cfRule type="expression" dxfId="9" priority="14">
      <formula>AND(ISNUMBER(K10),K10&lt;3)</formula>
    </cfRule>
    <cfRule type="expression" dxfId="8" priority="15">
      <formula>K10="FALTA INFORMACIÓN"</formula>
    </cfRule>
    <cfRule type="expression" dxfId="7" priority="16">
      <formula>OR(K10="REVISAR",K10="REVISAR PESOS")</formula>
    </cfRule>
  </conditionalFormatting>
  <conditionalFormatting sqref="L9">
    <cfRule type="expression" dxfId="6" priority="10">
      <formula>L9="OK"</formula>
    </cfRule>
    <cfRule type="expression" dxfId="5" priority="11">
      <formula>L9="REVISAR PESOS"</formula>
    </cfRule>
  </conditionalFormatting>
  <conditionalFormatting sqref="L10:L17">
    <cfRule type="expression" dxfId="4" priority="17">
      <formula>L10="Alta"</formula>
    </cfRule>
    <cfRule type="expression" dxfId="3" priority="18">
      <formula>L10="Media"</formula>
    </cfRule>
    <cfRule type="expression" dxfId="2" priority="19">
      <formula>L10="Baja"</formula>
    </cfRule>
    <cfRule type="expression" dxfId="1" priority="20">
      <formula>L10="FALTA INFORMACIÓN"</formula>
    </cfRule>
    <cfRule type="expression" dxfId="0" priority="21">
      <formula>OR(L10="REVISAR",L10="REVISAR PESOS")</formula>
    </cfRule>
  </conditionalFormatting>
  <dataValidations count="2">
    <dataValidation type="decimal" showErrorMessage="1" errorTitle="Peso no válido" error="Ingresa un porcentaje entre 0% y 100%. La suma de los pesos debe ser 100%." sqref="C9:J9" xr:uid="{00000000-0002-0000-0300-000000000000}">
      <formula1>0</formula1>
      <formula2>1</formula2>
    </dataValidation>
    <dataValidation type="list" allowBlank="1" showErrorMessage="1" errorTitle="Puntaje no válido" error="Selecciona o ingresa un número entero del 1 al 5." sqref="C10:J17" xr:uid="{00000000-0002-0000-0300-000001000000}">
      <formula1>"1,2,3,4,5"</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1. Instrucciones</vt:lpstr>
      <vt:lpstr>2. Glosario</vt:lpstr>
      <vt:lpstr>3. Matriz Ansoff</vt:lpstr>
      <vt:lpstr>4. Evaluación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Jairo Gelvez</cp:lastModifiedBy>
  <dcterms:modified xsi:type="dcterms:W3CDTF">2026-09-07T20:48:38Z</dcterms:modified>
</cp:coreProperties>
</file>