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DDAB2748-48F6-49DB-9316-2B0FB53AC2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_Instrucciones" sheetId="1" r:id="rId1"/>
    <sheet name="2_Glosario" sheetId="2" r:id="rId2"/>
    <sheet name="3_Calculo_Centro" sheetId="3" r:id="rId3"/>
    <sheet name="4_Resume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4" l="1"/>
  <c r="C39" i="4"/>
  <c r="B39" i="4"/>
  <c r="A39" i="4"/>
  <c r="D38" i="4"/>
  <c r="C38" i="4"/>
  <c r="D35" i="4"/>
  <c r="C35" i="4"/>
  <c r="D33" i="4"/>
  <c r="B33" i="4"/>
  <c r="A33" i="4"/>
  <c r="D30" i="4"/>
  <c r="C30" i="4"/>
  <c r="B30" i="4"/>
  <c r="A30" i="4"/>
  <c r="D29" i="4"/>
  <c r="C29" i="4"/>
  <c r="D27" i="4"/>
  <c r="C27" i="4"/>
  <c r="B27" i="4"/>
  <c r="A27" i="4"/>
  <c r="D26" i="4"/>
  <c r="C26" i="4"/>
  <c r="D23" i="4"/>
  <c r="C23" i="4"/>
  <c r="D21" i="4"/>
  <c r="B21" i="4"/>
  <c r="A21" i="4"/>
  <c r="D18" i="4"/>
  <c r="C18" i="4"/>
  <c r="B18" i="4"/>
  <c r="A18" i="4"/>
  <c r="D17" i="4"/>
  <c r="C17" i="4"/>
  <c r="D15" i="4"/>
  <c r="C15" i="4"/>
  <c r="B15" i="4"/>
  <c r="A15" i="4"/>
  <c r="D14" i="4"/>
  <c r="C14" i="4"/>
  <c r="D12" i="4"/>
  <c r="B12" i="4"/>
  <c r="A12" i="4"/>
  <c r="G35" i="3"/>
  <c r="F35" i="3"/>
  <c r="E35" i="3"/>
  <c r="G34" i="3"/>
  <c r="B38" i="4" s="1"/>
  <c r="F34" i="3"/>
  <c r="E34" i="3"/>
  <c r="G33" i="3"/>
  <c r="D37" i="4" s="1"/>
  <c r="F33" i="3"/>
  <c r="E33" i="3"/>
  <c r="G32" i="3"/>
  <c r="C36" i="4" s="1"/>
  <c r="F32" i="3"/>
  <c r="E32" i="3"/>
  <c r="G31" i="3"/>
  <c r="B35" i="4" s="1"/>
  <c r="F31" i="3"/>
  <c r="E31" i="3"/>
  <c r="G30" i="3"/>
  <c r="D34" i="4" s="1"/>
  <c r="F30" i="3"/>
  <c r="E30" i="3"/>
  <c r="G29" i="3"/>
  <c r="C33" i="4" s="1"/>
  <c r="F29" i="3"/>
  <c r="E29" i="3"/>
  <c r="G28" i="3"/>
  <c r="C32" i="4" s="1"/>
  <c r="F28" i="3"/>
  <c r="E28" i="3"/>
  <c r="G27" i="3"/>
  <c r="D31" i="4" s="1"/>
  <c r="F27" i="3"/>
  <c r="E27" i="3"/>
  <c r="G26" i="3"/>
  <c r="F26" i="3"/>
  <c r="E26" i="3"/>
  <c r="G25" i="3"/>
  <c r="B29" i="4" s="1"/>
  <c r="F25" i="3"/>
  <c r="E25" i="3"/>
  <c r="G24" i="3"/>
  <c r="D28" i="4" s="1"/>
  <c r="F24" i="3"/>
  <c r="E24" i="3"/>
  <c r="G23" i="3"/>
  <c r="F23" i="3"/>
  <c r="E23" i="3"/>
  <c r="G22" i="3"/>
  <c r="B26" i="4" s="1"/>
  <c r="F22" i="3"/>
  <c r="E22" i="3"/>
  <c r="G21" i="3"/>
  <c r="D25" i="4" s="1"/>
  <c r="F21" i="3"/>
  <c r="E21" i="3"/>
  <c r="G20" i="3"/>
  <c r="C24" i="4" s="1"/>
  <c r="F20" i="3"/>
  <c r="E20" i="3"/>
  <c r="G19" i="3"/>
  <c r="B23" i="4" s="1"/>
  <c r="F19" i="3"/>
  <c r="E19" i="3"/>
  <c r="G18" i="3"/>
  <c r="D22" i="4" s="1"/>
  <c r="F18" i="3"/>
  <c r="E18" i="3"/>
  <c r="G17" i="3"/>
  <c r="C21" i="4" s="1"/>
  <c r="F17" i="3"/>
  <c r="E17" i="3"/>
  <c r="G16" i="3"/>
  <c r="C20" i="4" s="1"/>
  <c r="F16" i="3"/>
  <c r="E16" i="3"/>
  <c r="G15" i="3"/>
  <c r="D19" i="4" s="1"/>
  <c r="F15" i="3"/>
  <c r="E15" i="3"/>
  <c r="G14" i="3"/>
  <c r="F14" i="3"/>
  <c r="E14" i="3"/>
  <c r="G13" i="3"/>
  <c r="B17" i="4" s="1"/>
  <c r="F13" i="3"/>
  <c r="E13" i="3"/>
  <c r="G12" i="3"/>
  <c r="D16" i="4" s="1"/>
  <c r="F12" i="3"/>
  <c r="E12" i="3"/>
  <c r="G11" i="3"/>
  <c r="F11" i="3"/>
  <c r="E11" i="3"/>
  <c r="G10" i="3"/>
  <c r="B14" i="4" s="1"/>
  <c r="F10" i="3"/>
  <c r="E10" i="3"/>
  <c r="G9" i="3"/>
  <c r="D13" i="4" s="1"/>
  <c r="F9" i="3"/>
  <c r="E9" i="3"/>
  <c r="G8" i="3"/>
  <c r="C12" i="4" s="1"/>
  <c r="F8" i="3"/>
  <c r="E8" i="3"/>
  <c r="G7" i="3"/>
  <c r="D11" i="4" s="1"/>
  <c r="F7" i="3"/>
  <c r="E7" i="3"/>
  <c r="G6" i="3"/>
  <c r="A10" i="4" s="1"/>
  <c r="F6" i="3"/>
  <c r="E6" i="3"/>
  <c r="K9" i="3" l="1"/>
  <c r="D32" i="4"/>
  <c r="D36" i="4"/>
  <c r="C10" i="4"/>
  <c r="A13" i="4"/>
  <c r="A16" i="4"/>
  <c r="A19" i="4"/>
  <c r="A22" i="4"/>
  <c r="A25" i="4"/>
  <c r="A28" i="4"/>
  <c r="A31" i="4"/>
  <c r="A34" i="4"/>
  <c r="A37" i="4"/>
  <c r="D20" i="4"/>
  <c r="A24" i="4"/>
  <c r="D10" i="4"/>
  <c r="B13" i="4"/>
  <c r="B16" i="4"/>
  <c r="B19" i="4"/>
  <c r="B22" i="4"/>
  <c r="B25" i="4"/>
  <c r="B28" i="4"/>
  <c r="B31" i="4"/>
  <c r="B34" i="4"/>
  <c r="B37" i="4"/>
  <c r="K6" i="3"/>
  <c r="A6" i="4" s="1"/>
  <c r="A36" i="4"/>
  <c r="K7" i="3"/>
  <c r="B10" i="4"/>
  <c r="D24" i="4"/>
  <c r="A11" i="4"/>
  <c r="C13" i="4"/>
  <c r="C16" i="4"/>
  <c r="C19" i="4"/>
  <c r="C22" i="4"/>
  <c r="C25" i="4"/>
  <c r="C28" i="4"/>
  <c r="C31" i="4"/>
  <c r="C34" i="4"/>
  <c r="C37" i="4"/>
  <c r="K12" i="3"/>
  <c r="I6" i="4" s="1"/>
  <c r="K8" i="3"/>
  <c r="B11" i="4"/>
  <c r="C11" i="4"/>
  <c r="A14" i="4"/>
  <c r="A17" i="4"/>
  <c r="A20" i="4"/>
  <c r="A23" i="4"/>
  <c r="A26" i="4"/>
  <c r="A29" i="4"/>
  <c r="A32" i="4"/>
  <c r="A35" i="4"/>
  <c r="A38" i="4"/>
  <c r="B20" i="4"/>
  <c r="B32" i="4"/>
  <c r="B24" i="4"/>
  <c r="B36" i="4"/>
  <c r="C6" i="4" l="1"/>
  <c r="K11" i="3"/>
  <c r="K10" i="3"/>
  <c r="F11" i="4" l="1"/>
  <c r="E6" i="4"/>
  <c r="I11" i="4"/>
  <c r="G6" i="4"/>
</calcChain>
</file>

<file path=xl/sharedStrings.xml><?xml version="1.0" encoding="utf-8"?>
<sst xmlns="http://schemas.openxmlformats.org/spreadsheetml/2006/main" count="195" uniqueCount="177">
  <si>
    <t>Plantilla Centro de Gravedad — Instrucciones</t>
  </si>
  <si>
    <t>Objetivo de la plantilla</t>
  </si>
  <si>
    <t>Esta plantilla permite calcular una ubicación central aproximada para una instalación logística mediante el método del centro de gravedad.</t>
  </si>
  <si>
    <t>El cálculo pondera las coordenadas X e Y de cada punto por su volumen o demanda. El resultado sirve como zona inicial de análisis, no como ubicación definitiva.</t>
  </si>
  <si>
    <t>Está diseñada para un nivel básico–intermedio: no incorpora carreteras, peajes, costos fijos, capacidades, múltiples instalaciones, Solver ni optimización avanzada.</t>
  </si>
  <si>
    <t>Cómo usarla</t>
  </si>
  <si>
    <t>1</t>
  </si>
  <si>
    <t>Ve a 3_Calculo_Centro. Cada fila representa un punto, zona, cliente, tienda o destino que influye en la localización.</t>
  </si>
  <si>
    <t>2</t>
  </si>
  <si>
    <t>Borra únicamente los datos del ejemplo en las celdas azules A6:D9 y H6:H9. No borres las fórmulas de las columnas E, F y G.</t>
  </si>
  <si>
    <t>3</t>
  </si>
  <si>
    <t>Escribe un nombre único para cada punto y registra sus coordenadas X e Y usando el mismo sistema de referencia.</t>
  </si>
  <si>
    <t>4</t>
  </si>
  <si>
    <t>Ingresa el volumen o demanda del punto. Debe ser un número mayor que 0 y usar la misma unidad para todas las filas.</t>
  </si>
  <si>
    <t>5</t>
  </si>
  <si>
    <t>Revisa la columna Estado. Solo las filas con Estado = OK entran en el cálculo del centro de gravedad.</t>
  </si>
  <si>
    <t>6</t>
  </si>
  <si>
    <t>Consulta el panel de resultados de la derecha: puntos válidos, volumen total, sumas ponderadas, Xc e Yc.</t>
  </si>
  <si>
    <t>7</t>
  </si>
  <si>
    <t>Ve a 4_Resumen para revisar en una sola vista los puntos válidos, el volumen total y las coordenadas Xc e Yc calculadas.</t>
  </si>
  <si>
    <t>8</t>
  </si>
  <si>
    <t>Después del cálculo, compara ubicaciones reales cercanas al punto obtenido considerando vías, costos, disponibilidad de inmuebles, capacidad y restricciones.</t>
  </si>
  <si>
    <t>Qué debes borrar del ejemplo</t>
  </si>
  <si>
    <t>En 3_Calculo_Centro borra los datos de ejemplo de A6:D9 y H6:H9 y sustitúyelos por tus propios datos. Conserva las fórmulas de E, F y G. Puedes registrar hasta 30 puntos, desde la fila 6 hasta la 35. Los datos del ejemplo son ilustrativos y coinciden con el caso desarrollado en la guía de InfoExperiencia.</t>
  </si>
  <si>
    <t>Fórmula e interpretación</t>
  </si>
  <si>
    <t>Xc = Σ(Xi × Vi) ÷ ΣVi</t>
  </si>
  <si>
    <t>Calcula la coordenada X ponderada del centro de gravedad.</t>
  </si>
  <si>
    <t>Yc = Σ(Yi × Vi) ÷ ΣVi</t>
  </si>
  <si>
    <t>Calcula la coordenada Y ponderada del centro de gravedad.</t>
  </si>
  <si>
    <t>Volumen / demanda</t>
  </si>
  <si>
    <t>Es el peso de cada punto. Puede expresarse en unidades, pedidos, toneladas, cajas u otra medida consistente.</t>
  </si>
  <si>
    <t>Resultado (Xc, Yc)</t>
  </si>
  <si>
    <t>Es una ubicación matemática inicial para estudiar alternativas cercanas; no equivale a una recomendación definitiva.</t>
  </si>
  <si>
    <t>Mismo sistema de coordenadas</t>
  </si>
  <si>
    <t>Todos los puntos deben usar la misma escala y referencia. La plantilla no convierte latitud/longitud ni calcula distancias por carretera.</t>
  </si>
  <si>
    <t>Mensajes de estado</t>
  </si>
  <si>
    <t>FALTA PUNTO</t>
  </si>
  <si>
    <t>Hay datos en la fila, pero falta el nombre del punto.</t>
  </si>
  <si>
    <t>REVISAR X</t>
  </si>
  <si>
    <t>La coordenada X está vacía o no es numérica.</t>
  </si>
  <si>
    <t>REVISAR Y</t>
  </si>
  <si>
    <t>La coordenada Y está vacía o no es numérica.</t>
  </si>
  <si>
    <t>REVISAR VOLUMEN</t>
  </si>
  <si>
    <t>El volumen está vacío o no es numérico.</t>
  </si>
  <si>
    <t>VOLUMEN &gt; 0</t>
  </si>
  <si>
    <t>El volumen debe ser mayor que cero para ponderar el punto.</t>
  </si>
  <si>
    <t>POSIBLE DUPLICADO</t>
  </si>
  <si>
    <t>Existe otra fila con el mismo nombre de punto. Revisa si realmente son ubicaciones distintas y, si lo son, usa nombres únicos.</t>
  </si>
  <si>
    <t>OK</t>
  </si>
  <si>
    <t>La fila es válida y entra en el cálculo.</t>
  </si>
  <si>
    <t>Importante al copiar y pegar</t>
  </si>
  <si>
    <t>La validación de Excel puede omitirse al pegar información desde otra fuente. Por eso la columna Estado realiza una segunda revisión. Pega únicamente sobre las celdas azules A:D y H; no pegues filas completas ni sobrescribas las columnas grises E:G.</t>
  </si>
  <si>
    <t>Limitaciones que debes revisar fuera de la plantilla</t>
  </si>
  <si>
    <t>Distancia real</t>
  </si>
  <si>
    <t>El cálculo no considera carreteras, peajes, montañas, ríos, congestión ni tiempos reales de viaje.</t>
  </si>
  <si>
    <t>Costos</t>
  </si>
  <si>
    <t>No compara arriendo, compra, adecuaciones, mano de obra, impuestos ni tarifas diferentes por ruta.</t>
  </si>
  <si>
    <t>Capacidad</t>
  </si>
  <si>
    <t>No decide cuántas instalaciones abrir ni cuánto puede atender cada una.</t>
  </si>
  <si>
    <t>Factibilidad</t>
  </si>
  <si>
    <t>El punto puede caer en una zona donde no existe un inmueble adecuado o donde la operación no está permitida.</t>
  </si>
  <si>
    <t>Referencias conceptuales</t>
  </si>
  <si>
    <t>Seneca Polytechnic — Facility Location</t>
  </si>
  <si>
    <t>https://pressbooks.senecapolytechnic.ca/operationsmanagement/chapter/facility-location/</t>
  </si>
  <si>
    <t>Revista CEA — Centro de gravedad y AHP en Colombia</t>
  </si>
  <si>
    <t>https://doi.org/10.22430/24223182.132</t>
  </si>
  <si>
    <t>Decision Sciences Journal of Innovative Education</t>
  </si>
  <si>
    <t>https://doi.org/10.1111/dsji.12311</t>
  </si>
  <si>
    <t>Glosario — Método del centro de gravedad</t>
  </si>
  <si>
    <t>Término</t>
  </si>
  <si>
    <t>Definición práctica</t>
  </si>
  <si>
    <t>Uso en la plantilla</t>
  </si>
  <si>
    <t>Método del centro de gravedad</t>
  </si>
  <si>
    <t>Técnica de localización que obtiene un punto central ponderado a partir de coordenadas y volúmenes.</t>
  </si>
  <si>
    <t>Es el método principal de la plantilla.</t>
  </si>
  <si>
    <t>Punto</t>
  </si>
  <si>
    <t>Ubicación que influye en la decisión: cliente, tienda, ciudad, zona, proveedor u otro destino.</t>
  </si>
  <si>
    <t>Cada fila representa un punto.</t>
  </si>
  <si>
    <t>Coordenada X</t>
  </si>
  <si>
    <t>Posición horizontal del punto dentro del sistema de coordenadas elegido.</t>
  </si>
  <si>
    <t>Entrada manual.</t>
  </si>
  <si>
    <t>Coordenada Y</t>
  </si>
  <si>
    <t>Posición vertical del punto dentro del sistema de coordenadas elegido.</t>
  </si>
  <si>
    <t>Sistema de coordenadas</t>
  </si>
  <si>
    <t>Referencia común utilizada para expresar las posiciones X e Y.</t>
  </si>
  <si>
    <t>Debe ser consistente para todos los puntos.</t>
  </si>
  <si>
    <t>Volumen</t>
  </si>
  <si>
    <t>Cantidad asociada a cada punto que se utiliza como peso.</t>
  </si>
  <si>
    <t>Entrada manual; debe ser mayor que 0.</t>
  </si>
  <si>
    <t>Demanda</t>
  </si>
  <si>
    <t>Necesidad o cantidad atendida por un punto durante un periodo.</t>
  </si>
  <si>
    <t>Puede utilizarse como ponderación si representa bien el flujo logístico.</t>
  </si>
  <si>
    <t>Ponderación</t>
  </si>
  <si>
    <t>Peso relativo asignado a cada punto en el cálculo.</t>
  </si>
  <si>
    <t>En esta plantilla corresponde al volumen/demanda.</t>
  </si>
  <si>
    <t>Xi × Vi</t>
  </si>
  <si>
    <t>Coordenada X multiplicada por el volumen del punto.</t>
  </si>
  <si>
    <t>Cálculo automático.</t>
  </si>
  <si>
    <t>Yi × Vi</t>
  </si>
  <si>
    <t>Coordenada Y multiplicada por el volumen del punto.</t>
  </si>
  <si>
    <t>Σ</t>
  </si>
  <si>
    <t>Símbolo de sumatoria: indica que se suman los valores de todos los puntos válidos.</t>
  </si>
  <si>
    <t>Aparece en las fórmulas Xc e Yc.</t>
  </si>
  <si>
    <t>ΣVi</t>
  </si>
  <si>
    <t>Suma del volumen de todos los puntos válidos.</t>
  </si>
  <si>
    <t>Denominador de las fórmulas.</t>
  </si>
  <si>
    <t>Xc</t>
  </si>
  <si>
    <t>Coordenada X calculada del centro de gravedad.</t>
  </si>
  <si>
    <t>Resultado automático.</t>
  </si>
  <si>
    <t>Yc</t>
  </si>
  <si>
    <t>Coordenada Y calculada del centro de gravedad.</t>
  </si>
  <si>
    <t>Centro de gravedad</t>
  </si>
  <si>
    <t>Punto (Xc, Yc) obtenido al ponderar las ubicaciones por su volumen.</t>
  </si>
  <si>
    <t>Referencia inicial para estudiar una instalación.</t>
  </si>
  <si>
    <t>Centro de distribución</t>
  </si>
  <si>
    <t>Instalación desde la que se reciben, almacenan o distribuyen productos hacia otros puntos.</t>
  </si>
  <si>
    <t>Ejemplo de instalación que puede analizarse.</t>
  </si>
  <si>
    <t>Instalación logística</t>
  </si>
  <si>
    <t>Bodega, centro de distribución, planta u otro nodo físico de una red.</t>
  </si>
  <si>
    <t>Objeto de la decisión de localización.</t>
  </si>
  <si>
    <t>Distancia geométrica</t>
  </si>
  <si>
    <t>Separación matemática entre posiciones en un plano.</t>
  </si>
  <si>
    <t>No equivale necesariamente a la distancia por carretera.</t>
  </si>
  <si>
    <t>Ubicación aproximada</t>
  </si>
  <si>
    <t>Zona inicial sugerida por el cálculo, antes de revisar restricciones reales.</t>
  </si>
  <si>
    <t>Forma correcta de interpretar el resultado.</t>
  </si>
  <si>
    <t>Punto válido</t>
  </si>
  <si>
    <t>Fila que contiene nombre, X, Y y volumen correctos y no está duplicada.</t>
  </si>
  <si>
    <t>Solo estos puntos entran en el cálculo.</t>
  </si>
  <si>
    <t>Posible duplicado</t>
  </si>
  <si>
    <t>Dos o más filas con el mismo nombre de punto.</t>
  </si>
  <si>
    <t>Se excluyen del cálculo hasta que el usuario revise los nombres.</t>
  </si>
  <si>
    <t>Estado</t>
  </si>
  <si>
    <t>Mensaje automático que valida los datos de cada fila.</t>
  </si>
  <si>
    <t>Indica OK o la corrección requerida.</t>
  </si>
  <si>
    <t>Resumen</t>
  </si>
  <si>
    <t>Vista compacta que reúne los puntos válidos y los resultados principales del cálculo.</t>
  </si>
  <si>
    <t>Facilita revisar Xc, Yc, volumen total y estado sin modificar la hoja operativa.</t>
  </si>
  <si>
    <t>Cálculo del método del centro de gravedad</t>
  </si>
  <si>
    <t>Celdas azules = datos que puedes editar. Celdas grises = fórmulas automáticas. Solo las filas con Estado = OK entran en el cálculo.</t>
  </si>
  <si>
    <t>Punto / zona</t>
  </si>
  <si>
    <t>X × volumen</t>
  </si>
  <si>
    <t>Y × volumen</t>
  </si>
  <si>
    <t>Observaciones</t>
  </si>
  <si>
    <t>Resultados</t>
  </si>
  <si>
    <t>Norte</t>
  </si>
  <si>
    <t>Zona de demanda norte.</t>
  </si>
  <si>
    <t>Puntos válidos</t>
  </si>
  <si>
    <t>Centro</t>
  </si>
  <si>
    <t>Mayor volumen del ejemplo.</t>
  </si>
  <si>
    <t>Volumen total</t>
  </si>
  <si>
    <t>Sur</t>
  </si>
  <si>
    <t>Menor volumen del ejemplo.</t>
  </si>
  <si>
    <t>Σ (X × volumen)</t>
  </si>
  <si>
    <t>Oriente</t>
  </si>
  <si>
    <t>Segundo mayor volumen.</t>
  </si>
  <si>
    <t>Σ (Y × volumen)</t>
  </si>
  <si>
    <t>Estado general</t>
  </si>
  <si>
    <t>Cómo leer el resultado</t>
  </si>
  <si>
    <t>El punto (Xc, Yc) es una referencia inicial. Úsalo para identificar una zona de búsqueda y después compara alternativas reales. El método no considera carreteras, peajes, inmuebles, costos fijos, capacidad ni restricciones legales.</t>
  </si>
  <si>
    <t>Resumen — Centro de gravedad</t>
  </si>
  <si>
    <t>Este resumen muestra los puntos válidos y las coordenadas Xc e Yc calculadas. El resultado es una referencia inicial y no representa distancias por carretera ni una ubicación definitiva.</t>
  </si>
  <si>
    <t>Centro X</t>
  </si>
  <si>
    <t>Centro Y</t>
  </si>
  <si>
    <t>X</t>
  </si>
  <si>
    <t>Y</t>
  </si>
  <si>
    <t>Centro de gravedad calculado</t>
  </si>
  <si>
    <t>Coordenada Xc</t>
  </si>
  <si>
    <t>Coordenada Yc</t>
  </si>
  <si>
    <t>Cómo interpretarlo</t>
  </si>
  <si>
    <t>Usa (Xc, Yc) como una zona inicial de búsqueda. Los puntos con mayor volumen influyen más en el resultado. Después compara ubicaciones reales cercanas considerando vías, tiempos, costos, disponibilidad, capacidad e infraestructura.</t>
  </si>
  <si>
    <t>Qué revisar después</t>
  </si>
  <si>
    <t>• Distancias y tiempos reales de viaje.
• Peajes, restricciones y acceso para carga.
• Costo y disponibilidad del inmueble.
• Capacidad operativa y posibilidad de expansión.
• Requisitos legales y condiciones de la zona.</t>
  </si>
  <si>
    <t>Interpretación</t>
  </si>
  <si>
    <t>El centro calculado indica dónde conviene comenzar a estudiar posibles ubicaciones. Antes de tomar una decisión real, compara alternativas cercanas según rutas, costos, disponibilidad, capacidad, infraestructura y restricciones.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</si>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</sst>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\(0.00\);\-"/>
    <numFmt numFmtId="165" formatCode="#,##0.00;[Red]\(#,##0.00\);\-"/>
  </numFmts>
  <fonts count="19">
    <font>
      <sz val="11"/>
      <name val="Carlito"/>
    </font>
    <font>
      <b/>
      <sz val="18"/>
      <color rgb="FFFFFFFF"/>
      <name val="Carlito"/>
    </font>
    <font>
      <b/>
      <sz val="11"/>
      <color rgb="FFFFFFFF"/>
      <name val="Carlito"/>
    </font>
    <font>
      <sz val="10"/>
      <color rgb="FF1F2937"/>
      <name val="Carlito"/>
    </font>
    <font>
      <b/>
      <sz val="10"/>
      <color rgb="FF0B1F3A"/>
      <name val="Carlito"/>
    </font>
    <font>
      <sz val="9"/>
      <color rgb="FF008000"/>
      <name val="Carlito"/>
    </font>
    <font>
      <b/>
      <sz val="10"/>
      <color rgb="FFFFFFFF"/>
      <name val="Carlito"/>
    </font>
    <font>
      <sz val="10"/>
      <color rgb="FF0000FF"/>
      <name val="Carlito"/>
    </font>
    <font>
      <b/>
      <sz val="11"/>
      <color rgb="FF0B1F3A"/>
      <name val="Carlito"/>
    </font>
    <font>
      <b/>
      <sz val="11"/>
      <color rgb="FF008000"/>
      <name val="Carlito"/>
    </font>
    <font>
      <sz val="9"/>
      <color rgb="FF1F2937"/>
      <name val="Carlito"/>
    </font>
    <font>
      <b/>
      <sz val="14"/>
      <color rgb="FF008000"/>
      <name val="Carlito"/>
    </font>
    <font>
      <sz val="10"/>
      <color rgb="FF008000"/>
      <name val="Carlito"/>
    </font>
    <font>
      <b/>
      <sz val="20"/>
      <color rgb="FF008000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6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63A63"/>
      </patternFill>
    </fill>
    <fill>
      <patternFill patternType="solid">
        <fgColor rgb="FFDCE8F5"/>
      </patternFill>
    </fill>
    <fill>
      <patternFill patternType="solid">
        <fgColor rgb="FFEAF3FB"/>
      </patternFill>
    </fill>
    <fill>
      <patternFill patternType="solid">
        <fgColor rgb="FFFFF4CC"/>
      </patternFill>
    </fill>
    <fill>
      <patternFill patternType="solid">
        <fgColor rgb="FFF2F4F7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63A63"/>
        <bgColor indexed="64"/>
      </patternFill>
    </fill>
    <fill>
      <patternFill patternType="solid">
        <fgColor rgb="FFDCE8F5"/>
        <bgColor indexed="64"/>
      </patternFill>
    </fill>
    <fill>
      <patternFill patternType="solid">
        <fgColor rgb="FFEAF3FB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50">
    <xf numFmtId="0" fontId="0" fillId="0" borderId="0" xfId="0"/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64" fontId="7" fillId="5" borderId="10" xfId="0" applyNumberFormat="1" applyFont="1" applyFill="1" applyBorder="1" applyAlignment="1">
      <alignment vertical="center"/>
    </xf>
    <xf numFmtId="164" fontId="7" fillId="5" borderId="0" xfId="0" applyNumberFormat="1" applyFont="1" applyFill="1" applyAlignment="1">
      <alignment vertical="center"/>
    </xf>
    <xf numFmtId="164" fontId="7" fillId="5" borderId="11" xfId="0" applyNumberFormat="1" applyFont="1" applyFill="1" applyBorder="1" applyAlignment="1">
      <alignment vertical="center"/>
    </xf>
    <xf numFmtId="165" fontId="7" fillId="5" borderId="2" xfId="0" applyNumberFormat="1" applyFont="1" applyFill="1" applyBorder="1" applyAlignment="1">
      <alignment vertical="center"/>
    </xf>
    <xf numFmtId="165" fontId="3" fillId="7" borderId="1" xfId="0" applyNumberFormat="1" applyFont="1" applyFill="1" applyBorder="1" applyAlignment="1">
      <alignment vertical="center"/>
    </xf>
    <xf numFmtId="165" fontId="3" fillId="7" borderId="10" xfId="0" applyNumberFormat="1" applyFont="1" applyFill="1" applyBorder="1" applyAlignment="1">
      <alignment vertical="center"/>
    </xf>
    <xf numFmtId="165" fontId="7" fillId="5" borderId="4" xfId="0" applyNumberFormat="1" applyFont="1" applyFill="1" applyBorder="1" applyAlignment="1">
      <alignment vertical="center"/>
    </xf>
    <xf numFmtId="165" fontId="3" fillId="7" borderId="3" xfId="0" applyNumberFormat="1" applyFont="1" applyFill="1" applyBorder="1" applyAlignment="1">
      <alignment vertical="center"/>
    </xf>
    <xf numFmtId="165" fontId="3" fillId="7" borderId="0" xfId="0" applyNumberFormat="1" applyFont="1" applyFill="1" applyAlignment="1">
      <alignment vertical="center"/>
    </xf>
    <xf numFmtId="165" fontId="7" fillId="5" borderId="6" xfId="0" applyNumberFormat="1" applyFont="1" applyFill="1" applyBorder="1" applyAlignment="1">
      <alignment vertical="center"/>
    </xf>
    <xf numFmtId="165" fontId="3" fillId="7" borderId="5" xfId="0" applyNumberFormat="1" applyFont="1" applyFill="1" applyBorder="1" applyAlignment="1">
      <alignment vertical="center"/>
    </xf>
    <xf numFmtId="165" fontId="3" fillId="7" borderId="11" xfId="0" applyNumberFormat="1" applyFont="1" applyFill="1" applyBorder="1" applyAlignment="1">
      <alignment vertical="center"/>
    </xf>
    <xf numFmtId="0" fontId="7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vertical="center" wrapText="1"/>
    </xf>
    <xf numFmtId="0" fontId="7" fillId="5" borderId="8" xfId="0" applyFont="1" applyFill="1" applyBorder="1" applyAlignment="1">
      <alignment vertical="center" wrapText="1"/>
    </xf>
    <xf numFmtId="0" fontId="7" fillId="5" borderId="9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8" fillId="4" borderId="9" xfId="0" applyFont="1" applyFill="1" applyBorder="1" applyAlignment="1">
      <alignment vertical="center"/>
    </xf>
    <xf numFmtId="0" fontId="9" fillId="7" borderId="7" xfId="0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 vertical="center"/>
    </xf>
    <xf numFmtId="165" fontId="9" fillId="7" borderId="8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6" borderId="1" xfId="0" applyFont="1" applyFill="1" applyBorder="1" applyAlignment="1">
      <alignment vertical="top" wrapText="1"/>
    </xf>
    <xf numFmtId="0" fontId="3" fillId="6" borderId="2" xfId="0" applyFont="1" applyFill="1" applyBorder="1" applyAlignment="1">
      <alignment vertical="top" wrapText="1"/>
    </xf>
    <xf numFmtId="0" fontId="3" fillId="6" borderId="3" xfId="0" applyFont="1" applyFill="1" applyBorder="1" applyAlignment="1">
      <alignment vertical="top" wrapText="1"/>
    </xf>
    <xf numFmtId="0" fontId="3" fillId="6" borderId="4" xfId="0" applyFont="1" applyFill="1" applyBorder="1" applyAlignment="1">
      <alignment vertical="top" wrapText="1"/>
    </xf>
    <xf numFmtId="0" fontId="3" fillId="6" borderId="5" xfId="0" applyFont="1" applyFill="1" applyBorder="1" applyAlignment="1">
      <alignment vertical="top" wrapText="1"/>
    </xf>
    <xf numFmtId="0" fontId="3" fillId="6" borderId="6" xfId="0" applyFont="1" applyFill="1" applyBorder="1" applyAlignment="1">
      <alignment vertical="top" wrapText="1"/>
    </xf>
    <xf numFmtId="0" fontId="3" fillId="5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0" fillId="9" borderId="0" xfId="0" applyFill="1"/>
    <xf numFmtId="0" fontId="2" fillId="10" borderId="0" xfId="0" applyFont="1" applyFill="1" applyAlignment="1">
      <alignment horizontal="left" vertical="center"/>
    </xf>
    <xf numFmtId="0" fontId="3" fillId="9" borderId="0" xfId="0" applyFont="1" applyFill="1" applyAlignment="1">
      <alignment vertical="top" wrapText="1"/>
    </xf>
    <xf numFmtId="0" fontId="4" fillId="11" borderId="7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vertical="top" wrapText="1"/>
    </xf>
    <xf numFmtId="0" fontId="4" fillId="11" borderId="8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vertical="top" wrapText="1"/>
    </xf>
    <xf numFmtId="0" fontId="4" fillId="11" borderId="9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vertical="top" wrapText="1"/>
    </xf>
    <xf numFmtId="0" fontId="3" fillId="12" borderId="1" xfId="0" applyFont="1" applyFill="1" applyBorder="1" applyAlignment="1">
      <alignment vertical="top" wrapText="1"/>
    </xf>
    <xf numFmtId="0" fontId="3" fillId="12" borderId="10" xfId="0" applyFont="1" applyFill="1" applyBorder="1" applyAlignment="1">
      <alignment vertical="top" wrapText="1"/>
    </xf>
    <xf numFmtId="0" fontId="3" fillId="12" borderId="3" xfId="0" applyFont="1" applyFill="1" applyBorder="1" applyAlignment="1">
      <alignment vertical="top" wrapText="1"/>
    </xf>
    <xf numFmtId="0" fontId="3" fillId="12" borderId="0" xfId="0" applyFont="1" applyFill="1" applyAlignment="1">
      <alignment vertical="top" wrapText="1"/>
    </xf>
    <xf numFmtId="0" fontId="3" fillId="12" borderId="5" xfId="0" applyFont="1" applyFill="1" applyBorder="1" applyAlignment="1">
      <alignment vertical="top" wrapText="1"/>
    </xf>
    <xf numFmtId="0" fontId="3" fillId="12" borderId="11" xfId="0" applyFont="1" applyFill="1" applyBorder="1" applyAlignment="1">
      <alignment vertical="top" wrapText="1"/>
    </xf>
    <xf numFmtId="0" fontId="4" fillId="11" borderId="7" xfId="0" applyFont="1" applyFill="1" applyBorder="1" applyAlignment="1">
      <alignment vertical="top" wrapText="1"/>
    </xf>
    <xf numFmtId="0" fontId="4" fillId="11" borderId="8" xfId="0" applyFont="1" applyFill="1" applyBorder="1" applyAlignment="1">
      <alignment vertical="top" wrapText="1"/>
    </xf>
    <xf numFmtId="0" fontId="4" fillId="11" borderId="9" xfId="0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3" borderId="10" xfId="0" applyFont="1" applyFill="1" applyBorder="1" applyAlignment="1">
      <alignment vertical="top" wrapText="1"/>
    </xf>
    <xf numFmtId="0" fontId="3" fillId="13" borderId="3" xfId="0" applyFont="1" applyFill="1" applyBorder="1" applyAlignment="1">
      <alignment vertical="top" wrapText="1"/>
    </xf>
    <xf numFmtId="0" fontId="3" fillId="13" borderId="0" xfId="0" applyFont="1" applyFill="1" applyAlignment="1">
      <alignment vertical="top" wrapText="1"/>
    </xf>
    <xf numFmtId="0" fontId="3" fillId="13" borderId="5" xfId="0" applyFont="1" applyFill="1" applyBorder="1" applyAlignment="1">
      <alignment vertical="top" wrapText="1"/>
    </xf>
    <xf numFmtId="0" fontId="3" fillId="13" borderId="11" xfId="0" applyFont="1" applyFill="1" applyBorder="1" applyAlignment="1">
      <alignment vertical="top" wrapText="1"/>
    </xf>
    <xf numFmtId="0" fontId="3" fillId="9" borderId="1" xfId="0" applyFont="1" applyFill="1" applyBorder="1" applyAlignment="1">
      <alignment vertical="top" wrapText="1"/>
    </xf>
    <xf numFmtId="0" fontId="5" fillId="9" borderId="2" xfId="0" applyFont="1" applyFill="1" applyBorder="1" applyAlignment="1">
      <alignment vertical="top" wrapText="1"/>
    </xf>
    <xf numFmtId="0" fontId="3" fillId="9" borderId="3" xfId="0" applyFont="1" applyFill="1" applyBorder="1" applyAlignment="1">
      <alignment vertical="top" wrapText="1"/>
    </xf>
    <xf numFmtId="0" fontId="5" fillId="9" borderId="4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5" fillId="9" borderId="6" xfId="0" applyFont="1" applyFill="1" applyBorder="1" applyAlignment="1">
      <alignment vertical="top" wrapText="1"/>
    </xf>
    <xf numFmtId="0" fontId="15" fillId="14" borderId="27" xfId="0" applyFont="1" applyFill="1" applyBorder="1" applyAlignment="1">
      <alignment horizontal="center" vertical="center" wrapText="1"/>
    </xf>
    <xf numFmtId="0" fontId="15" fillId="14" borderId="28" xfId="0" applyFont="1" applyFill="1" applyBorder="1" applyAlignment="1">
      <alignment horizontal="center" vertical="center" wrapText="1"/>
    </xf>
    <xf numFmtId="0" fontId="15" fillId="14" borderId="29" xfId="0" applyFont="1" applyFill="1" applyBorder="1" applyAlignment="1">
      <alignment horizontal="center" vertical="center" wrapText="1"/>
    </xf>
    <xf numFmtId="0" fontId="15" fillId="14" borderId="30" xfId="0" applyFont="1" applyFill="1" applyBorder="1" applyAlignment="1">
      <alignment horizontal="center" vertical="center" wrapText="1"/>
    </xf>
    <xf numFmtId="0" fontId="15" fillId="14" borderId="31" xfId="0" applyFont="1" applyFill="1" applyBorder="1" applyAlignment="1">
      <alignment horizontal="center" vertical="center" wrapText="1"/>
    </xf>
    <xf numFmtId="0" fontId="15" fillId="14" borderId="32" xfId="0" applyFont="1" applyFill="1" applyBorder="1" applyAlignment="1">
      <alignment horizontal="center" vertical="center" wrapText="1"/>
    </xf>
    <xf numFmtId="0" fontId="18" fillId="9" borderId="33" xfId="1" applyFont="1" applyFill="1" applyBorder="1" applyAlignment="1">
      <alignment horizontal="center" vertical="center"/>
    </xf>
    <xf numFmtId="0" fontId="18" fillId="9" borderId="34" xfId="1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vertical="top" wrapText="1"/>
    </xf>
    <xf numFmtId="0" fontId="3" fillId="9" borderId="0" xfId="0" applyFont="1" applyFill="1" applyAlignment="1">
      <alignment vertical="top" wrapText="1"/>
    </xf>
    <xf numFmtId="0" fontId="4" fillId="11" borderId="18" xfId="0" applyFont="1" applyFill="1" applyBorder="1" applyAlignment="1">
      <alignment vertical="top" wrapText="1"/>
    </xf>
    <xf numFmtId="0" fontId="3" fillId="9" borderId="16" xfId="0" applyFont="1" applyFill="1" applyBorder="1" applyAlignment="1">
      <alignment vertical="top" wrapText="1"/>
    </xf>
    <xf numFmtId="0" fontId="3" fillId="9" borderId="17" xfId="0" applyFont="1" applyFill="1" applyBorder="1" applyAlignment="1">
      <alignment vertical="top" wrapText="1"/>
    </xf>
    <xf numFmtId="0" fontId="1" fillId="8" borderId="0" xfId="0" applyFont="1" applyFill="1" applyAlignment="1" applyProtection="1">
      <alignment horizontal="left" vertical="center"/>
      <protection locked="0"/>
    </xf>
    <xf numFmtId="0" fontId="10" fillId="13" borderId="12" xfId="0" applyFont="1" applyFill="1" applyBorder="1" applyAlignment="1" applyProtection="1">
      <alignment vertical="center" wrapText="1"/>
      <protection locked="0"/>
    </xf>
    <xf numFmtId="0" fontId="10" fillId="13" borderId="13" xfId="0" applyFont="1" applyFill="1" applyBorder="1" applyAlignment="1" applyProtection="1">
      <alignment vertical="center" wrapText="1"/>
      <protection locked="0"/>
    </xf>
    <xf numFmtId="0" fontId="10" fillId="13" borderId="14" xfId="0" applyFont="1" applyFill="1" applyBorder="1" applyAlignment="1" applyProtection="1">
      <alignment vertical="center" wrapText="1"/>
      <protection locked="0"/>
    </xf>
    <xf numFmtId="0" fontId="0" fillId="9" borderId="0" xfId="0" applyFill="1" applyProtection="1">
      <protection locked="0"/>
    </xf>
    <xf numFmtId="0" fontId="6" fillId="8" borderId="12" xfId="0" applyFont="1" applyFill="1" applyBorder="1" applyAlignment="1" applyProtection="1">
      <alignment horizontal="center" vertical="center" wrapText="1"/>
      <protection locked="0"/>
    </xf>
    <xf numFmtId="0" fontId="6" fillId="8" borderId="13" xfId="0" applyFont="1" applyFill="1" applyBorder="1" applyAlignment="1" applyProtection="1">
      <alignment horizontal="center" vertical="center" wrapText="1"/>
      <protection locked="0"/>
    </xf>
    <xf numFmtId="0" fontId="6" fillId="8" borderId="14" xfId="0" applyFont="1" applyFill="1" applyBorder="1" applyAlignment="1" applyProtection="1">
      <alignment horizontal="center" vertical="center" wrapText="1"/>
      <protection locked="0"/>
    </xf>
    <xf numFmtId="0" fontId="11" fillId="12" borderId="12" xfId="0" applyFont="1" applyFill="1" applyBorder="1" applyAlignment="1" applyProtection="1">
      <alignment horizontal="center" vertical="center"/>
      <protection locked="0"/>
    </xf>
    <xf numFmtId="0" fontId="11" fillId="12" borderId="13" xfId="0" applyFont="1" applyFill="1" applyBorder="1" applyAlignment="1" applyProtection="1">
      <alignment horizontal="center" vertical="center"/>
      <protection locked="0"/>
    </xf>
    <xf numFmtId="165" fontId="11" fillId="12" borderId="13" xfId="0" applyNumberFormat="1" applyFont="1" applyFill="1" applyBorder="1" applyAlignment="1" applyProtection="1">
      <alignment horizontal="center" vertical="center"/>
      <protection locked="0"/>
    </xf>
    <xf numFmtId="164" fontId="11" fillId="12" borderId="13" xfId="0" applyNumberFormat="1" applyFont="1" applyFill="1" applyBorder="1" applyAlignment="1" applyProtection="1">
      <alignment horizontal="center" vertical="center"/>
      <protection locked="0"/>
    </xf>
    <xf numFmtId="0" fontId="11" fillId="12" borderId="13" xfId="0" applyFont="1" applyFill="1" applyBorder="1" applyAlignment="1" applyProtection="1">
      <alignment horizontal="center" vertical="center"/>
      <protection locked="0"/>
    </xf>
    <xf numFmtId="0" fontId="11" fillId="12" borderId="14" xfId="0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left" vertical="center"/>
      <protection locked="0"/>
    </xf>
    <xf numFmtId="0" fontId="12" fillId="15" borderId="1" xfId="0" applyFont="1" applyFill="1" applyBorder="1" applyAlignment="1" applyProtection="1">
      <alignment vertical="center" wrapText="1"/>
      <protection locked="0"/>
    </xf>
    <xf numFmtId="164" fontId="12" fillId="15" borderId="10" xfId="0" applyNumberFormat="1" applyFont="1" applyFill="1" applyBorder="1" applyAlignment="1" applyProtection="1">
      <alignment vertical="center" wrapText="1"/>
      <protection locked="0"/>
    </xf>
    <xf numFmtId="165" fontId="12" fillId="15" borderId="2" xfId="0" applyNumberFormat="1" applyFont="1" applyFill="1" applyBorder="1" applyAlignment="1" applyProtection="1">
      <alignment vertical="center" wrapText="1"/>
      <protection locked="0"/>
    </xf>
    <xf numFmtId="0" fontId="6" fillId="8" borderId="15" xfId="0" applyFont="1" applyFill="1" applyBorder="1" applyAlignment="1" applyProtection="1">
      <alignment horizontal="center" vertical="center" wrapText="1"/>
      <protection locked="0"/>
    </xf>
    <xf numFmtId="0" fontId="6" fillId="8" borderId="16" xfId="0" applyFont="1" applyFill="1" applyBorder="1" applyAlignment="1" applyProtection="1">
      <alignment horizontal="center" vertical="center" wrapText="1"/>
      <protection locked="0"/>
    </xf>
    <xf numFmtId="0" fontId="6" fillId="8" borderId="17" xfId="0" applyFont="1" applyFill="1" applyBorder="1" applyAlignment="1" applyProtection="1">
      <alignment horizontal="center" vertical="center" wrapText="1"/>
      <protection locked="0"/>
    </xf>
    <xf numFmtId="0" fontId="12" fillId="15" borderId="3" xfId="0" applyFont="1" applyFill="1" applyBorder="1" applyAlignment="1" applyProtection="1">
      <alignment vertical="center" wrapText="1"/>
      <protection locked="0"/>
    </xf>
    <xf numFmtId="164" fontId="12" fillId="15" borderId="0" xfId="0" applyNumberFormat="1" applyFont="1" applyFill="1" applyAlignment="1" applyProtection="1">
      <alignment vertical="center" wrapText="1"/>
      <protection locked="0"/>
    </xf>
    <xf numFmtId="165" fontId="12" fillId="15" borderId="4" xfId="0" applyNumberFormat="1" applyFont="1" applyFill="1" applyBorder="1" applyAlignment="1" applyProtection="1">
      <alignment vertical="center" wrapText="1"/>
      <protection locked="0"/>
    </xf>
    <xf numFmtId="2" fontId="13" fillId="12" borderId="19" xfId="0" applyNumberFormat="1" applyFont="1" applyFill="1" applyBorder="1" applyAlignment="1" applyProtection="1">
      <alignment horizontal="center" vertical="center"/>
      <protection locked="0"/>
    </xf>
    <xf numFmtId="2" fontId="13" fillId="12" borderId="20" xfId="0" applyNumberFormat="1" applyFont="1" applyFill="1" applyBorder="1" applyAlignment="1" applyProtection="1">
      <alignment horizontal="center" vertical="center"/>
      <protection locked="0"/>
    </xf>
    <xf numFmtId="2" fontId="13" fillId="12" borderId="21" xfId="0" applyNumberFormat="1" applyFont="1" applyFill="1" applyBorder="1" applyAlignment="1" applyProtection="1">
      <alignment horizontal="center" vertical="center"/>
      <protection locked="0"/>
    </xf>
    <xf numFmtId="2" fontId="13" fillId="12" borderId="22" xfId="0" applyNumberFormat="1" applyFont="1" applyFill="1" applyBorder="1" applyAlignment="1" applyProtection="1">
      <alignment horizontal="center" vertical="center"/>
      <protection locked="0"/>
    </xf>
    <xf numFmtId="2" fontId="13" fillId="12" borderId="23" xfId="0" applyNumberFormat="1" applyFont="1" applyFill="1" applyBorder="1" applyAlignment="1" applyProtection="1">
      <alignment horizontal="center" vertical="center"/>
      <protection locked="0"/>
    </xf>
    <xf numFmtId="2" fontId="13" fillId="12" borderId="24" xfId="0" applyNumberFormat="1" applyFont="1" applyFill="1" applyBorder="1" applyAlignment="1" applyProtection="1">
      <alignment horizontal="center" vertical="center"/>
      <protection locked="0"/>
    </xf>
    <xf numFmtId="0" fontId="3" fillId="12" borderId="19" xfId="0" applyFont="1" applyFill="1" applyBorder="1" applyAlignment="1" applyProtection="1">
      <alignment vertical="top" wrapText="1"/>
      <protection locked="0"/>
    </xf>
    <xf numFmtId="0" fontId="3" fillId="12" borderId="20" xfId="0" applyFont="1" applyFill="1" applyBorder="1" applyAlignment="1" applyProtection="1">
      <alignment vertical="top" wrapText="1"/>
      <protection locked="0"/>
    </xf>
    <xf numFmtId="0" fontId="3" fillId="12" borderId="21" xfId="0" applyFont="1" applyFill="1" applyBorder="1" applyAlignment="1" applyProtection="1">
      <alignment vertical="top" wrapText="1"/>
      <protection locked="0"/>
    </xf>
    <xf numFmtId="0" fontId="3" fillId="12" borderId="25" xfId="0" applyFont="1" applyFill="1" applyBorder="1" applyAlignment="1" applyProtection="1">
      <alignment vertical="top" wrapText="1"/>
      <protection locked="0"/>
    </xf>
    <xf numFmtId="0" fontId="3" fillId="12" borderId="0" xfId="0" applyFont="1" applyFill="1" applyAlignment="1" applyProtection="1">
      <alignment vertical="top" wrapText="1"/>
      <protection locked="0"/>
    </xf>
    <xf numFmtId="0" fontId="3" fillId="12" borderId="26" xfId="0" applyFont="1" applyFill="1" applyBorder="1" applyAlignment="1" applyProtection="1">
      <alignment vertical="top" wrapText="1"/>
      <protection locked="0"/>
    </xf>
    <xf numFmtId="0" fontId="3" fillId="12" borderId="22" xfId="0" applyFont="1" applyFill="1" applyBorder="1" applyAlignment="1" applyProtection="1">
      <alignment vertical="top" wrapText="1"/>
      <protection locked="0"/>
    </xf>
    <xf numFmtId="0" fontId="3" fillId="12" borderId="23" xfId="0" applyFont="1" applyFill="1" applyBorder="1" applyAlignment="1" applyProtection="1">
      <alignment vertical="top" wrapText="1"/>
      <protection locked="0"/>
    </xf>
    <xf numFmtId="0" fontId="3" fillId="12" borderId="24" xfId="0" applyFont="1" applyFill="1" applyBorder="1" applyAlignment="1" applyProtection="1">
      <alignment vertical="top" wrapText="1"/>
      <protection locked="0"/>
    </xf>
    <xf numFmtId="0" fontId="3" fillId="13" borderId="19" xfId="0" applyFont="1" applyFill="1" applyBorder="1" applyAlignment="1" applyProtection="1">
      <alignment vertical="top" wrapText="1"/>
      <protection locked="0"/>
    </xf>
    <xf numFmtId="0" fontId="3" fillId="13" borderId="20" xfId="0" applyFont="1" applyFill="1" applyBorder="1" applyAlignment="1" applyProtection="1">
      <alignment vertical="top" wrapText="1"/>
      <protection locked="0"/>
    </xf>
    <xf numFmtId="0" fontId="3" fillId="13" borderId="21" xfId="0" applyFont="1" applyFill="1" applyBorder="1" applyAlignment="1" applyProtection="1">
      <alignment vertical="top" wrapText="1"/>
      <protection locked="0"/>
    </xf>
    <xf numFmtId="0" fontId="3" fillId="13" borderId="25" xfId="0" applyFont="1" applyFill="1" applyBorder="1" applyAlignment="1" applyProtection="1">
      <alignment vertical="top" wrapText="1"/>
      <protection locked="0"/>
    </xf>
    <xf numFmtId="0" fontId="3" fillId="13" borderId="0" xfId="0" applyFont="1" applyFill="1" applyAlignment="1" applyProtection="1">
      <alignment vertical="top" wrapText="1"/>
      <protection locked="0"/>
    </xf>
    <xf numFmtId="0" fontId="3" fillId="13" borderId="26" xfId="0" applyFont="1" applyFill="1" applyBorder="1" applyAlignment="1" applyProtection="1">
      <alignment vertical="top" wrapText="1"/>
      <protection locked="0"/>
    </xf>
    <xf numFmtId="0" fontId="3" fillId="13" borderId="22" xfId="0" applyFont="1" applyFill="1" applyBorder="1" applyAlignment="1" applyProtection="1">
      <alignment vertical="top" wrapText="1"/>
      <protection locked="0"/>
    </xf>
    <xf numFmtId="0" fontId="3" fillId="13" borderId="23" xfId="0" applyFont="1" applyFill="1" applyBorder="1" applyAlignment="1" applyProtection="1">
      <alignment vertical="top" wrapText="1"/>
      <protection locked="0"/>
    </xf>
    <xf numFmtId="0" fontId="3" fillId="13" borderId="24" xfId="0" applyFont="1" applyFill="1" applyBorder="1" applyAlignment="1" applyProtection="1">
      <alignment vertical="top" wrapText="1"/>
      <protection locked="0"/>
    </xf>
    <xf numFmtId="0" fontId="12" fillId="15" borderId="5" xfId="0" applyFont="1" applyFill="1" applyBorder="1" applyAlignment="1" applyProtection="1">
      <alignment vertical="center" wrapText="1"/>
      <protection locked="0"/>
    </xf>
    <xf numFmtId="164" fontId="12" fillId="15" borderId="11" xfId="0" applyNumberFormat="1" applyFont="1" applyFill="1" applyBorder="1" applyAlignment="1" applyProtection="1">
      <alignment vertical="center" wrapText="1"/>
      <protection locked="0"/>
    </xf>
    <xf numFmtId="165" fontId="12" fillId="15" borderId="6" xfId="0" applyNumberFormat="1" applyFont="1" applyFill="1" applyBorder="1" applyAlignment="1" applyProtection="1">
      <alignment vertical="center" wrapText="1"/>
      <protection locked="0"/>
    </xf>
    <xf numFmtId="0" fontId="8" fillId="11" borderId="12" xfId="0" applyFont="1" applyFill="1" applyBorder="1" applyAlignment="1" applyProtection="1">
      <alignment horizontal="center"/>
      <protection locked="0"/>
    </xf>
    <xf numFmtId="2" fontId="8" fillId="11" borderId="13" xfId="0" applyNumberFormat="1" applyFont="1" applyFill="1" applyBorder="1" applyAlignment="1" applyProtection="1">
      <alignment horizontal="center"/>
      <protection locked="0"/>
    </xf>
    <xf numFmtId="2" fontId="8" fillId="11" borderId="14" xfId="0" applyNumberFormat="1" applyFont="1" applyFill="1" applyBorder="1" applyAlignment="1" applyProtection="1">
      <alignment horizontal="center"/>
      <protection locked="0"/>
    </xf>
    <xf numFmtId="0" fontId="3" fillId="12" borderId="1" xfId="0" applyFont="1" applyFill="1" applyBorder="1" applyAlignment="1" applyProtection="1">
      <alignment vertical="top" wrapText="1"/>
      <protection locked="0"/>
    </xf>
    <xf numFmtId="0" fontId="3" fillId="12" borderId="10" xfId="0" applyFont="1" applyFill="1" applyBorder="1" applyAlignment="1" applyProtection="1">
      <alignment vertical="top" wrapText="1"/>
      <protection locked="0"/>
    </xf>
    <xf numFmtId="0" fontId="3" fillId="12" borderId="2" xfId="0" applyFont="1" applyFill="1" applyBorder="1" applyAlignment="1" applyProtection="1">
      <alignment vertical="top" wrapText="1"/>
      <protection locked="0"/>
    </xf>
    <xf numFmtId="0" fontId="3" fillId="12" borderId="3" xfId="0" applyFont="1" applyFill="1" applyBorder="1" applyAlignment="1" applyProtection="1">
      <alignment vertical="top" wrapText="1"/>
      <protection locked="0"/>
    </xf>
    <xf numFmtId="0" fontId="3" fillId="12" borderId="4" xfId="0" applyFont="1" applyFill="1" applyBorder="1" applyAlignment="1" applyProtection="1">
      <alignment vertical="top" wrapText="1"/>
      <protection locked="0"/>
    </xf>
    <xf numFmtId="0" fontId="3" fillId="12" borderId="5" xfId="0" applyFont="1" applyFill="1" applyBorder="1" applyAlignment="1" applyProtection="1">
      <alignment vertical="top" wrapText="1"/>
      <protection locked="0"/>
    </xf>
    <xf numFmtId="0" fontId="3" fillId="12" borderId="11" xfId="0" applyFont="1" applyFill="1" applyBorder="1" applyAlignment="1" applyProtection="1">
      <alignment vertical="top" wrapText="1"/>
      <protection locked="0"/>
    </xf>
    <xf numFmtId="0" fontId="3" fillId="12" borderId="6" xfId="0" applyFont="1" applyFill="1" applyBorder="1" applyAlignment="1" applyProtection="1">
      <alignment vertical="top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1714792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A90910-DFDD-4343-BC52-D87E41AA4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53900" y="0"/>
          <a:ext cx="2091982" cy="6153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1657642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BFD73A-F0B9-47DC-9A87-E03D00B5E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20350" y="0"/>
          <a:ext cx="2095792" cy="61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12</xdr:col>
      <xdr:colOff>1634782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1D33B5-93FB-4F9F-8760-1D3858EBC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0"/>
          <a:ext cx="2091982" cy="607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workbookViewId="0">
      <selection activeCell="H5" sqref="H5:I8"/>
    </sheetView>
  </sheetViews>
  <sheetFormatPr baseColWidth="10" defaultColWidth="8.796875" defaultRowHeight="13.8"/>
  <cols>
    <col min="1" max="1" width="29.5" style="42" customWidth="1"/>
    <col min="2" max="2" width="82" style="42" customWidth="1"/>
    <col min="3" max="6" width="12" style="42" customWidth="1"/>
    <col min="7" max="7" width="5" style="42" customWidth="1"/>
    <col min="8" max="8" width="47.19921875" style="42" customWidth="1"/>
    <col min="9" max="9" width="20.69921875" style="42" customWidth="1"/>
    <col min="10" max="16384" width="8.796875" style="42"/>
  </cols>
  <sheetData>
    <row r="1" spans="1:9">
      <c r="A1" s="41" t="s">
        <v>0</v>
      </c>
      <c r="B1" s="41"/>
      <c r="C1" s="41"/>
      <c r="D1" s="41"/>
      <c r="E1" s="41"/>
      <c r="F1" s="41"/>
    </row>
    <row r="2" spans="1:9">
      <c r="A2" s="41"/>
      <c r="B2" s="41"/>
      <c r="C2" s="41"/>
      <c r="D2" s="41"/>
      <c r="E2" s="41"/>
      <c r="F2" s="41"/>
    </row>
    <row r="4" spans="1:9" ht="14.4" thickBot="1">
      <c r="A4" s="43" t="s">
        <v>1</v>
      </c>
      <c r="B4" s="43"/>
      <c r="C4" s="43"/>
      <c r="D4" s="43"/>
      <c r="E4" s="43"/>
      <c r="F4" s="43"/>
    </row>
    <row r="5" spans="1:9" ht="25.2" customHeight="1">
      <c r="A5" s="44" t="s">
        <v>2</v>
      </c>
      <c r="B5" s="44"/>
      <c r="C5" s="44"/>
      <c r="D5" s="44"/>
      <c r="E5" s="44"/>
      <c r="F5" s="44"/>
      <c r="H5" s="72" t="s">
        <v>175</v>
      </c>
      <c r="I5" s="73"/>
    </row>
    <row r="6" spans="1:9" ht="25.2" customHeight="1">
      <c r="A6" s="44" t="s">
        <v>3</v>
      </c>
      <c r="B6" s="44"/>
      <c r="C6" s="44"/>
      <c r="D6" s="44"/>
      <c r="E6" s="44"/>
      <c r="F6" s="44"/>
      <c r="H6" s="74"/>
      <c r="I6" s="75"/>
    </row>
    <row r="7" spans="1:9" ht="25.2" customHeight="1" thickBot="1">
      <c r="A7" s="44" t="s">
        <v>4</v>
      </c>
      <c r="B7" s="44"/>
      <c r="C7" s="44"/>
      <c r="D7" s="44"/>
      <c r="E7" s="44"/>
      <c r="F7" s="44"/>
      <c r="H7" s="76"/>
      <c r="I7" s="77"/>
    </row>
    <row r="8" spans="1:9" ht="17.399999999999999" thickBot="1">
      <c r="H8" s="78" t="s">
        <v>176</v>
      </c>
      <c r="I8" s="79"/>
    </row>
    <row r="9" spans="1:9">
      <c r="A9" s="43" t="s">
        <v>5</v>
      </c>
      <c r="B9" s="43"/>
      <c r="C9" s="43"/>
      <c r="D9" s="43"/>
      <c r="E9" s="43"/>
      <c r="F9" s="43"/>
    </row>
    <row r="10" spans="1:9" ht="26.4">
      <c r="A10" s="45" t="s">
        <v>6</v>
      </c>
      <c r="B10" s="46" t="s">
        <v>7</v>
      </c>
    </row>
    <row r="11" spans="1:9" ht="26.4">
      <c r="A11" s="47" t="s">
        <v>8</v>
      </c>
      <c r="B11" s="48" t="s">
        <v>9</v>
      </c>
    </row>
    <row r="12" spans="1:9" ht="26.4">
      <c r="A12" s="47" t="s">
        <v>10</v>
      </c>
      <c r="B12" s="48" t="s">
        <v>11</v>
      </c>
    </row>
    <row r="13" spans="1:9" ht="26.4">
      <c r="A13" s="47" t="s">
        <v>12</v>
      </c>
      <c r="B13" s="48" t="s">
        <v>13</v>
      </c>
    </row>
    <row r="14" spans="1:9">
      <c r="A14" s="47" t="s">
        <v>14</v>
      </c>
      <c r="B14" s="48" t="s">
        <v>15</v>
      </c>
    </row>
    <row r="15" spans="1:9">
      <c r="A15" s="47" t="s">
        <v>16</v>
      </c>
      <c r="B15" s="48" t="s">
        <v>17</v>
      </c>
    </row>
    <row r="16" spans="1:9" ht="26.4">
      <c r="A16" s="47" t="s">
        <v>18</v>
      </c>
      <c r="B16" s="48" t="s">
        <v>19</v>
      </c>
    </row>
    <row r="17" spans="1:6" ht="26.4">
      <c r="A17" s="49" t="s">
        <v>20</v>
      </c>
      <c r="B17" s="50" t="s">
        <v>21</v>
      </c>
    </row>
    <row r="19" spans="1:6">
      <c r="A19" s="43" t="s">
        <v>22</v>
      </c>
      <c r="B19" s="43"/>
      <c r="C19" s="43"/>
      <c r="D19" s="43"/>
      <c r="E19" s="43"/>
      <c r="F19" s="43"/>
    </row>
    <row r="20" spans="1:6">
      <c r="A20" s="51" t="s">
        <v>23</v>
      </c>
      <c r="B20" s="52"/>
      <c r="C20" s="52"/>
      <c r="D20" s="52"/>
      <c r="E20" s="52"/>
      <c r="F20" s="52"/>
    </row>
    <row r="21" spans="1:6">
      <c r="A21" s="53"/>
      <c r="B21" s="54"/>
      <c r="C21" s="54"/>
      <c r="D21" s="54"/>
      <c r="E21" s="54"/>
      <c r="F21" s="54"/>
    </row>
    <row r="22" spans="1:6">
      <c r="A22" s="55"/>
      <c r="B22" s="56"/>
      <c r="C22" s="56"/>
      <c r="D22" s="56"/>
      <c r="E22" s="56"/>
      <c r="F22" s="56"/>
    </row>
    <row r="24" spans="1:6">
      <c r="A24" s="43" t="s">
        <v>24</v>
      </c>
      <c r="B24" s="43"/>
      <c r="C24" s="43"/>
      <c r="D24" s="43"/>
      <c r="E24" s="43"/>
      <c r="F24" s="43"/>
    </row>
    <row r="25" spans="1:6">
      <c r="A25" s="57" t="s">
        <v>25</v>
      </c>
      <c r="B25" s="46" t="s">
        <v>26</v>
      </c>
    </row>
    <row r="26" spans="1:6">
      <c r="A26" s="58" t="s">
        <v>27</v>
      </c>
      <c r="B26" s="48" t="s">
        <v>28</v>
      </c>
    </row>
    <row r="27" spans="1:6" ht="26.4">
      <c r="A27" s="58" t="s">
        <v>29</v>
      </c>
      <c r="B27" s="48" t="s">
        <v>30</v>
      </c>
    </row>
    <row r="28" spans="1:6" ht="26.4">
      <c r="A28" s="58" t="s">
        <v>31</v>
      </c>
      <c r="B28" s="48" t="s">
        <v>32</v>
      </c>
    </row>
    <row r="29" spans="1:6" ht="26.4">
      <c r="A29" s="59" t="s">
        <v>33</v>
      </c>
      <c r="B29" s="50" t="s">
        <v>34</v>
      </c>
    </row>
    <row r="31" spans="1:6">
      <c r="A31" s="43" t="s">
        <v>35</v>
      </c>
      <c r="B31" s="43"/>
      <c r="C31" s="43"/>
      <c r="D31" s="43"/>
      <c r="E31" s="43"/>
      <c r="F31" s="43"/>
    </row>
    <row r="32" spans="1:6">
      <c r="A32" s="57" t="s">
        <v>36</v>
      </c>
      <c r="B32" s="46" t="s">
        <v>37</v>
      </c>
    </row>
    <row r="33" spans="1:6">
      <c r="A33" s="58" t="s">
        <v>38</v>
      </c>
      <c r="B33" s="48" t="s">
        <v>39</v>
      </c>
    </row>
    <row r="34" spans="1:6">
      <c r="A34" s="58" t="s">
        <v>40</v>
      </c>
      <c r="B34" s="48" t="s">
        <v>41</v>
      </c>
    </row>
    <row r="35" spans="1:6">
      <c r="A35" s="58" t="s">
        <v>42</v>
      </c>
      <c r="B35" s="48" t="s">
        <v>43</v>
      </c>
    </row>
    <row r="36" spans="1:6">
      <c r="A36" s="58" t="s">
        <v>44</v>
      </c>
      <c r="B36" s="48" t="s">
        <v>45</v>
      </c>
    </row>
    <row r="37" spans="1:6" ht="26.4">
      <c r="A37" s="58" t="s">
        <v>46</v>
      </c>
      <c r="B37" s="48" t="s">
        <v>47</v>
      </c>
    </row>
    <row r="38" spans="1:6">
      <c r="A38" s="59" t="s">
        <v>48</v>
      </c>
      <c r="B38" s="50" t="s">
        <v>49</v>
      </c>
    </row>
    <row r="40" spans="1:6">
      <c r="A40" s="43" t="s">
        <v>50</v>
      </c>
      <c r="B40" s="43"/>
      <c r="C40" s="43"/>
      <c r="D40" s="43"/>
      <c r="E40" s="43"/>
      <c r="F40" s="43"/>
    </row>
    <row r="41" spans="1:6">
      <c r="A41" s="60" t="s">
        <v>51</v>
      </c>
      <c r="B41" s="61"/>
      <c r="C41" s="61"/>
      <c r="D41" s="61"/>
      <c r="E41" s="61"/>
      <c r="F41" s="61"/>
    </row>
    <row r="42" spans="1:6">
      <c r="A42" s="62"/>
      <c r="B42" s="63"/>
      <c r="C42" s="63"/>
      <c r="D42" s="63"/>
      <c r="E42" s="63"/>
      <c r="F42" s="63"/>
    </row>
    <row r="43" spans="1:6">
      <c r="A43" s="64"/>
      <c r="B43" s="65"/>
      <c r="C43" s="65"/>
      <c r="D43" s="65"/>
      <c r="E43" s="65"/>
      <c r="F43" s="65"/>
    </row>
    <row r="45" spans="1:6">
      <c r="A45" s="43" t="s">
        <v>52</v>
      </c>
      <c r="B45" s="43"/>
      <c r="C45" s="43"/>
      <c r="D45" s="43"/>
      <c r="E45" s="43"/>
      <c r="F45" s="43"/>
    </row>
    <row r="46" spans="1:6">
      <c r="A46" s="57" t="s">
        <v>53</v>
      </c>
      <c r="B46" s="46" t="s">
        <v>54</v>
      </c>
    </row>
    <row r="47" spans="1:6">
      <c r="A47" s="58" t="s">
        <v>55</v>
      </c>
      <c r="B47" s="48" t="s">
        <v>56</v>
      </c>
    </row>
    <row r="48" spans="1:6">
      <c r="A48" s="58" t="s">
        <v>57</v>
      </c>
      <c r="B48" s="48" t="s">
        <v>58</v>
      </c>
    </row>
    <row r="49" spans="1:6" ht="26.4">
      <c r="A49" s="59" t="s">
        <v>59</v>
      </c>
      <c r="B49" s="50" t="s">
        <v>60</v>
      </c>
    </row>
    <row r="51" spans="1:6">
      <c r="A51" s="43" t="s">
        <v>61</v>
      </c>
      <c r="B51" s="43"/>
      <c r="C51" s="43"/>
      <c r="D51" s="43"/>
      <c r="E51" s="43"/>
      <c r="F51" s="43"/>
    </row>
    <row r="52" spans="1:6" ht="26.4">
      <c r="A52" s="66" t="s">
        <v>62</v>
      </c>
      <c r="B52" s="67" t="s">
        <v>63</v>
      </c>
    </row>
    <row r="53" spans="1:6" ht="26.4">
      <c r="A53" s="68" t="s">
        <v>64</v>
      </c>
      <c r="B53" s="69" t="s">
        <v>65</v>
      </c>
    </row>
    <row r="54" spans="1:6" ht="26.4">
      <c r="A54" s="70" t="s">
        <v>66</v>
      </c>
      <c r="B54" s="71" t="s">
        <v>67</v>
      </c>
    </row>
  </sheetData>
  <sheetProtection algorithmName="SHA-512" hashValue="ruJYcj9XC5Rirv5bUOQ2YuScb9CEPJXyy6SBVVfeFPT/tjiGAt1trR+ZQmUpEr3APK+hc0EXWQBL5Fh4msXunQ==" saltValue="wIIxodDawI/i8u4JlXkisA==" spinCount="100000" sheet="1" objects="1" scenarios="1" formatCells="0" formatColumns="0" formatRows="0" insertColumns="0" sort="0" autoFilter="0" pivotTables="0"/>
  <mergeCells count="16">
    <mergeCell ref="A40:F40"/>
    <mergeCell ref="A41:F43"/>
    <mergeCell ref="A45:F45"/>
    <mergeCell ref="A51:F51"/>
    <mergeCell ref="H5:I7"/>
    <mergeCell ref="H8:I8"/>
    <mergeCell ref="A9:F9"/>
    <mergeCell ref="A19:F19"/>
    <mergeCell ref="A20:F22"/>
    <mergeCell ref="A24:F24"/>
    <mergeCell ref="A31:F31"/>
    <mergeCell ref="A1:F2"/>
    <mergeCell ref="A4:F4"/>
    <mergeCell ref="A5:F5"/>
    <mergeCell ref="A6:F6"/>
    <mergeCell ref="A7:F7"/>
  </mergeCells>
  <hyperlinks>
    <hyperlink ref="H8" r:id="rId1" xr:uid="{0D63F6F1-E8DD-4D3E-AE9F-E87A2D171C05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workbookViewId="0">
      <selection activeCell="D13" sqref="D13"/>
    </sheetView>
  </sheetViews>
  <sheetFormatPr baseColWidth="10" defaultColWidth="8.796875" defaultRowHeight="13.8"/>
  <cols>
    <col min="1" max="1" width="27" style="42" customWidth="1"/>
    <col min="2" max="2" width="58" style="42" customWidth="1"/>
    <col min="3" max="3" width="43" style="42" customWidth="1"/>
    <col min="4" max="4" width="8.796875" style="42"/>
    <col min="5" max="5" width="5.796875" style="42" customWidth="1"/>
    <col min="6" max="6" width="30.796875" style="42" customWidth="1"/>
    <col min="7" max="7" width="37.3984375" style="42" customWidth="1"/>
    <col min="8" max="16384" width="8.796875" style="42"/>
  </cols>
  <sheetData>
    <row r="1" spans="1:7">
      <c r="A1" s="41" t="s">
        <v>68</v>
      </c>
      <c r="B1" s="41"/>
      <c r="C1" s="41"/>
      <c r="D1" s="41"/>
    </row>
    <row r="2" spans="1:7">
      <c r="A2" s="41"/>
      <c r="B2" s="41"/>
      <c r="C2" s="41"/>
      <c r="D2" s="41"/>
    </row>
    <row r="4" spans="1:7" ht="14.4" thickBot="1">
      <c r="A4" s="80" t="s">
        <v>69</v>
      </c>
      <c r="B4" s="81" t="s">
        <v>70</v>
      </c>
      <c r="C4" s="82" t="s">
        <v>71</v>
      </c>
    </row>
    <row r="5" spans="1:7" ht="30.45" customHeight="1">
      <c r="A5" s="57" t="s">
        <v>72</v>
      </c>
      <c r="B5" s="83" t="s">
        <v>73</v>
      </c>
      <c r="C5" s="46" t="s">
        <v>74</v>
      </c>
      <c r="F5" s="72" t="s">
        <v>175</v>
      </c>
      <c r="G5" s="73"/>
    </row>
    <row r="6" spans="1:7" ht="30.45" customHeight="1">
      <c r="A6" s="58" t="s">
        <v>75</v>
      </c>
      <c r="B6" s="84" t="s">
        <v>76</v>
      </c>
      <c r="C6" s="48" t="s">
        <v>77</v>
      </c>
      <c r="F6" s="74"/>
      <c r="G6" s="75"/>
    </row>
    <row r="7" spans="1:7" ht="30.45" customHeight="1" thickBot="1">
      <c r="A7" s="58" t="s">
        <v>78</v>
      </c>
      <c r="B7" s="84" t="s">
        <v>79</v>
      </c>
      <c r="C7" s="48" t="s">
        <v>80</v>
      </c>
      <c r="F7" s="76"/>
      <c r="G7" s="77"/>
    </row>
    <row r="8" spans="1:7" ht="30.45" customHeight="1" thickBot="1">
      <c r="A8" s="58" t="s">
        <v>81</v>
      </c>
      <c r="B8" s="84" t="s">
        <v>82</v>
      </c>
      <c r="C8" s="48" t="s">
        <v>80</v>
      </c>
      <c r="F8" s="78" t="s">
        <v>176</v>
      </c>
      <c r="G8" s="79"/>
    </row>
    <row r="9" spans="1:7" ht="30.45" customHeight="1">
      <c r="A9" s="58" t="s">
        <v>83</v>
      </c>
      <c r="B9" s="84" t="s">
        <v>84</v>
      </c>
      <c r="C9" s="48" t="s">
        <v>85</v>
      </c>
    </row>
    <row r="10" spans="1:7" ht="30.45" customHeight="1">
      <c r="A10" s="58" t="s">
        <v>86</v>
      </c>
      <c r="B10" s="84" t="s">
        <v>87</v>
      </c>
      <c r="C10" s="48" t="s">
        <v>88</v>
      </c>
    </row>
    <row r="11" spans="1:7" ht="30.45" customHeight="1">
      <c r="A11" s="58" t="s">
        <v>89</v>
      </c>
      <c r="B11" s="84" t="s">
        <v>90</v>
      </c>
      <c r="C11" s="48" t="s">
        <v>91</v>
      </c>
    </row>
    <row r="12" spans="1:7" ht="30.45" customHeight="1">
      <c r="A12" s="58" t="s">
        <v>92</v>
      </c>
      <c r="B12" s="84" t="s">
        <v>93</v>
      </c>
      <c r="C12" s="48" t="s">
        <v>94</v>
      </c>
    </row>
    <row r="13" spans="1:7" ht="30.45" customHeight="1">
      <c r="A13" s="58" t="s">
        <v>95</v>
      </c>
      <c r="B13" s="84" t="s">
        <v>96</v>
      </c>
      <c r="C13" s="48" t="s">
        <v>97</v>
      </c>
    </row>
    <row r="14" spans="1:7" ht="30.45" customHeight="1">
      <c r="A14" s="58" t="s">
        <v>98</v>
      </c>
      <c r="B14" s="84" t="s">
        <v>99</v>
      </c>
      <c r="C14" s="48" t="s">
        <v>97</v>
      </c>
    </row>
    <row r="15" spans="1:7" ht="30.45" customHeight="1">
      <c r="A15" s="58" t="s">
        <v>100</v>
      </c>
      <c r="B15" s="84" t="s">
        <v>101</v>
      </c>
      <c r="C15" s="48" t="s">
        <v>102</v>
      </c>
    </row>
    <row r="16" spans="1:7" ht="30.45" customHeight="1">
      <c r="A16" s="58" t="s">
        <v>103</v>
      </c>
      <c r="B16" s="84" t="s">
        <v>104</v>
      </c>
      <c r="C16" s="48" t="s">
        <v>105</v>
      </c>
    </row>
    <row r="17" spans="1:3" ht="30.45" customHeight="1">
      <c r="A17" s="58" t="s">
        <v>106</v>
      </c>
      <c r="B17" s="84" t="s">
        <v>107</v>
      </c>
      <c r="C17" s="48" t="s">
        <v>108</v>
      </c>
    </row>
    <row r="18" spans="1:3" ht="30.45" customHeight="1">
      <c r="A18" s="58" t="s">
        <v>109</v>
      </c>
      <c r="B18" s="84" t="s">
        <v>110</v>
      </c>
      <c r="C18" s="48" t="s">
        <v>108</v>
      </c>
    </row>
    <row r="19" spans="1:3" ht="30.45" customHeight="1">
      <c r="A19" s="58" t="s">
        <v>111</v>
      </c>
      <c r="B19" s="84" t="s">
        <v>112</v>
      </c>
      <c r="C19" s="48" t="s">
        <v>113</v>
      </c>
    </row>
    <row r="20" spans="1:3" ht="30.45" customHeight="1">
      <c r="A20" s="58" t="s">
        <v>114</v>
      </c>
      <c r="B20" s="84" t="s">
        <v>115</v>
      </c>
      <c r="C20" s="48" t="s">
        <v>116</v>
      </c>
    </row>
    <row r="21" spans="1:3" ht="30.45" customHeight="1">
      <c r="A21" s="58" t="s">
        <v>117</v>
      </c>
      <c r="B21" s="84" t="s">
        <v>118</v>
      </c>
      <c r="C21" s="48" t="s">
        <v>119</v>
      </c>
    </row>
    <row r="22" spans="1:3" ht="30.45" customHeight="1">
      <c r="A22" s="58" t="s">
        <v>120</v>
      </c>
      <c r="B22" s="84" t="s">
        <v>121</v>
      </c>
      <c r="C22" s="48" t="s">
        <v>122</v>
      </c>
    </row>
    <row r="23" spans="1:3" ht="30.45" customHeight="1">
      <c r="A23" s="58" t="s">
        <v>123</v>
      </c>
      <c r="B23" s="84" t="s">
        <v>124</v>
      </c>
      <c r="C23" s="48" t="s">
        <v>125</v>
      </c>
    </row>
    <row r="24" spans="1:3" ht="30.45" customHeight="1">
      <c r="A24" s="58" t="s">
        <v>126</v>
      </c>
      <c r="B24" s="84" t="s">
        <v>127</v>
      </c>
      <c r="C24" s="48" t="s">
        <v>128</v>
      </c>
    </row>
    <row r="25" spans="1:3" ht="30.45" customHeight="1">
      <c r="A25" s="58" t="s">
        <v>129</v>
      </c>
      <c r="B25" s="84" t="s">
        <v>130</v>
      </c>
      <c r="C25" s="48" t="s">
        <v>131</v>
      </c>
    </row>
    <row r="26" spans="1:3" ht="30.45" customHeight="1">
      <c r="A26" s="58" t="s">
        <v>132</v>
      </c>
      <c r="B26" s="84" t="s">
        <v>133</v>
      </c>
      <c r="C26" s="48" t="s">
        <v>134</v>
      </c>
    </row>
    <row r="27" spans="1:3" ht="30.45" customHeight="1">
      <c r="A27" s="85" t="s">
        <v>135</v>
      </c>
      <c r="B27" s="86" t="s">
        <v>136</v>
      </c>
      <c r="C27" s="87" t="s">
        <v>137</v>
      </c>
    </row>
  </sheetData>
  <sheetProtection algorithmName="SHA-512" hashValue="q1C02ybup3wW+3ioV1lwQMM31f53ckd01WfGGKS+uBie5HLZoi4MrMhl7wnCp5DDJ1Y1ycPAvutlTFI/tTmNyw==" saltValue="Apk3jmlUzdV4xTn/r4Pmtw==" spinCount="100000" sheet="1" objects="1" scenarios="1" formatCells="0" formatColumns="0" formatRows="0" insertColumns="0" sort="0" autoFilter="0" pivotTables="0"/>
  <mergeCells count="3">
    <mergeCell ref="A1:D2"/>
    <mergeCell ref="F5:G7"/>
    <mergeCell ref="F8:G8"/>
  </mergeCells>
  <hyperlinks>
    <hyperlink ref="F8" r:id="rId1" xr:uid="{06150993-6939-4864-A4F4-4B7F3BF3CBEA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5"/>
  <sheetViews>
    <sheetView workbookViewId="0">
      <selection sqref="A1:K2"/>
    </sheetView>
  </sheetViews>
  <sheetFormatPr baseColWidth="10" defaultColWidth="8.796875" defaultRowHeight="13.8"/>
  <cols>
    <col min="1" max="1" width="18" customWidth="1"/>
    <col min="2" max="3" width="15" customWidth="1"/>
    <col min="4" max="4" width="19" customWidth="1"/>
    <col min="5" max="6" width="18" customWidth="1"/>
    <col min="7" max="7" width="22" customWidth="1"/>
    <col min="8" max="8" width="36" customWidth="1"/>
    <col min="9" max="9" width="3" customWidth="1"/>
    <col min="10" max="10" width="24" customWidth="1"/>
    <col min="11" max="11" width="22" customWidth="1"/>
  </cols>
  <sheetData>
    <row r="1" spans="1:11">
      <c r="A1" s="32" t="s">
        <v>138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40" t="s">
        <v>139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5" spans="1:11" ht="30.45" customHeight="1">
      <c r="A5" s="1" t="s">
        <v>140</v>
      </c>
      <c r="B5" s="2" t="s">
        <v>78</v>
      </c>
      <c r="C5" s="2" t="s">
        <v>81</v>
      </c>
      <c r="D5" s="2" t="s">
        <v>29</v>
      </c>
      <c r="E5" s="2" t="s">
        <v>141</v>
      </c>
      <c r="F5" s="2" t="s">
        <v>142</v>
      </c>
      <c r="G5" s="2" t="s">
        <v>132</v>
      </c>
      <c r="H5" s="3" t="s">
        <v>143</v>
      </c>
      <c r="J5" s="33" t="s">
        <v>144</v>
      </c>
      <c r="K5" s="33"/>
    </row>
    <row r="6" spans="1:11" ht="19.2" customHeight="1">
      <c r="A6" s="16" t="s">
        <v>145</v>
      </c>
      <c r="B6" s="4">
        <v>20</v>
      </c>
      <c r="C6" s="4">
        <v>80</v>
      </c>
      <c r="D6" s="7">
        <v>400</v>
      </c>
      <c r="E6" s="8">
        <f t="shared" ref="E6:E35" si="0">IF(AND($A6&lt;&gt;"",ISNUMBER($B6),ISNUMBER($C6),ISNUMBER($D6),$D6&gt;0,COUNTIF($A$6:$A$35,$A6)=1),$B6*$D6,"")</f>
        <v>8000</v>
      </c>
      <c r="F6" s="9">
        <f t="shared" ref="F6:F35" si="1">IF(AND($A6&lt;&gt;"",ISNUMBER($B6),ISNUMBER($C6),ISNUMBER($D6),$D6&gt;0,COUNTIF($A$6:$A$35,$A6)=1),$C6*$D6,"")</f>
        <v>32000</v>
      </c>
      <c r="G6" s="19" t="str">
        <f t="shared" ref="G6:G35" si="2">IF(COUNTA($A6:$D6)=0,"",IF($A6="","FALTA PUNTO",IF(NOT(ISNUMBER($B6)),"REVISAR X",IF(NOT(ISNUMBER($C6)),"REVISAR Y",IF(NOT(ISNUMBER($D6)),"REVISAR VOLUMEN",IF($D6&lt;=0,"VOLUMEN &gt; 0",IF(COUNTIF($A$6:$A$35,$A6)&gt;1,"POSIBLE DUPLICADO","OK")))))))</f>
        <v>OK</v>
      </c>
      <c r="H6" s="22" t="s">
        <v>146</v>
      </c>
      <c r="J6" s="25" t="s">
        <v>147</v>
      </c>
      <c r="K6" s="28">
        <f>COUNTIF($G$6:$G$35,"OK")</f>
        <v>4</v>
      </c>
    </row>
    <row r="7" spans="1:11" ht="19.2" customHeight="1">
      <c r="A7" s="17" t="s">
        <v>148</v>
      </c>
      <c r="B7" s="5">
        <v>50</v>
      </c>
      <c r="C7" s="5">
        <v>50</v>
      </c>
      <c r="D7" s="10">
        <v>700</v>
      </c>
      <c r="E7" s="11">
        <f t="shared" si="0"/>
        <v>35000</v>
      </c>
      <c r="F7" s="12">
        <f t="shared" si="1"/>
        <v>35000</v>
      </c>
      <c r="G7" s="20" t="str">
        <f t="shared" si="2"/>
        <v>OK</v>
      </c>
      <c r="H7" s="23" t="s">
        <v>149</v>
      </c>
      <c r="J7" s="26" t="s">
        <v>150</v>
      </c>
      <c r="K7" s="30">
        <f>SUMIF($G$6:$G$35,"OK",$D$6:$D$35)</f>
        <v>2000</v>
      </c>
    </row>
    <row r="8" spans="1:11" ht="19.2" customHeight="1">
      <c r="A8" s="17" t="s">
        <v>151</v>
      </c>
      <c r="B8" s="5">
        <v>40</v>
      </c>
      <c r="C8" s="5">
        <v>10</v>
      </c>
      <c r="D8" s="10">
        <v>300</v>
      </c>
      <c r="E8" s="11">
        <f t="shared" si="0"/>
        <v>12000</v>
      </c>
      <c r="F8" s="12">
        <f t="shared" si="1"/>
        <v>3000</v>
      </c>
      <c r="G8" s="20" t="str">
        <f t="shared" si="2"/>
        <v>OK</v>
      </c>
      <c r="H8" s="23" t="s">
        <v>152</v>
      </c>
      <c r="J8" s="26" t="s">
        <v>153</v>
      </c>
      <c r="K8" s="30">
        <f>SUMIF($G$6:$G$35,"OK",$E$6:$E$35)</f>
        <v>109000</v>
      </c>
    </row>
    <row r="9" spans="1:11" ht="19.2" customHeight="1">
      <c r="A9" s="17" t="s">
        <v>154</v>
      </c>
      <c r="B9" s="5">
        <v>90</v>
      </c>
      <c r="C9" s="5">
        <v>40</v>
      </c>
      <c r="D9" s="10">
        <v>600</v>
      </c>
      <c r="E9" s="11">
        <f t="shared" si="0"/>
        <v>54000</v>
      </c>
      <c r="F9" s="12">
        <f t="shared" si="1"/>
        <v>24000</v>
      </c>
      <c r="G9" s="20" t="str">
        <f t="shared" si="2"/>
        <v>OK</v>
      </c>
      <c r="H9" s="23" t="s">
        <v>155</v>
      </c>
      <c r="J9" s="26" t="s">
        <v>156</v>
      </c>
      <c r="K9" s="30">
        <f>SUMIF($G$6:$G$35,"OK",$F$6:$F$35)</f>
        <v>94000</v>
      </c>
    </row>
    <row r="10" spans="1:11" ht="19.2" customHeight="1">
      <c r="A10" s="17"/>
      <c r="B10" s="5"/>
      <c r="C10" s="5"/>
      <c r="D10" s="10"/>
      <c r="E10" s="11" t="str">
        <f t="shared" si="0"/>
        <v/>
      </c>
      <c r="F10" s="12" t="str">
        <f t="shared" si="1"/>
        <v/>
      </c>
      <c r="G10" s="20" t="str">
        <f t="shared" si="2"/>
        <v/>
      </c>
      <c r="H10" s="23"/>
      <c r="J10" s="26" t="s">
        <v>106</v>
      </c>
      <c r="K10" s="31">
        <f>IF($K$7&gt;0,$K$8/$K$7,"")</f>
        <v>54.5</v>
      </c>
    </row>
    <row r="11" spans="1:11" ht="19.2" customHeight="1">
      <c r="A11" s="17"/>
      <c r="B11" s="5"/>
      <c r="C11" s="5"/>
      <c r="D11" s="10"/>
      <c r="E11" s="11" t="str">
        <f t="shared" si="0"/>
        <v/>
      </c>
      <c r="F11" s="12" t="str">
        <f t="shared" si="1"/>
        <v/>
      </c>
      <c r="G11" s="20" t="str">
        <f t="shared" si="2"/>
        <v/>
      </c>
      <c r="H11" s="23"/>
      <c r="J11" s="26" t="s">
        <v>109</v>
      </c>
      <c r="K11" s="31">
        <f>IF($K$7&gt;0,$K$9/$K$7,"")</f>
        <v>47</v>
      </c>
    </row>
    <row r="12" spans="1:11" ht="19.2" customHeight="1">
      <c r="A12" s="17"/>
      <c r="B12" s="5"/>
      <c r="C12" s="5"/>
      <c r="D12" s="10"/>
      <c r="E12" s="11" t="str">
        <f t="shared" si="0"/>
        <v/>
      </c>
      <c r="F12" s="12" t="str">
        <f t="shared" si="1"/>
        <v/>
      </c>
      <c r="G12" s="20" t="str">
        <f t="shared" si="2"/>
        <v/>
      </c>
      <c r="H12" s="23"/>
      <c r="J12" s="27" t="s">
        <v>157</v>
      </c>
      <c r="K12" s="29" t="str">
        <f>IF(COUNTA($A$6:$D$35)=0,"FALTA INFORMACIÓN",IF(COUNTIF($G$6:$G$35,"REVISAR*")+COUNTIF($G$6:$G$35,"FALTA*")+COUNTIF($G$6:$G$35,"VOLUMEN &gt; 0")+COUNTIF($G$6:$G$35,"POSIBLE DUPLICADO")&gt;0,"REVISAR FILAS",IF(COUNTIF($G$6:$G$35,"OK")&lt;2,"AGREGA MÁS PUNTOS","CÁLCULO DISPONIBLE")))</f>
        <v>CÁLCULO DISPONIBLE</v>
      </c>
    </row>
    <row r="13" spans="1:11" ht="19.2" customHeight="1">
      <c r="A13" s="17"/>
      <c r="B13" s="5"/>
      <c r="C13" s="5"/>
      <c r="D13" s="10"/>
      <c r="E13" s="11" t="str">
        <f t="shared" si="0"/>
        <v/>
      </c>
      <c r="F13" s="12" t="str">
        <f t="shared" si="1"/>
        <v/>
      </c>
      <c r="G13" s="20" t="str">
        <f t="shared" si="2"/>
        <v/>
      </c>
      <c r="H13" s="23"/>
    </row>
    <row r="14" spans="1:11" ht="19.2" customHeight="1">
      <c r="A14" s="17"/>
      <c r="B14" s="5"/>
      <c r="C14" s="5"/>
      <c r="D14" s="10"/>
      <c r="E14" s="11" t="str">
        <f t="shared" si="0"/>
        <v/>
      </c>
      <c r="F14" s="12" t="str">
        <f t="shared" si="1"/>
        <v/>
      </c>
      <c r="G14" s="20" t="str">
        <f t="shared" si="2"/>
        <v/>
      </c>
      <c r="H14" s="23"/>
      <c r="J14" s="33" t="s">
        <v>158</v>
      </c>
      <c r="K14" s="33"/>
    </row>
    <row r="15" spans="1:11" ht="19.2" customHeight="1">
      <c r="A15" s="17"/>
      <c r="B15" s="5"/>
      <c r="C15" s="5"/>
      <c r="D15" s="10"/>
      <c r="E15" s="11" t="str">
        <f t="shared" si="0"/>
        <v/>
      </c>
      <c r="F15" s="12" t="str">
        <f t="shared" si="1"/>
        <v/>
      </c>
      <c r="G15" s="20" t="str">
        <f t="shared" si="2"/>
        <v/>
      </c>
      <c r="H15" s="23"/>
      <c r="J15" s="34" t="s">
        <v>159</v>
      </c>
      <c r="K15" s="35"/>
    </row>
    <row r="16" spans="1:11" ht="19.2" customHeight="1">
      <c r="A16" s="17"/>
      <c r="B16" s="5"/>
      <c r="C16" s="5"/>
      <c r="D16" s="10"/>
      <c r="E16" s="11" t="str">
        <f t="shared" si="0"/>
        <v/>
      </c>
      <c r="F16" s="12" t="str">
        <f t="shared" si="1"/>
        <v/>
      </c>
      <c r="G16" s="20" t="str">
        <f t="shared" si="2"/>
        <v/>
      </c>
      <c r="H16" s="23"/>
      <c r="J16" s="36"/>
      <c r="K16" s="37"/>
    </row>
    <row r="17" spans="1:11" ht="19.2" customHeight="1">
      <c r="A17" s="17"/>
      <c r="B17" s="5"/>
      <c r="C17" s="5"/>
      <c r="D17" s="10"/>
      <c r="E17" s="11" t="str">
        <f t="shared" si="0"/>
        <v/>
      </c>
      <c r="F17" s="12" t="str">
        <f t="shared" si="1"/>
        <v/>
      </c>
      <c r="G17" s="20" t="str">
        <f t="shared" si="2"/>
        <v/>
      </c>
      <c r="H17" s="23"/>
      <c r="J17" s="36"/>
      <c r="K17" s="37"/>
    </row>
    <row r="18" spans="1:11" ht="19.2" customHeight="1">
      <c r="A18" s="17"/>
      <c r="B18" s="5"/>
      <c r="C18" s="5"/>
      <c r="D18" s="10"/>
      <c r="E18" s="11" t="str">
        <f t="shared" si="0"/>
        <v/>
      </c>
      <c r="F18" s="12" t="str">
        <f t="shared" si="1"/>
        <v/>
      </c>
      <c r="G18" s="20" t="str">
        <f t="shared" si="2"/>
        <v/>
      </c>
      <c r="H18" s="23"/>
      <c r="J18" s="36"/>
      <c r="K18" s="37"/>
    </row>
    <row r="19" spans="1:11" ht="19.2" customHeight="1">
      <c r="A19" s="17"/>
      <c r="B19" s="5"/>
      <c r="C19" s="5"/>
      <c r="D19" s="10"/>
      <c r="E19" s="11" t="str">
        <f t="shared" si="0"/>
        <v/>
      </c>
      <c r="F19" s="12" t="str">
        <f t="shared" si="1"/>
        <v/>
      </c>
      <c r="G19" s="20" t="str">
        <f t="shared" si="2"/>
        <v/>
      </c>
      <c r="H19" s="23"/>
      <c r="J19" s="38"/>
      <c r="K19" s="39"/>
    </row>
    <row r="20" spans="1:11" ht="19.2" customHeight="1">
      <c r="A20" s="17"/>
      <c r="B20" s="5"/>
      <c r="C20" s="5"/>
      <c r="D20" s="10"/>
      <c r="E20" s="11" t="str">
        <f t="shared" si="0"/>
        <v/>
      </c>
      <c r="F20" s="12" t="str">
        <f t="shared" si="1"/>
        <v/>
      </c>
      <c r="G20" s="20" t="str">
        <f t="shared" si="2"/>
        <v/>
      </c>
      <c r="H20" s="23"/>
    </row>
    <row r="21" spans="1:11" ht="19.2" customHeight="1">
      <c r="A21" s="17"/>
      <c r="B21" s="5"/>
      <c r="C21" s="5"/>
      <c r="D21" s="10"/>
      <c r="E21" s="11" t="str">
        <f t="shared" si="0"/>
        <v/>
      </c>
      <c r="F21" s="12" t="str">
        <f t="shared" si="1"/>
        <v/>
      </c>
      <c r="G21" s="20" t="str">
        <f t="shared" si="2"/>
        <v/>
      </c>
      <c r="H21" s="23"/>
    </row>
    <row r="22" spans="1:11" ht="19.2" customHeight="1">
      <c r="A22" s="17"/>
      <c r="B22" s="5"/>
      <c r="C22" s="5"/>
      <c r="D22" s="10"/>
      <c r="E22" s="11" t="str">
        <f t="shared" si="0"/>
        <v/>
      </c>
      <c r="F22" s="12" t="str">
        <f t="shared" si="1"/>
        <v/>
      </c>
      <c r="G22" s="20" t="str">
        <f t="shared" si="2"/>
        <v/>
      </c>
      <c r="H22" s="23"/>
    </row>
    <row r="23" spans="1:11" ht="19.2" customHeight="1">
      <c r="A23" s="17"/>
      <c r="B23" s="5"/>
      <c r="C23" s="5"/>
      <c r="D23" s="10"/>
      <c r="E23" s="11" t="str">
        <f t="shared" si="0"/>
        <v/>
      </c>
      <c r="F23" s="12" t="str">
        <f t="shared" si="1"/>
        <v/>
      </c>
      <c r="G23" s="20" t="str">
        <f t="shared" si="2"/>
        <v/>
      </c>
      <c r="H23" s="23"/>
    </row>
    <row r="24" spans="1:11" ht="19.2" customHeight="1">
      <c r="A24" s="17"/>
      <c r="B24" s="5"/>
      <c r="C24" s="5"/>
      <c r="D24" s="10"/>
      <c r="E24" s="11" t="str">
        <f t="shared" si="0"/>
        <v/>
      </c>
      <c r="F24" s="12" t="str">
        <f t="shared" si="1"/>
        <v/>
      </c>
      <c r="G24" s="20" t="str">
        <f t="shared" si="2"/>
        <v/>
      </c>
      <c r="H24" s="23"/>
    </row>
    <row r="25" spans="1:11" ht="19.2" customHeight="1">
      <c r="A25" s="17"/>
      <c r="B25" s="5"/>
      <c r="C25" s="5"/>
      <c r="D25" s="10"/>
      <c r="E25" s="11" t="str">
        <f t="shared" si="0"/>
        <v/>
      </c>
      <c r="F25" s="12" t="str">
        <f t="shared" si="1"/>
        <v/>
      </c>
      <c r="G25" s="20" t="str">
        <f t="shared" si="2"/>
        <v/>
      </c>
      <c r="H25" s="23"/>
    </row>
    <row r="26" spans="1:11" ht="19.2" customHeight="1">
      <c r="A26" s="17"/>
      <c r="B26" s="5"/>
      <c r="C26" s="5"/>
      <c r="D26" s="10"/>
      <c r="E26" s="11" t="str">
        <f t="shared" si="0"/>
        <v/>
      </c>
      <c r="F26" s="12" t="str">
        <f t="shared" si="1"/>
        <v/>
      </c>
      <c r="G26" s="20" t="str">
        <f t="shared" si="2"/>
        <v/>
      </c>
      <c r="H26" s="23"/>
    </row>
    <row r="27" spans="1:11" ht="19.2" customHeight="1">
      <c r="A27" s="17"/>
      <c r="B27" s="5"/>
      <c r="C27" s="5"/>
      <c r="D27" s="10"/>
      <c r="E27" s="11" t="str">
        <f t="shared" si="0"/>
        <v/>
      </c>
      <c r="F27" s="12" t="str">
        <f t="shared" si="1"/>
        <v/>
      </c>
      <c r="G27" s="20" t="str">
        <f t="shared" si="2"/>
        <v/>
      </c>
      <c r="H27" s="23"/>
    </row>
    <row r="28" spans="1:11" ht="19.2" customHeight="1">
      <c r="A28" s="17"/>
      <c r="B28" s="5"/>
      <c r="C28" s="5"/>
      <c r="D28" s="10"/>
      <c r="E28" s="11" t="str">
        <f t="shared" si="0"/>
        <v/>
      </c>
      <c r="F28" s="12" t="str">
        <f t="shared" si="1"/>
        <v/>
      </c>
      <c r="G28" s="20" t="str">
        <f t="shared" si="2"/>
        <v/>
      </c>
      <c r="H28" s="23"/>
    </row>
    <row r="29" spans="1:11" ht="19.2" customHeight="1">
      <c r="A29" s="17"/>
      <c r="B29" s="5"/>
      <c r="C29" s="5"/>
      <c r="D29" s="10"/>
      <c r="E29" s="11" t="str">
        <f t="shared" si="0"/>
        <v/>
      </c>
      <c r="F29" s="12" t="str">
        <f t="shared" si="1"/>
        <v/>
      </c>
      <c r="G29" s="20" t="str">
        <f t="shared" si="2"/>
        <v/>
      </c>
      <c r="H29" s="23"/>
    </row>
    <row r="30" spans="1:11" ht="19.2" customHeight="1">
      <c r="A30" s="17"/>
      <c r="B30" s="5"/>
      <c r="C30" s="5"/>
      <c r="D30" s="10"/>
      <c r="E30" s="11" t="str">
        <f t="shared" si="0"/>
        <v/>
      </c>
      <c r="F30" s="12" t="str">
        <f t="shared" si="1"/>
        <v/>
      </c>
      <c r="G30" s="20" t="str">
        <f t="shared" si="2"/>
        <v/>
      </c>
      <c r="H30" s="23"/>
    </row>
    <row r="31" spans="1:11" ht="19.2" customHeight="1">
      <c r="A31" s="17"/>
      <c r="B31" s="5"/>
      <c r="C31" s="5"/>
      <c r="D31" s="10"/>
      <c r="E31" s="11" t="str">
        <f t="shared" si="0"/>
        <v/>
      </c>
      <c r="F31" s="12" t="str">
        <f t="shared" si="1"/>
        <v/>
      </c>
      <c r="G31" s="20" t="str">
        <f t="shared" si="2"/>
        <v/>
      </c>
      <c r="H31" s="23"/>
    </row>
    <row r="32" spans="1:11" ht="19.2" customHeight="1">
      <c r="A32" s="17"/>
      <c r="B32" s="5"/>
      <c r="C32" s="5"/>
      <c r="D32" s="10"/>
      <c r="E32" s="11" t="str">
        <f t="shared" si="0"/>
        <v/>
      </c>
      <c r="F32" s="12" t="str">
        <f t="shared" si="1"/>
        <v/>
      </c>
      <c r="G32" s="20" t="str">
        <f t="shared" si="2"/>
        <v/>
      </c>
      <c r="H32" s="23"/>
    </row>
    <row r="33" spans="1:8" ht="19.2" customHeight="1">
      <c r="A33" s="17"/>
      <c r="B33" s="5"/>
      <c r="C33" s="5"/>
      <c r="D33" s="10"/>
      <c r="E33" s="11" t="str">
        <f t="shared" si="0"/>
        <v/>
      </c>
      <c r="F33" s="12" t="str">
        <f t="shared" si="1"/>
        <v/>
      </c>
      <c r="G33" s="20" t="str">
        <f t="shared" si="2"/>
        <v/>
      </c>
      <c r="H33" s="23"/>
    </row>
    <row r="34" spans="1:8" ht="19.2" customHeight="1">
      <c r="A34" s="17"/>
      <c r="B34" s="5"/>
      <c r="C34" s="5"/>
      <c r="D34" s="10"/>
      <c r="E34" s="11" t="str">
        <f t="shared" si="0"/>
        <v/>
      </c>
      <c r="F34" s="12" t="str">
        <f t="shared" si="1"/>
        <v/>
      </c>
      <c r="G34" s="20" t="str">
        <f t="shared" si="2"/>
        <v/>
      </c>
      <c r="H34" s="23"/>
    </row>
    <row r="35" spans="1:8" ht="19.2" customHeight="1">
      <c r="A35" s="18"/>
      <c r="B35" s="6"/>
      <c r="C35" s="6"/>
      <c r="D35" s="13"/>
      <c r="E35" s="14" t="str">
        <f t="shared" si="0"/>
        <v/>
      </c>
      <c r="F35" s="15" t="str">
        <f t="shared" si="1"/>
        <v/>
      </c>
      <c r="G35" s="21" t="str">
        <f t="shared" si="2"/>
        <v/>
      </c>
      <c r="H35" s="24"/>
    </row>
  </sheetData>
  <mergeCells count="5">
    <mergeCell ref="A1:K2"/>
    <mergeCell ref="A3:K3"/>
    <mergeCell ref="J5:K5"/>
    <mergeCell ref="J14:K14"/>
    <mergeCell ref="J15:K19"/>
  </mergeCells>
  <dataValidations count="2">
    <dataValidation type="decimal" allowBlank="1" showErrorMessage="1" errorTitle="Coordenada inválida" error="Ingresa un número. Las coordenadas pueden ser positivas, cero o negativas." sqref="B6:C35" xr:uid="{00000000-0002-0000-0200-000000000000}">
      <formula1>-999999999999999</formula1>
      <formula2>999999999999999</formula2>
    </dataValidation>
    <dataValidation type="decimal" operator="greaterThan" allowBlank="1" showErrorMessage="1" errorTitle="Volumen inválido" error="Ingresa un número mayor que 0 usando la misma unidad para todos los puntos." sqref="D6:D35" xr:uid="{00000000-0002-0000-0200-000002000000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2"/>
  <sheetViews>
    <sheetView workbookViewId="0">
      <selection activeCell="M14" sqref="M14"/>
    </sheetView>
  </sheetViews>
  <sheetFormatPr baseColWidth="10" defaultColWidth="8.796875" defaultRowHeight="13.8"/>
  <cols>
    <col min="1" max="1" width="20" style="42" customWidth="1"/>
    <col min="2" max="3" width="14" style="42" customWidth="1"/>
    <col min="4" max="4" width="16" style="42" customWidth="1"/>
    <col min="5" max="5" width="12" style="42" customWidth="1"/>
    <col min="6" max="6" width="14" style="42" customWidth="1"/>
    <col min="7" max="7" width="12" style="42" customWidth="1"/>
    <col min="8" max="8" width="4" style="42" customWidth="1"/>
    <col min="9" max="9" width="16" style="42" customWidth="1"/>
    <col min="10" max="11" width="12" style="42" customWidth="1"/>
    <col min="12" max="12" width="6" style="42" customWidth="1"/>
    <col min="13" max="13" width="45" style="42" customWidth="1"/>
    <col min="14" max="14" width="36.59765625" style="42" customWidth="1"/>
    <col min="15" max="16384" width="8.796875" style="42"/>
  </cols>
  <sheetData>
    <row r="1" spans="1:14">
      <c r="A1" s="88" t="s">
        <v>160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4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4">
      <c r="A3" s="89" t="s">
        <v>161</v>
      </c>
      <c r="B3" s="90"/>
      <c r="C3" s="90"/>
      <c r="D3" s="90"/>
      <c r="E3" s="90"/>
      <c r="F3" s="90"/>
      <c r="G3" s="90"/>
      <c r="H3" s="90"/>
      <c r="I3" s="90"/>
      <c r="J3" s="90"/>
      <c r="K3" s="91"/>
    </row>
    <row r="4" spans="1:14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</row>
    <row r="5" spans="1:14" ht="19.8" customHeight="1" thickBot="1">
      <c r="A5" s="93" t="s">
        <v>147</v>
      </c>
      <c r="B5" s="94"/>
      <c r="C5" s="94" t="s">
        <v>150</v>
      </c>
      <c r="D5" s="94"/>
      <c r="E5" s="94" t="s">
        <v>162</v>
      </c>
      <c r="F5" s="94"/>
      <c r="G5" s="94" t="s">
        <v>163</v>
      </c>
      <c r="H5" s="94"/>
      <c r="I5" s="94" t="s">
        <v>132</v>
      </c>
      <c r="J5" s="94"/>
      <c r="K5" s="95"/>
    </row>
    <row r="6" spans="1:14" ht="19.8" customHeight="1">
      <c r="A6" s="96">
        <f>'3_Calculo_Centro'!$K$6</f>
        <v>4</v>
      </c>
      <c r="B6" s="97"/>
      <c r="C6" s="98">
        <f>'3_Calculo_Centro'!$K$7</f>
        <v>2000</v>
      </c>
      <c r="D6" s="97"/>
      <c r="E6" s="99">
        <f>'3_Calculo_Centro'!$K$10</f>
        <v>54.5</v>
      </c>
      <c r="F6" s="99"/>
      <c r="G6" s="99">
        <f>'3_Calculo_Centro'!$K$11</f>
        <v>47</v>
      </c>
      <c r="H6" s="97"/>
      <c r="I6" s="100" t="str">
        <f>'3_Calculo_Centro'!$K$12</f>
        <v>CÁLCULO DISPONIBLE</v>
      </c>
      <c r="J6" s="100"/>
      <c r="K6" s="101"/>
      <c r="M6" s="72" t="s">
        <v>175</v>
      </c>
      <c r="N6" s="73"/>
    </row>
    <row r="7" spans="1:14" ht="19.8" customHeight="1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M7" s="74"/>
      <c r="N7" s="75"/>
    </row>
    <row r="8" spans="1:14" ht="19.8" customHeight="1" thickBot="1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M8" s="76"/>
      <c r="N8" s="77"/>
    </row>
    <row r="9" spans="1:14" ht="17.399999999999999" thickBot="1">
      <c r="A9" s="93" t="s">
        <v>126</v>
      </c>
      <c r="B9" s="94" t="s">
        <v>164</v>
      </c>
      <c r="C9" s="94" t="s">
        <v>165</v>
      </c>
      <c r="D9" s="95" t="s">
        <v>86</v>
      </c>
      <c r="E9" s="92"/>
      <c r="F9" s="102" t="s">
        <v>166</v>
      </c>
      <c r="G9" s="102"/>
      <c r="H9" s="102"/>
      <c r="I9" s="102"/>
      <c r="J9" s="102"/>
      <c r="K9" s="102"/>
      <c r="M9" s="78" t="s">
        <v>176</v>
      </c>
      <c r="N9" s="79"/>
    </row>
    <row r="10" spans="1:14" ht="18.45" customHeight="1">
      <c r="A10" s="103" t="str">
        <f>IF('3_Calculo_Centro'!$G$6="OK",'3_Calculo_Centro'!$A$6,"")</f>
        <v>Norte</v>
      </c>
      <c r="B10" s="104">
        <f>IF('3_Calculo_Centro'!$G$6="OK",'3_Calculo_Centro'!$B$6,"")</f>
        <v>20</v>
      </c>
      <c r="C10" s="104">
        <f>IF('3_Calculo_Centro'!$G$6="OK",'3_Calculo_Centro'!$C$6,"")</f>
        <v>80</v>
      </c>
      <c r="D10" s="105">
        <f>IF('3_Calculo_Centro'!$G$6="OK",'3_Calculo_Centro'!$D$6,"")</f>
        <v>400</v>
      </c>
      <c r="E10" s="92"/>
      <c r="F10" s="106" t="s">
        <v>167</v>
      </c>
      <c r="G10" s="107"/>
      <c r="H10" s="108"/>
      <c r="I10" s="106" t="s">
        <v>168</v>
      </c>
      <c r="J10" s="107"/>
      <c r="K10" s="108"/>
    </row>
    <row r="11" spans="1:14" ht="18.45" customHeight="1">
      <c r="A11" s="109" t="str">
        <f>IF('3_Calculo_Centro'!$G$7="OK",'3_Calculo_Centro'!$A$7,"")</f>
        <v>Centro</v>
      </c>
      <c r="B11" s="110">
        <f>IF('3_Calculo_Centro'!$G$7="OK",'3_Calculo_Centro'!$B$7,"")</f>
        <v>50</v>
      </c>
      <c r="C11" s="110">
        <f>IF('3_Calculo_Centro'!$G$7="OK",'3_Calculo_Centro'!$C$7,"")</f>
        <v>50</v>
      </c>
      <c r="D11" s="111">
        <f>IF('3_Calculo_Centro'!$G$7="OK",'3_Calculo_Centro'!$D$7,"")</f>
        <v>700</v>
      </c>
      <c r="E11" s="92"/>
      <c r="F11" s="112">
        <f>'3_Calculo_Centro'!$K$10</f>
        <v>54.5</v>
      </c>
      <c r="G11" s="113"/>
      <c r="H11" s="114"/>
      <c r="I11" s="112">
        <f>'3_Calculo_Centro'!$K$11</f>
        <v>47</v>
      </c>
      <c r="J11" s="113"/>
      <c r="K11" s="114"/>
    </row>
    <row r="12" spans="1:14" ht="18.45" customHeight="1">
      <c r="A12" s="109" t="str">
        <f>IF('3_Calculo_Centro'!$G$8="OK",'3_Calculo_Centro'!$A$8,"")</f>
        <v>Sur</v>
      </c>
      <c r="B12" s="110">
        <f>IF('3_Calculo_Centro'!$G$8="OK",'3_Calculo_Centro'!$B$8,"")</f>
        <v>40</v>
      </c>
      <c r="C12" s="110">
        <f>IF('3_Calculo_Centro'!$G$8="OK",'3_Calculo_Centro'!$C$8,"")</f>
        <v>10</v>
      </c>
      <c r="D12" s="111">
        <f>IF('3_Calculo_Centro'!$G$8="OK",'3_Calculo_Centro'!$D$8,"")</f>
        <v>300</v>
      </c>
      <c r="E12" s="92"/>
      <c r="F12" s="115"/>
      <c r="G12" s="116"/>
      <c r="H12" s="117"/>
      <c r="I12" s="115"/>
      <c r="J12" s="116"/>
      <c r="K12" s="117"/>
    </row>
    <row r="13" spans="1:14" ht="18.45" customHeight="1">
      <c r="A13" s="109" t="str">
        <f>IF('3_Calculo_Centro'!$G$9="OK",'3_Calculo_Centro'!$A$9,"")</f>
        <v>Oriente</v>
      </c>
      <c r="B13" s="110">
        <f>IF('3_Calculo_Centro'!$G$9="OK",'3_Calculo_Centro'!$B$9,"")</f>
        <v>90</v>
      </c>
      <c r="C13" s="110">
        <f>IF('3_Calculo_Centro'!$G$9="OK",'3_Calculo_Centro'!$C$9,"")</f>
        <v>40</v>
      </c>
      <c r="D13" s="111">
        <f>IF('3_Calculo_Centro'!$G$9="OK",'3_Calculo_Centro'!$D$9,"")</f>
        <v>600</v>
      </c>
      <c r="E13" s="92"/>
      <c r="F13" s="92"/>
      <c r="G13" s="92"/>
      <c r="H13" s="92"/>
      <c r="I13" s="92"/>
      <c r="J13" s="92"/>
      <c r="K13" s="92"/>
    </row>
    <row r="14" spans="1:14" ht="18.45" customHeight="1">
      <c r="A14" s="109" t="str">
        <f>IF('3_Calculo_Centro'!$G$10="OK",'3_Calculo_Centro'!$A$10,"")</f>
        <v/>
      </c>
      <c r="B14" s="110" t="str">
        <f>IF('3_Calculo_Centro'!$G$10="OK",'3_Calculo_Centro'!$B$10,"")</f>
        <v/>
      </c>
      <c r="C14" s="110" t="str">
        <f>IF('3_Calculo_Centro'!$G$10="OK",'3_Calculo_Centro'!$C$10,"")</f>
        <v/>
      </c>
      <c r="D14" s="111" t="str">
        <f>IF('3_Calculo_Centro'!$G$10="OK",'3_Calculo_Centro'!$D$10,"")</f>
        <v/>
      </c>
      <c r="E14" s="92"/>
      <c r="F14" s="102" t="s">
        <v>169</v>
      </c>
      <c r="G14" s="102"/>
      <c r="H14" s="102"/>
      <c r="I14" s="102"/>
      <c r="J14" s="102"/>
      <c r="K14" s="102"/>
    </row>
    <row r="15" spans="1:14" ht="18.45" customHeight="1">
      <c r="A15" s="109" t="str">
        <f>IF('3_Calculo_Centro'!$G$11="OK",'3_Calculo_Centro'!$A$11,"")</f>
        <v/>
      </c>
      <c r="B15" s="110" t="str">
        <f>IF('3_Calculo_Centro'!$G$11="OK",'3_Calculo_Centro'!$B$11,"")</f>
        <v/>
      </c>
      <c r="C15" s="110" t="str">
        <f>IF('3_Calculo_Centro'!$G$11="OK",'3_Calculo_Centro'!$C$11,"")</f>
        <v/>
      </c>
      <c r="D15" s="111" t="str">
        <f>IF('3_Calculo_Centro'!$G$11="OK",'3_Calculo_Centro'!$D$11,"")</f>
        <v/>
      </c>
      <c r="E15" s="92"/>
      <c r="F15" s="118" t="s">
        <v>170</v>
      </c>
      <c r="G15" s="119"/>
      <c r="H15" s="119"/>
      <c r="I15" s="119"/>
      <c r="J15" s="119"/>
      <c r="K15" s="120"/>
    </row>
    <row r="16" spans="1:14" ht="18.45" customHeight="1">
      <c r="A16" s="109" t="str">
        <f>IF('3_Calculo_Centro'!$G$12="OK",'3_Calculo_Centro'!$A$12,"")</f>
        <v/>
      </c>
      <c r="B16" s="110" t="str">
        <f>IF('3_Calculo_Centro'!$G$12="OK",'3_Calculo_Centro'!$B$12,"")</f>
        <v/>
      </c>
      <c r="C16" s="110" t="str">
        <f>IF('3_Calculo_Centro'!$G$12="OK",'3_Calculo_Centro'!$C$12,"")</f>
        <v/>
      </c>
      <c r="D16" s="111" t="str">
        <f>IF('3_Calculo_Centro'!$G$12="OK",'3_Calculo_Centro'!$D$12,"")</f>
        <v/>
      </c>
      <c r="E16" s="92"/>
      <c r="F16" s="121"/>
      <c r="G16" s="122"/>
      <c r="H16" s="122"/>
      <c r="I16" s="122"/>
      <c r="J16" s="122"/>
      <c r="K16" s="123"/>
    </row>
    <row r="17" spans="1:11" ht="18.45" customHeight="1">
      <c r="A17" s="109" t="str">
        <f>IF('3_Calculo_Centro'!$G$13="OK",'3_Calculo_Centro'!$A$13,"")</f>
        <v/>
      </c>
      <c r="B17" s="110" t="str">
        <f>IF('3_Calculo_Centro'!$G$13="OK",'3_Calculo_Centro'!$B$13,"")</f>
        <v/>
      </c>
      <c r="C17" s="110" t="str">
        <f>IF('3_Calculo_Centro'!$G$13="OK",'3_Calculo_Centro'!$C$13,"")</f>
        <v/>
      </c>
      <c r="D17" s="111" t="str">
        <f>IF('3_Calculo_Centro'!$G$13="OK",'3_Calculo_Centro'!$D$13,"")</f>
        <v/>
      </c>
      <c r="E17" s="92"/>
      <c r="F17" s="121"/>
      <c r="G17" s="122"/>
      <c r="H17" s="122"/>
      <c r="I17" s="122"/>
      <c r="J17" s="122"/>
      <c r="K17" s="123"/>
    </row>
    <row r="18" spans="1:11" ht="18.45" customHeight="1">
      <c r="A18" s="109" t="str">
        <f>IF('3_Calculo_Centro'!$G$14="OK",'3_Calculo_Centro'!$A$14,"")</f>
        <v/>
      </c>
      <c r="B18" s="110" t="str">
        <f>IF('3_Calculo_Centro'!$G$14="OK",'3_Calculo_Centro'!$B$14,"")</f>
        <v/>
      </c>
      <c r="C18" s="110" t="str">
        <f>IF('3_Calculo_Centro'!$G$14="OK",'3_Calculo_Centro'!$C$14,"")</f>
        <v/>
      </c>
      <c r="D18" s="111" t="str">
        <f>IF('3_Calculo_Centro'!$G$14="OK",'3_Calculo_Centro'!$D$14,"")</f>
        <v/>
      </c>
      <c r="E18" s="92"/>
      <c r="F18" s="121"/>
      <c r="G18" s="122"/>
      <c r="H18" s="122"/>
      <c r="I18" s="122"/>
      <c r="J18" s="122"/>
      <c r="K18" s="123"/>
    </row>
    <row r="19" spans="1:11" ht="18.45" customHeight="1">
      <c r="A19" s="109" t="str">
        <f>IF('3_Calculo_Centro'!$G$15="OK",'3_Calculo_Centro'!$A$15,"")</f>
        <v/>
      </c>
      <c r="B19" s="110" t="str">
        <f>IF('3_Calculo_Centro'!$G$15="OK",'3_Calculo_Centro'!$B$15,"")</f>
        <v/>
      </c>
      <c r="C19" s="110" t="str">
        <f>IF('3_Calculo_Centro'!$G$15="OK",'3_Calculo_Centro'!$C$15,"")</f>
        <v/>
      </c>
      <c r="D19" s="111" t="str">
        <f>IF('3_Calculo_Centro'!$G$15="OK",'3_Calculo_Centro'!$D$15,"")</f>
        <v/>
      </c>
      <c r="E19" s="92"/>
      <c r="F19" s="124"/>
      <c r="G19" s="125"/>
      <c r="H19" s="125"/>
      <c r="I19" s="125"/>
      <c r="J19" s="125"/>
      <c r="K19" s="126"/>
    </row>
    <row r="20" spans="1:11" ht="18.45" customHeight="1">
      <c r="A20" s="109" t="str">
        <f>IF('3_Calculo_Centro'!$G$16="OK",'3_Calculo_Centro'!$A$16,"")</f>
        <v/>
      </c>
      <c r="B20" s="110" t="str">
        <f>IF('3_Calculo_Centro'!$G$16="OK",'3_Calculo_Centro'!$B$16,"")</f>
        <v/>
      </c>
      <c r="C20" s="110" t="str">
        <f>IF('3_Calculo_Centro'!$G$16="OK",'3_Calculo_Centro'!$C$16,"")</f>
        <v/>
      </c>
      <c r="D20" s="111" t="str">
        <f>IF('3_Calculo_Centro'!$G$16="OK",'3_Calculo_Centro'!$D$16,"")</f>
        <v/>
      </c>
      <c r="E20" s="92"/>
      <c r="F20" s="92"/>
      <c r="G20" s="92"/>
      <c r="H20" s="92"/>
      <c r="I20" s="92"/>
      <c r="J20" s="92"/>
      <c r="K20" s="92"/>
    </row>
    <row r="21" spans="1:11" ht="18.45" customHeight="1">
      <c r="A21" s="109" t="str">
        <f>IF('3_Calculo_Centro'!$G$17="OK",'3_Calculo_Centro'!$A$17,"")</f>
        <v/>
      </c>
      <c r="B21" s="110" t="str">
        <f>IF('3_Calculo_Centro'!$G$17="OK",'3_Calculo_Centro'!$B$17,"")</f>
        <v/>
      </c>
      <c r="C21" s="110" t="str">
        <f>IF('3_Calculo_Centro'!$G$17="OK",'3_Calculo_Centro'!$C$17,"")</f>
        <v/>
      </c>
      <c r="D21" s="111" t="str">
        <f>IF('3_Calculo_Centro'!$G$17="OK",'3_Calculo_Centro'!$D$17,"")</f>
        <v/>
      </c>
      <c r="E21" s="92"/>
      <c r="F21" s="102" t="s">
        <v>171</v>
      </c>
      <c r="G21" s="102"/>
      <c r="H21" s="102"/>
      <c r="I21" s="102"/>
      <c r="J21" s="102"/>
      <c r="K21" s="102"/>
    </row>
    <row r="22" spans="1:11" ht="18.45" customHeight="1">
      <c r="A22" s="109" t="str">
        <f>IF('3_Calculo_Centro'!$G$18="OK",'3_Calculo_Centro'!$A$18,"")</f>
        <v/>
      </c>
      <c r="B22" s="110" t="str">
        <f>IF('3_Calculo_Centro'!$G$18="OK",'3_Calculo_Centro'!$B$18,"")</f>
        <v/>
      </c>
      <c r="C22" s="110" t="str">
        <f>IF('3_Calculo_Centro'!$G$18="OK",'3_Calculo_Centro'!$C$18,"")</f>
        <v/>
      </c>
      <c r="D22" s="111" t="str">
        <f>IF('3_Calculo_Centro'!$G$18="OK",'3_Calculo_Centro'!$D$18,"")</f>
        <v/>
      </c>
      <c r="E22" s="92"/>
      <c r="F22" s="127" t="s">
        <v>172</v>
      </c>
      <c r="G22" s="128"/>
      <c r="H22" s="128"/>
      <c r="I22" s="128"/>
      <c r="J22" s="128"/>
      <c r="K22" s="129"/>
    </row>
    <row r="23" spans="1:11" ht="18.45" customHeight="1">
      <c r="A23" s="109" t="str">
        <f>IF('3_Calculo_Centro'!$G$19="OK",'3_Calculo_Centro'!$A$19,"")</f>
        <v/>
      </c>
      <c r="B23" s="110" t="str">
        <f>IF('3_Calculo_Centro'!$G$19="OK",'3_Calculo_Centro'!$B$19,"")</f>
        <v/>
      </c>
      <c r="C23" s="110" t="str">
        <f>IF('3_Calculo_Centro'!$G$19="OK",'3_Calculo_Centro'!$C$19,"")</f>
        <v/>
      </c>
      <c r="D23" s="111" t="str">
        <f>IF('3_Calculo_Centro'!$G$19="OK",'3_Calculo_Centro'!$D$19,"")</f>
        <v/>
      </c>
      <c r="E23" s="92"/>
      <c r="F23" s="130"/>
      <c r="G23" s="131"/>
      <c r="H23" s="131"/>
      <c r="I23" s="131"/>
      <c r="J23" s="131"/>
      <c r="K23" s="132"/>
    </row>
    <row r="24" spans="1:11" ht="18.45" customHeight="1">
      <c r="A24" s="109" t="str">
        <f>IF('3_Calculo_Centro'!$G$20="OK",'3_Calculo_Centro'!$A$20,"")</f>
        <v/>
      </c>
      <c r="B24" s="110" t="str">
        <f>IF('3_Calculo_Centro'!$G$20="OK",'3_Calculo_Centro'!$B$20,"")</f>
        <v/>
      </c>
      <c r="C24" s="110" t="str">
        <f>IF('3_Calculo_Centro'!$G$20="OK",'3_Calculo_Centro'!$C$20,"")</f>
        <v/>
      </c>
      <c r="D24" s="111" t="str">
        <f>IF('3_Calculo_Centro'!$G$20="OK",'3_Calculo_Centro'!$D$20,"")</f>
        <v/>
      </c>
      <c r="E24" s="92"/>
      <c r="F24" s="130"/>
      <c r="G24" s="131"/>
      <c r="H24" s="131"/>
      <c r="I24" s="131"/>
      <c r="J24" s="131"/>
      <c r="K24" s="132"/>
    </row>
    <row r="25" spans="1:11" ht="18.45" customHeight="1">
      <c r="A25" s="109" t="str">
        <f>IF('3_Calculo_Centro'!$G$21="OK",'3_Calculo_Centro'!$A$21,"")</f>
        <v/>
      </c>
      <c r="B25" s="110" t="str">
        <f>IF('3_Calculo_Centro'!$G$21="OK",'3_Calculo_Centro'!$B$21,"")</f>
        <v/>
      </c>
      <c r="C25" s="110" t="str">
        <f>IF('3_Calculo_Centro'!$G$21="OK",'3_Calculo_Centro'!$C$21,"")</f>
        <v/>
      </c>
      <c r="D25" s="111" t="str">
        <f>IF('3_Calculo_Centro'!$G$21="OK",'3_Calculo_Centro'!$D$21,"")</f>
        <v/>
      </c>
      <c r="E25" s="92"/>
      <c r="F25" s="130"/>
      <c r="G25" s="131"/>
      <c r="H25" s="131"/>
      <c r="I25" s="131"/>
      <c r="J25" s="131"/>
      <c r="K25" s="132"/>
    </row>
    <row r="26" spans="1:11" ht="18.45" customHeight="1">
      <c r="A26" s="109" t="str">
        <f>IF('3_Calculo_Centro'!$G$22="OK",'3_Calculo_Centro'!$A$22,"")</f>
        <v/>
      </c>
      <c r="B26" s="110" t="str">
        <f>IF('3_Calculo_Centro'!$G$22="OK",'3_Calculo_Centro'!$B$22,"")</f>
        <v/>
      </c>
      <c r="C26" s="110" t="str">
        <f>IF('3_Calculo_Centro'!$G$22="OK",'3_Calculo_Centro'!$C$22,"")</f>
        <v/>
      </c>
      <c r="D26" s="111" t="str">
        <f>IF('3_Calculo_Centro'!$G$22="OK",'3_Calculo_Centro'!$D$22,"")</f>
        <v/>
      </c>
      <c r="E26" s="92"/>
      <c r="F26" s="130"/>
      <c r="G26" s="131"/>
      <c r="H26" s="131"/>
      <c r="I26" s="131"/>
      <c r="J26" s="131"/>
      <c r="K26" s="132"/>
    </row>
    <row r="27" spans="1:11" ht="18.45" customHeight="1">
      <c r="A27" s="109" t="str">
        <f>IF('3_Calculo_Centro'!$G$23="OK",'3_Calculo_Centro'!$A$23,"")</f>
        <v/>
      </c>
      <c r="B27" s="110" t="str">
        <f>IF('3_Calculo_Centro'!$G$23="OK",'3_Calculo_Centro'!$B$23,"")</f>
        <v/>
      </c>
      <c r="C27" s="110" t="str">
        <f>IF('3_Calculo_Centro'!$G$23="OK",'3_Calculo_Centro'!$C$23,"")</f>
        <v/>
      </c>
      <c r="D27" s="111" t="str">
        <f>IF('3_Calculo_Centro'!$G$23="OK",'3_Calculo_Centro'!$D$23,"")</f>
        <v/>
      </c>
      <c r="E27" s="92"/>
      <c r="F27" s="133"/>
      <c r="G27" s="134"/>
      <c r="H27" s="134"/>
      <c r="I27" s="134"/>
      <c r="J27" s="134"/>
      <c r="K27" s="135"/>
    </row>
    <row r="28" spans="1:11" ht="18.45" customHeight="1">
      <c r="A28" s="109" t="str">
        <f>IF('3_Calculo_Centro'!$G$24="OK",'3_Calculo_Centro'!$A$24,"")</f>
        <v/>
      </c>
      <c r="B28" s="110" t="str">
        <f>IF('3_Calculo_Centro'!$G$24="OK",'3_Calculo_Centro'!$B$24,"")</f>
        <v/>
      </c>
      <c r="C28" s="110" t="str">
        <f>IF('3_Calculo_Centro'!$G$24="OK",'3_Calculo_Centro'!$C$24,"")</f>
        <v/>
      </c>
      <c r="D28" s="111" t="str">
        <f>IF('3_Calculo_Centro'!$G$24="OK",'3_Calculo_Centro'!$D$24,"")</f>
        <v/>
      </c>
      <c r="E28" s="92"/>
      <c r="F28" s="92"/>
      <c r="G28" s="92"/>
      <c r="H28" s="92"/>
      <c r="I28" s="92"/>
      <c r="J28" s="92"/>
      <c r="K28" s="92"/>
    </row>
    <row r="29" spans="1:11" ht="18.45" customHeight="1">
      <c r="A29" s="109" t="str">
        <f>IF('3_Calculo_Centro'!$G$25="OK",'3_Calculo_Centro'!$A$25,"")</f>
        <v/>
      </c>
      <c r="B29" s="110" t="str">
        <f>IF('3_Calculo_Centro'!$G$25="OK",'3_Calculo_Centro'!$B$25,"")</f>
        <v/>
      </c>
      <c r="C29" s="110" t="str">
        <f>IF('3_Calculo_Centro'!$G$25="OK",'3_Calculo_Centro'!$C$25,"")</f>
        <v/>
      </c>
      <c r="D29" s="111" t="str">
        <f>IF('3_Calculo_Centro'!$G$25="OK",'3_Calculo_Centro'!$D$25,"")</f>
        <v/>
      </c>
      <c r="E29" s="92"/>
      <c r="F29" s="92"/>
      <c r="G29" s="92"/>
      <c r="H29" s="92"/>
      <c r="I29" s="92"/>
      <c r="J29" s="92"/>
      <c r="K29" s="92"/>
    </row>
    <row r="30" spans="1:11" ht="18.45" customHeight="1">
      <c r="A30" s="109" t="str">
        <f>IF('3_Calculo_Centro'!$G$26="OK",'3_Calculo_Centro'!$A$26,"")</f>
        <v/>
      </c>
      <c r="B30" s="110" t="str">
        <f>IF('3_Calculo_Centro'!$G$26="OK",'3_Calculo_Centro'!$B$26,"")</f>
        <v/>
      </c>
      <c r="C30" s="110" t="str">
        <f>IF('3_Calculo_Centro'!$G$26="OK",'3_Calculo_Centro'!$C$26,"")</f>
        <v/>
      </c>
      <c r="D30" s="111" t="str">
        <f>IF('3_Calculo_Centro'!$G$26="OK",'3_Calculo_Centro'!$D$26,"")</f>
        <v/>
      </c>
      <c r="E30" s="92"/>
      <c r="F30" s="92"/>
      <c r="G30" s="92"/>
      <c r="H30" s="92"/>
      <c r="I30" s="92"/>
      <c r="J30" s="92"/>
      <c r="K30" s="92"/>
    </row>
    <row r="31" spans="1:11" ht="18.45" customHeight="1">
      <c r="A31" s="109" t="str">
        <f>IF('3_Calculo_Centro'!$G$27="OK",'3_Calculo_Centro'!$A$27,"")</f>
        <v/>
      </c>
      <c r="B31" s="110" t="str">
        <f>IF('3_Calculo_Centro'!$G$27="OK",'3_Calculo_Centro'!$B$27,"")</f>
        <v/>
      </c>
      <c r="C31" s="110" t="str">
        <f>IF('3_Calculo_Centro'!$G$27="OK",'3_Calculo_Centro'!$C$27,"")</f>
        <v/>
      </c>
      <c r="D31" s="111" t="str">
        <f>IF('3_Calculo_Centro'!$G$27="OK",'3_Calculo_Centro'!$D$27,"")</f>
        <v/>
      </c>
      <c r="E31" s="92"/>
      <c r="F31" s="92"/>
      <c r="G31" s="92"/>
      <c r="H31" s="92"/>
      <c r="I31" s="92"/>
      <c r="J31" s="92"/>
      <c r="K31" s="92"/>
    </row>
    <row r="32" spans="1:11" ht="18.45" customHeight="1">
      <c r="A32" s="109" t="str">
        <f>IF('3_Calculo_Centro'!$G$28="OK",'3_Calculo_Centro'!$A$28,"")</f>
        <v/>
      </c>
      <c r="B32" s="110" t="str">
        <f>IF('3_Calculo_Centro'!$G$28="OK",'3_Calculo_Centro'!$B$28,"")</f>
        <v/>
      </c>
      <c r="C32" s="110" t="str">
        <f>IF('3_Calculo_Centro'!$G$28="OK",'3_Calculo_Centro'!$C$28,"")</f>
        <v/>
      </c>
      <c r="D32" s="111" t="str">
        <f>IF('3_Calculo_Centro'!$G$28="OK",'3_Calculo_Centro'!$D$28,"")</f>
        <v/>
      </c>
      <c r="E32" s="92"/>
      <c r="F32" s="92"/>
      <c r="G32" s="92"/>
      <c r="H32" s="92"/>
      <c r="I32" s="92"/>
      <c r="J32" s="92"/>
      <c r="K32" s="92"/>
    </row>
    <row r="33" spans="1:11" ht="18.45" customHeight="1">
      <c r="A33" s="109" t="str">
        <f>IF('3_Calculo_Centro'!$G$29="OK",'3_Calculo_Centro'!$A$29,"")</f>
        <v/>
      </c>
      <c r="B33" s="110" t="str">
        <f>IF('3_Calculo_Centro'!$G$29="OK",'3_Calculo_Centro'!$B$29,"")</f>
        <v/>
      </c>
      <c r="C33" s="110" t="str">
        <f>IF('3_Calculo_Centro'!$G$29="OK",'3_Calculo_Centro'!$C$29,"")</f>
        <v/>
      </c>
      <c r="D33" s="111" t="str">
        <f>IF('3_Calculo_Centro'!$G$29="OK",'3_Calculo_Centro'!$D$29,"")</f>
        <v/>
      </c>
      <c r="E33" s="92"/>
      <c r="F33" s="92"/>
      <c r="G33" s="92"/>
      <c r="H33" s="92"/>
      <c r="I33" s="92"/>
      <c r="J33" s="92"/>
      <c r="K33" s="92"/>
    </row>
    <row r="34" spans="1:11" ht="18.45" customHeight="1">
      <c r="A34" s="109" t="str">
        <f>IF('3_Calculo_Centro'!$G$30="OK",'3_Calculo_Centro'!$A$30,"")</f>
        <v/>
      </c>
      <c r="B34" s="110" t="str">
        <f>IF('3_Calculo_Centro'!$G$30="OK",'3_Calculo_Centro'!$B$30,"")</f>
        <v/>
      </c>
      <c r="C34" s="110" t="str">
        <f>IF('3_Calculo_Centro'!$G$30="OK",'3_Calculo_Centro'!$C$30,"")</f>
        <v/>
      </c>
      <c r="D34" s="111" t="str">
        <f>IF('3_Calculo_Centro'!$G$30="OK",'3_Calculo_Centro'!$D$30,"")</f>
        <v/>
      </c>
      <c r="E34" s="92"/>
      <c r="F34" s="92"/>
      <c r="G34" s="92"/>
      <c r="H34" s="92"/>
      <c r="I34" s="92"/>
      <c r="J34" s="92"/>
      <c r="K34" s="92"/>
    </row>
    <row r="35" spans="1:11" ht="18.45" customHeight="1">
      <c r="A35" s="109" t="str">
        <f>IF('3_Calculo_Centro'!$G$31="OK",'3_Calculo_Centro'!$A$31,"")</f>
        <v/>
      </c>
      <c r="B35" s="110" t="str">
        <f>IF('3_Calculo_Centro'!$G$31="OK",'3_Calculo_Centro'!$B$31,"")</f>
        <v/>
      </c>
      <c r="C35" s="110" t="str">
        <f>IF('3_Calculo_Centro'!$G$31="OK",'3_Calculo_Centro'!$C$31,"")</f>
        <v/>
      </c>
      <c r="D35" s="111" t="str">
        <f>IF('3_Calculo_Centro'!$G$31="OK",'3_Calculo_Centro'!$D$31,"")</f>
        <v/>
      </c>
      <c r="E35" s="92"/>
      <c r="F35" s="92"/>
      <c r="G35" s="92"/>
      <c r="H35" s="92"/>
      <c r="I35" s="92"/>
      <c r="J35" s="92"/>
      <c r="K35" s="92"/>
    </row>
    <row r="36" spans="1:11" ht="18.45" customHeight="1">
      <c r="A36" s="109" t="str">
        <f>IF('3_Calculo_Centro'!$G$32="OK",'3_Calculo_Centro'!$A$32,"")</f>
        <v/>
      </c>
      <c r="B36" s="110" t="str">
        <f>IF('3_Calculo_Centro'!$G$32="OK",'3_Calculo_Centro'!$B$32,"")</f>
        <v/>
      </c>
      <c r="C36" s="110" t="str">
        <f>IF('3_Calculo_Centro'!$G$32="OK",'3_Calculo_Centro'!$C$32,"")</f>
        <v/>
      </c>
      <c r="D36" s="111" t="str">
        <f>IF('3_Calculo_Centro'!$G$32="OK",'3_Calculo_Centro'!$D$32,"")</f>
        <v/>
      </c>
      <c r="E36" s="92"/>
      <c r="F36" s="92"/>
      <c r="G36" s="92"/>
      <c r="H36" s="92"/>
      <c r="I36" s="92"/>
      <c r="J36" s="92"/>
      <c r="K36" s="92"/>
    </row>
    <row r="37" spans="1:11" ht="18.45" customHeight="1">
      <c r="A37" s="109" t="str">
        <f>IF('3_Calculo_Centro'!$G$33="OK",'3_Calculo_Centro'!$A$33,"")</f>
        <v/>
      </c>
      <c r="B37" s="110" t="str">
        <f>IF('3_Calculo_Centro'!$G$33="OK",'3_Calculo_Centro'!$B$33,"")</f>
        <v/>
      </c>
      <c r="C37" s="110" t="str">
        <f>IF('3_Calculo_Centro'!$G$33="OK",'3_Calculo_Centro'!$C$33,"")</f>
        <v/>
      </c>
      <c r="D37" s="111" t="str">
        <f>IF('3_Calculo_Centro'!$G$33="OK",'3_Calculo_Centro'!$D$33,"")</f>
        <v/>
      </c>
      <c r="E37" s="92"/>
      <c r="F37" s="92"/>
      <c r="G37" s="92"/>
      <c r="H37" s="92"/>
      <c r="I37" s="92"/>
      <c r="J37" s="92"/>
      <c r="K37" s="92"/>
    </row>
    <row r="38" spans="1:11" ht="18.45" customHeight="1">
      <c r="A38" s="109" t="str">
        <f>IF('3_Calculo_Centro'!$G$34="OK",'3_Calculo_Centro'!$A$34,"")</f>
        <v/>
      </c>
      <c r="B38" s="110" t="str">
        <f>IF('3_Calculo_Centro'!$G$34="OK",'3_Calculo_Centro'!$B$34,"")</f>
        <v/>
      </c>
      <c r="C38" s="110" t="str">
        <f>IF('3_Calculo_Centro'!$G$34="OK",'3_Calculo_Centro'!$C$34,"")</f>
        <v/>
      </c>
      <c r="D38" s="111" t="str">
        <f>IF('3_Calculo_Centro'!$G$34="OK",'3_Calculo_Centro'!$D$34,"")</f>
        <v/>
      </c>
      <c r="E38" s="92"/>
      <c r="F38" s="92"/>
      <c r="G38" s="92"/>
      <c r="H38" s="92"/>
      <c r="I38" s="92"/>
      <c r="J38" s="92"/>
      <c r="K38" s="92"/>
    </row>
    <row r="39" spans="1:11" ht="18.45" customHeight="1">
      <c r="A39" s="136" t="str">
        <f>IF('3_Calculo_Centro'!$G$35="OK",'3_Calculo_Centro'!$A$35,"")</f>
        <v/>
      </c>
      <c r="B39" s="137" t="str">
        <f>IF('3_Calculo_Centro'!$G$35="OK",'3_Calculo_Centro'!$B$35,"")</f>
        <v/>
      </c>
      <c r="C39" s="137" t="str">
        <f>IF('3_Calculo_Centro'!$G$35="OK",'3_Calculo_Centro'!$C$35,"")</f>
        <v/>
      </c>
      <c r="D39" s="138" t="str">
        <f>IF('3_Calculo_Centro'!$G$35="OK",'3_Calculo_Centro'!$D$35,"")</f>
        <v/>
      </c>
      <c r="E39" s="92"/>
      <c r="F39" s="92"/>
      <c r="G39" s="92"/>
      <c r="H39" s="92"/>
      <c r="I39" s="92"/>
      <c r="J39" s="92"/>
      <c r="K39" s="92"/>
    </row>
    <row r="40" spans="1:11">
      <c r="A40" s="92"/>
      <c r="B40" s="92"/>
      <c r="C40" s="92"/>
      <c r="D40" s="92"/>
      <c r="E40" s="92"/>
      <c r="F40" s="92"/>
      <c r="G40" s="92"/>
      <c r="H40" s="92"/>
      <c r="I40" s="92"/>
      <c r="J40" s="92"/>
      <c r="K40" s="92"/>
    </row>
    <row r="41" spans="1:11">
      <c r="A41" s="92"/>
      <c r="B41" s="92"/>
      <c r="C41" s="92"/>
      <c r="D41" s="92"/>
      <c r="E41" s="92"/>
      <c r="F41" s="92"/>
      <c r="G41" s="92"/>
      <c r="H41" s="92"/>
      <c r="I41" s="92"/>
      <c r="J41" s="92"/>
      <c r="K41" s="92"/>
    </row>
    <row r="42" spans="1:11">
      <c r="A42" s="139"/>
      <c r="B42" s="140"/>
      <c r="C42" s="141"/>
      <c r="D42" s="92"/>
      <c r="E42" s="92"/>
      <c r="F42" s="92"/>
      <c r="G42" s="92"/>
      <c r="H42" s="92"/>
      <c r="I42" s="92"/>
      <c r="J42" s="92"/>
      <c r="K42" s="92"/>
    </row>
    <row r="43" spans="1:11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</row>
    <row r="44" spans="1:11">
      <c r="A44" s="102" t="s">
        <v>173</v>
      </c>
      <c r="B44" s="102"/>
      <c r="C44" s="102"/>
      <c r="D44" s="102"/>
      <c r="E44" s="92"/>
      <c r="F44" s="92"/>
      <c r="G44" s="92"/>
      <c r="H44" s="92"/>
      <c r="I44" s="92"/>
      <c r="J44" s="92"/>
      <c r="K44" s="92"/>
    </row>
    <row r="45" spans="1:11">
      <c r="A45" s="142" t="s">
        <v>174</v>
      </c>
      <c r="B45" s="143"/>
      <c r="C45" s="143"/>
      <c r="D45" s="144"/>
      <c r="E45" s="92"/>
      <c r="F45" s="92"/>
      <c r="G45" s="92"/>
      <c r="H45" s="92"/>
      <c r="I45" s="92"/>
      <c r="J45" s="92"/>
      <c r="K45" s="92"/>
    </row>
    <row r="46" spans="1:11">
      <c r="A46" s="145"/>
      <c r="B46" s="122"/>
      <c r="C46" s="122"/>
      <c r="D46" s="146"/>
      <c r="E46" s="92"/>
      <c r="F46" s="92"/>
      <c r="G46" s="92"/>
      <c r="H46" s="92"/>
      <c r="I46" s="92"/>
      <c r="J46" s="92"/>
      <c r="K46" s="92"/>
    </row>
    <row r="47" spans="1:11">
      <c r="A47" s="145"/>
      <c r="B47" s="122"/>
      <c r="C47" s="122"/>
      <c r="D47" s="146"/>
      <c r="E47" s="92"/>
      <c r="F47" s="92"/>
      <c r="G47" s="92"/>
      <c r="H47" s="92"/>
      <c r="I47" s="92"/>
      <c r="J47" s="92"/>
      <c r="K47" s="92"/>
    </row>
    <row r="48" spans="1:11">
      <c r="A48" s="147"/>
      <c r="B48" s="148"/>
      <c r="C48" s="148"/>
      <c r="D48" s="149"/>
      <c r="E48" s="92"/>
      <c r="F48" s="92"/>
      <c r="G48" s="92"/>
      <c r="H48" s="92"/>
      <c r="I48" s="92"/>
      <c r="J48" s="92"/>
      <c r="K48" s="92"/>
    </row>
    <row r="49" spans="1:11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</row>
    <row r="50" spans="1:11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</row>
    <row r="51" spans="1:11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</row>
    <row r="52" spans="1:11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</row>
  </sheetData>
  <sheetProtection algorithmName="SHA-512" hashValue="FB6MOsbDfolRA3brX++h5cydPMZEMf9V9vZr+8KqHNm1uFk8NQepQgOts9nh3/Jv+3qblSQ8OwJCXhXGy7tETA==" saltValue="L4kKKy0yGB/okuBQOSqYGw==" spinCount="100000" sheet="1" objects="1" scenarios="1" formatCells="0" formatColumns="0" formatRows="0" insertColumns="0" sort="0" autoFilter="0" pivotTables="0"/>
  <mergeCells count="16">
    <mergeCell ref="M6:N8"/>
    <mergeCell ref="M9:N9"/>
    <mergeCell ref="A1:K2"/>
    <mergeCell ref="A3:K3"/>
    <mergeCell ref="I6:K6"/>
    <mergeCell ref="A44:D44"/>
    <mergeCell ref="A45:D48"/>
    <mergeCell ref="F9:K9"/>
    <mergeCell ref="F10:H10"/>
    <mergeCell ref="I10:K10"/>
    <mergeCell ref="F11:H12"/>
    <mergeCell ref="I11:K12"/>
    <mergeCell ref="F14:K14"/>
    <mergeCell ref="F15:K19"/>
    <mergeCell ref="F21:K21"/>
    <mergeCell ref="F22:K27"/>
  </mergeCells>
  <hyperlinks>
    <hyperlink ref="M9" r:id="rId1" xr:uid="{6FDC6A68-6D1F-4418-8E01-5F7F3FA863B9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1_Instrucciones</vt:lpstr>
      <vt:lpstr>2_Glosario</vt:lpstr>
      <vt:lpstr>3_Calculo_Centro</vt:lpstr>
      <vt:lpstr>4_Resumen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2026-09-28T20:51:49Z</dcterms:modified>
</cp:coreProperties>
</file>