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3F8C543B-16A3-45CC-89FF-262FCADE79E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strucciones" sheetId="1" r:id="rId1"/>
    <sheet name="Glosario" sheetId="2" r:id="rId2"/>
    <sheet name="Datos" sheetId="3" r:id="rId3"/>
    <sheet name="Análisis de cohorte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06" i="3" l="1"/>
  <c r="D506" i="3"/>
  <c r="E506" i="3" s="1"/>
  <c r="H505" i="3"/>
  <c r="D505" i="3"/>
  <c r="H504" i="3"/>
  <c r="D504" i="3"/>
  <c r="F504" i="3" s="1"/>
  <c r="H503" i="3"/>
  <c r="D503" i="3"/>
  <c r="F503" i="3" s="1"/>
  <c r="H502" i="3"/>
  <c r="D502" i="3"/>
  <c r="G502" i="3" s="1"/>
  <c r="H501" i="3"/>
  <c r="D501" i="3"/>
  <c r="F501" i="3" s="1"/>
  <c r="H500" i="3"/>
  <c r="D500" i="3"/>
  <c r="G500" i="3" s="1"/>
  <c r="H499" i="3"/>
  <c r="D499" i="3"/>
  <c r="G499" i="3" s="1"/>
  <c r="H498" i="3"/>
  <c r="D498" i="3"/>
  <c r="H497" i="3"/>
  <c r="D497" i="3"/>
  <c r="G497" i="3" s="1"/>
  <c r="H496" i="3"/>
  <c r="D496" i="3"/>
  <c r="E496" i="3" s="1"/>
  <c r="H495" i="3"/>
  <c r="D495" i="3"/>
  <c r="G495" i="3" s="1"/>
  <c r="H494" i="3"/>
  <c r="D494" i="3"/>
  <c r="E494" i="3" s="1"/>
  <c r="H493" i="3"/>
  <c r="D493" i="3"/>
  <c r="H492" i="3"/>
  <c r="D492" i="3"/>
  <c r="G492" i="3" s="1"/>
  <c r="H491" i="3"/>
  <c r="D491" i="3"/>
  <c r="F491" i="3" s="1"/>
  <c r="H490" i="3"/>
  <c r="D490" i="3"/>
  <c r="G490" i="3" s="1"/>
  <c r="H489" i="3"/>
  <c r="D489" i="3"/>
  <c r="G489" i="3" s="1"/>
  <c r="H488" i="3"/>
  <c r="D488" i="3"/>
  <c r="G488" i="3" s="1"/>
  <c r="H487" i="3"/>
  <c r="D487" i="3"/>
  <c r="G487" i="3" s="1"/>
  <c r="H486" i="3"/>
  <c r="D486" i="3"/>
  <c r="H485" i="3"/>
  <c r="D485" i="3"/>
  <c r="G485" i="3" s="1"/>
  <c r="H484" i="3"/>
  <c r="D484" i="3"/>
  <c r="E484" i="3" s="1"/>
  <c r="H483" i="3"/>
  <c r="D483" i="3"/>
  <c r="F483" i="3" s="1"/>
  <c r="H482" i="3"/>
  <c r="D482" i="3"/>
  <c r="E482" i="3" s="1"/>
  <c r="H481" i="3"/>
  <c r="D481" i="3"/>
  <c r="H480" i="3"/>
  <c r="D480" i="3"/>
  <c r="F480" i="3" s="1"/>
  <c r="H479" i="3"/>
  <c r="D479" i="3"/>
  <c r="F479" i="3" s="1"/>
  <c r="H478" i="3"/>
  <c r="D478" i="3"/>
  <c r="F478" i="3" s="1"/>
  <c r="H477" i="3"/>
  <c r="D477" i="3"/>
  <c r="F477" i="3" s="1"/>
  <c r="H476" i="3"/>
  <c r="D476" i="3"/>
  <c r="G476" i="3" s="1"/>
  <c r="H475" i="3"/>
  <c r="D475" i="3"/>
  <c r="G475" i="3" s="1"/>
  <c r="H474" i="3"/>
  <c r="D474" i="3"/>
  <c r="H473" i="3"/>
  <c r="D473" i="3"/>
  <c r="E473" i="3" s="1"/>
  <c r="H472" i="3"/>
  <c r="D472" i="3"/>
  <c r="E472" i="3" s="1"/>
  <c r="H471" i="3"/>
  <c r="D471" i="3"/>
  <c r="G471" i="3" s="1"/>
  <c r="H470" i="3"/>
  <c r="D470" i="3"/>
  <c r="E470" i="3" s="1"/>
  <c r="H469" i="3"/>
  <c r="D469" i="3"/>
  <c r="H468" i="3"/>
  <c r="D468" i="3"/>
  <c r="G468" i="3" s="1"/>
  <c r="H467" i="3"/>
  <c r="D467" i="3"/>
  <c r="F467" i="3" s="1"/>
  <c r="H466" i="3"/>
  <c r="D466" i="3"/>
  <c r="G466" i="3" s="1"/>
  <c r="H465" i="3"/>
  <c r="D465" i="3"/>
  <c r="G465" i="3" s="1"/>
  <c r="H464" i="3"/>
  <c r="D464" i="3"/>
  <c r="G464" i="3" s="1"/>
  <c r="H463" i="3"/>
  <c r="D463" i="3"/>
  <c r="F463" i="3" s="1"/>
  <c r="H462" i="3"/>
  <c r="D462" i="3"/>
  <c r="H461" i="3"/>
  <c r="D461" i="3"/>
  <c r="G461" i="3" s="1"/>
  <c r="H460" i="3"/>
  <c r="D460" i="3"/>
  <c r="E460" i="3" s="1"/>
  <c r="H459" i="3"/>
  <c r="D459" i="3"/>
  <c r="G459" i="3" s="1"/>
  <c r="H458" i="3"/>
  <c r="D458" i="3"/>
  <c r="E458" i="3" s="1"/>
  <c r="H457" i="3"/>
  <c r="D457" i="3"/>
  <c r="H456" i="3"/>
  <c r="D456" i="3"/>
  <c r="G456" i="3" s="1"/>
  <c r="H455" i="3"/>
  <c r="D455" i="3"/>
  <c r="F455" i="3" s="1"/>
  <c r="H454" i="3"/>
  <c r="D454" i="3"/>
  <c r="F454" i="3" s="1"/>
  <c r="H453" i="3"/>
  <c r="D453" i="3"/>
  <c r="G453" i="3" s="1"/>
  <c r="H452" i="3"/>
  <c r="D452" i="3"/>
  <c r="G452" i="3" s="1"/>
  <c r="H451" i="3"/>
  <c r="D451" i="3"/>
  <c r="G451" i="3" s="1"/>
  <c r="H450" i="3"/>
  <c r="D450" i="3"/>
  <c r="H449" i="3"/>
  <c r="D449" i="3"/>
  <c r="G449" i="3" s="1"/>
  <c r="H448" i="3"/>
  <c r="D448" i="3"/>
  <c r="E448" i="3" s="1"/>
  <c r="H447" i="3"/>
  <c r="D447" i="3"/>
  <c r="E447" i="3" s="1"/>
  <c r="H446" i="3"/>
  <c r="D446" i="3"/>
  <c r="E446" i="3" s="1"/>
  <c r="H445" i="3"/>
  <c r="D445" i="3"/>
  <c r="E445" i="3" s="1"/>
  <c r="H444" i="3"/>
  <c r="D444" i="3"/>
  <c r="F444" i="3" s="1"/>
  <c r="H443" i="3"/>
  <c r="D443" i="3"/>
  <c r="F443" i="3" s="1"/>
  <c r="H442" i="3"/>
  <c r="D442" i="3"/>
  <c r="G442" i="3" s="1"/>
  <c r="H441" i="3"/>
  <c r="D441" i="3"/>
  <c r="G441" i="3" s="1"/>
  <c r="H440" i="3"/>
  <c r="D440" i="3"/>
  <c r="G440" i="3" s="1"/>
  <c r="H439" i="3"/>
  <c r="D439" i="3"/>
  <c r="G439" i="3" s="1"/>
  <c r="H438" i="3"/>
  <c r="D438" i="3"/>
  <c r="H437" i="3"/>
  <c r="D437" i="3"/>
  <c r="E437" i="3" s="1"/>
  <c r="H436" i="3"/>
  <c r="D436" i="3"/>
  <c r="E436" i="3" s="1"/>
  <c r="H435" i="3"/>
  <c r="D435" i="3"/>
  <c r="F435" i="3" s="1"/>
  <c r="H434" i="3"/>
  <c r="D434" i="3"/>
  <c r="E434" i="3" s="1"/>
  <c r="H433" i="3"/>
  <c r="D433" i="3"/>
  <c r="E433" i="3" s="1"/>
  <c r="H432" i="3"/>
  <c r="D432" i="3"/>
  <c r="F432" i="3" s="1"/>
  <c r="H431" i="3"/>
  <c r="D431" i="3"/>
  <c r="F431" i="3" s="1"/>
  <c r="H430" i="3"/>
  <c r="D430" i="3"/>
  <c r="G430" i="3" s="1"/>
  <c r="H429" i="3"/>
  <c r="D429" i="3"/>
  <c r="G429" i="3" s="1"/>
  <c r="H428" i="3"/>
  <c r="D428" i="3"/>
  <c r="G428" i="3" s="1"/>
  <c r="H427" i="3"/>
  <c r="D427" i="3"/>
  <c r="G427" i="3" s="1"/>
  <c r="H426" i="3"/>
  <c r="D426" i="3"/>
  <c r="H425" i="3"/>
  <c r="D425" i="3"/>
  <c r="G425" i="3" s="1"/>
  <c r="H424" i="3"/>
  <c r="D424" i="3"/>
  <c r="E424" i="3" s="1"/>
  <c r="H423" i="3"/>
  <c r="D423" i="3"/>
  <c r="G423" i="3" s="1"/>
  <c r="H422" i="3"/>
  <c r="D422" i="3"/>
  <c r="E422" i="3" s="1"/>
  <c r="H421" i="3"/>
  <c r="D421" i="3"/>
  <c r="H420" i="3"/>
  <c r="D420" i="3"/>
  <c r="G420" i="3" s="1"/>
  <c r="H419" i="3"/>
  <c r="D419" i="3"/>
  <c r="F419" i="3" s="1"/>
  <c r="H418" i="3"/>
  <c r="D418" i="3"/>
  <c r="F418" i="3" s="1"/>
  <c r="H417" i="3"/>
  <c r="D417" i="3"/>
  <c r="G417" i="3" s="1"/>
  <c r="H416" i="3"/>
  <c r="D416" i="3"/>
  <c r="G416" i="3" s="1"/>
  <c r="H415" i="3"/>
  <c r="D415" i="3"/>
  <c r="G415" i="3" s="1"/>
  <c r="H414" i="3"/>
  <c r="D414" i="3"/>
  <c r="H413" i="3"/>
  <c r="D413" i="3"/>
  <c r="G413" i="3" s="1"/>
  <c r="H412" i="3"/>
  <c r="D412" i="3"/>
  <c r="E412" i="3" s="1"/>
  <c r="H411" i="3"/>
  <c r="D411" i="3"/>
  <c r="F411" i="3" s="1"/>
  <c r="H410" i="3"/>
  <c r="D410" i="3"/>
  <c r="E410" i="3" s="1"/>
  <c r="H409" i="3"/>
  <c r="D409" i="3"/>
  <c r="H408" i="3"/>
  <c r="D408" i="3"/>
  <c r="F408" i="3" s="1"/>
  <c r="H407" i="3"/>
  <c r="D407" i="3"/>
  <c r="F407" i="3" s="1"/>
  <c r="H406" i="3"/>
  <c r="D406" i="3"/>
  <c r="F406" i="3" s="1"/>
  <c r="H405" i="3"/>
  <c r="D405" i="3"/>
  <c r="G405" i="3" s="1"/>
  <c r="H404" i="3"/>
  <c r="D404" i="3"/>
  <c r="G404" i="3" s="1"/>
  <c r="H403" i="3"/>
  <c r="D403" i="3"/>
  <c r="G403" i="3" s="1"/>
  <c r="H402" i="3"/>
  <c r="D402" i="3"/>
  <c r="H401" i="3"/>
  <c r="D401" i="3"/>
  <c r="E401" i="3" s="1"/>
  <c r="H400" i="3"/>
  <c r="D400" i="3"/>
  <c r="E400" i="3" s="1"/>
  <c r="H399" i="3"/>
  <c r="D399" i="3"/>
  <c r="G399" i="3" s="1"/>
  <c r="H398" i="3"/>
  <c r="D398" i="3"/>
  <c r="E398" i="3" s="1"/>
  <c r="H397" i="3"/>
  <c r="D397" i="3"/>
  <c r="H396" i="3"/>
  <c r="D396" i="3"/>
  <c r="G396" i="3" s="1"/>
  <c r="H395" i="3"/>
  <c r="D395" i="3"/>
  <c r="F395" i="3" s="1"/>
  <c r="H394" i="3"/>
  <c r="D394" i="3"/>
  <c r="G394" i="3" s="1"/>
  <c r="H393" i="3"/>
  <c r="D393" i="3"/>
  <c r="G393" i="3" s="1"/>
  <c r="H392" i="3"/>
  <c r="D392" i="3"/>
  <c r="G392" i="3" s="1"/>
  <c r="H391" i="3"/>
  <c r="D391" i="3"/>
  <c r="E391" i="3" s="1"/>
  <c r="H390" i="3"/>
  <c r="D390" i="3"/>
  <c r="H389" i="3"/>
  <c r="D389" i="3"/>
  <c r="G389" i="3" s="1"/>
  <c r="H388" i="3"/>
  <c r="D388" i="3"/>
  <c r="E388" i="3" s="1"/>
  <c r="H387" i="3"/>
  <c r="D387" i="3"/>
  <c r="G387" i="3" s="1"/>
  <c r="H386" i="3"/>
  <c r="D386" i="3"/>
  <c r="E386" i="3" s="1"/>
  <c r="H385" i="3"/>
  <c r="D385" i="3"/>
  <c r="H384" i="3"/>
  <c r="D384" i="3"/>
  <c r="G384" i="3" s="1"/>
  <c r="H383" i="3"/>
  <c r="D383" i="3"/>
  <c r="F383" i="3" s="1"/>
  <c r="H382" i="3"/>
  <c r="D382" i="3"/>
  <c r="F382" i="3" s="1"/>
  <c r="H381" i="3"/>
  <c r="D381" i="3"/>
  <c r="G381" i="3" s="1"/>
  <c r="H380" i="3"/>
  <c r="D380" i="3"/>
  <c r="G380" i="3" s="1"/>
  <c r="H379" i="3"/>
  <c r="D379" i="3"/>
  <c r="G379" i="3" s="1"/>
  <c r="H378" i="3"/>
  <c r="D378" i="3"/>
  <c r="H377" i="3"/>
  <c r="D377" i="3"/>
  <c r="G377" i="3" s="1"/>
  <c r="H376" i="3"/>
  <c r="D376" i="3"/>
  <c r="E376" i="3" s="1"/>
  <c r="H375" i="3"/>
  <c r="D375" i="3"/>
  <c r="F375" i="3" s="1"/>
  <c r="H374" i="3"/>
  <c r="D374" i="3"/>
  <c r="E374" i="3" s="1"/>
  <c r="H373" i="3"/>
  <c r="D373" i="3"/>
  <c r="H372" i="3"/>
  <c r="D372" i="3"/>
  <c r="G372" i="3" s="1"/>
  <c r="H371" i="3"/>
  <c r="D371" i="3"/>
  <c r="F371" i="3" s="1"/>
  <c r="H370" i="3"/>
  <c r="D370" i="3"/>
  <c r="G370" i="3" s="1"/>
  <c r="H369" i="3"/>
  <c r="D369" i="3"/>
  <c r="G369" i="3" s="1"/>
  <c r="H368" i="3"/>
  <c r="D368" i="3"/>
  <c r="G368" i="3" s="1"/>
  <c r="H367" i="3"/>
  <c r="D367" i="3"/>
  <c r="E367" i="3" s="1"/>
  <c r="H366" i="3"/>
  <c r="D366" i="3"/>
  <c r="H365" i="3"/>
  <c r="D365" i="3"/>
  <c r="F365" i="3" s="1"/>
  <c r="H364" i="3"/>
  <c r="D364" i="3"/>
  <c r="E364" i="3" s="1"/>
  <c r="H363" i="3"/>
  <c r="D363" i="3"/>
  <c r="G363" i="3" s="1"/>
  <c r="H362" i="3"/>
  <c r="D362" i="3"/>
  <c r="G362" i="3" s="1"/>
  <c r="H361" i="3"/>
  <c r="D361" i="3"/>
  <c r="H360" i="3"/>
  <c r="D360" i="3"/>
  <c r="G360" i="3" s="1"/>
  <c r="H359" i="3"/>
  <c r="D359" i="3"/>
  <c r="F359" i="3" s="1"/>
  <c r="H358" i="3"/>
  <c r="D358" i="3"/>
  <c r="F358" i="3" s="1"/>
  <c r="H357" i="3"/>
  <c r="D357" i="3"/>
  <c r="G357" i="3" s="1"/>
  <c r="H356" i="3"/>
  <c r="D356" i="3"/>
  <c r="G356" i="3" s="1"/>
  <c r="H355" i="3"/>
  <c r="D355" i="3"/>
  <c r="F355" i="3" s="1"/>
  <c r="H354" i="3"/>
  <c r="D354" i="3"/>
  <c r="H353" i="3"/>
  <c r="D353" i="3"/>
  <c r="G353" i="3" s="1"/>
  <c r="H352" i="3"/>
  <c r="D352" i="3"/>
  <c r="E352" i="3" s="1"/>
  <c r="H351" i="3"/>
  <c r="D351" i="3"/>
  <c r="F351" i="3" s="1"/>
  <c r="H350" i="3"/>
  <c r="D350" i="3"/>
  <c r="E350" i="3" s="1"/>
  <c r="H349" i="3"/>
  <c r="D349" i="3"/>
  <c r="H348" i="3"/>
  <c r="D348" i="3"/>
  <c r="G348" i="3" s="1"/>
  <c r="H347" i="3"/>
  <c r="D347" i="3"/>
  <c r="F347" i="3" s="1"/>
  <c r="H346" i="3"/>
  <c r="D346" i="3"/>
  <c r="G346" i="3" s="1"/>
  <c r="H345" i="3"/>
  <c r="D345" i="3"/>
  <c r="G345" i="3" s="1"/>
  <c r="H344" i="3"/>
  <c r="D344" i="3"/>
  <c r="G344" i="3" s="1"/>
  <c r="H343" i="3"/>
  <c r="D343" i="3"/>
  <c r="E343" i="3" s="1"/>
  <c r="H342" i="3"/>
  <c r="D342" i="3"/>
  <c r="H341" i="3"/>
  <c r="D341" i="3"/>
  <c r="F341" i="3" s="1"/>
  <c r="H340" i="3"/>
  <c r="D340" i="3"/>
  <c r="E340" i="3" s="1"/>
  <c r="H339" i="3"/>
  <c r="D339" i="3"/>
  <c r="G339" i="3" s="1"/>
  <c r="H338" i="3"/>
  <c r="D338" i="3"/>
  <c r="F338" i="3" s="1"/>
  <c r="H337" i="3"/>
  <c r="D337" i="3"/>
  <c r="H336" i="3"/>
  <c r="D336" i="3"/>
  <c r="G336" i="3" s="1"/>
  <c r="H335" i="3"/>
  <c r="D335" i="3"/>
  <c r="F335" i="3" s="1"/>
  <c r="H334" i="3"/>
  <c r="D334" i="3"/>
  <c r="F334" i="3" s="1"/>
  <c r="H333" i="3"/>
  <c r="D333" i="3"/>
  <c r="G333" i="3" s="1"/>
  <c r="H332" i="3"/>
  <c r="D332" i="3"/>
  <c r="G332" i="3" s="1"/>
  <c r="H331" i="3"/>
  <c r="D331" i="3"/>
  <c r="G331" i="3" s="1"/>
  <c r="H330" i="3"/>
  <c r="D330" i="3"/>
  <c r="H329" i="3"/>
  <c r="D329" i="3"/>
  <c r="G329" i="3" s="1"/>
  <c r="H328" i="3"/>
  <c r="D328" i="3"/>
  <c r="E328" i="3" s="1"/>
  <c r="H327" i="3"/>
  <c r="D327" i="3"/>
  <c r="F327" i="3" s="1"/>
  <c r="H326" i="3"/>
  <c r="D326" i="3"/>
  <c r="E326" i="3" s="1"/>
  <c r="H325" i="3"/>
  <c r="D325" i="3"/>
  <c r="H324" i="3"/>
  <c r="D324" i="3"/>
  <c r="G324" i="3" s="1"/>
  <c r="H323" i="3"/>
  <c r="D323" i="3"/>
  <c r="F323" i="3" s="1"/>
  <c r="H322" i="3"/>
  <c r="D322" i="3"/>
  <c r="G322" i="3" s="1"/>
  <c r="H321" i="3"/>
  <c r="D321" i="3"/>
  <c r="G321" i="3" s="1"/>
  <c r="H320" i="3"/>
  <c r="D320" i="3"/>
  <c r="G320" i="3" s="1"/>
  <c r="H319" i="3"/>
  <c r="D319" i="3"/>
  <c r="E319" i="3" s="1"/>
  <c r="H318" i="3"/>
  <c r="D318" i="3"/>
  <c r="H317" i="3"/>
  <c r="D317" i="3"/>
  <c r="F317" i="3" s="1"/>
  <c r="H316" i="3"/>
  <c r="D316" i="3"/>
  <c r="E316" i="3" s="1"/>
  <c r="H315" i="3"/>
  <c r="D315" i="3"/>
  <c r="G315" i="3" s="1"/>
  <c r="H314" i="3"/>
  <c r="D314" i="3"/>
  <c r="G314" i="3" s="1"/>
  <c r="H313" i="3"/>
  <c r="D313" i="3"/>
  <c r="H312" i="3"/>
  <c r="D312" i="3"/>
  <c r="G312" i="3" s="1"/>
  <c r="H311" i="3"/>
  <c r="D311" i="3"/>
  <c r="F311" i="3" s="1"/>
  <c r="H310" i="3"/>
  <c r="D310" i="3"/>
  <c r="F310" i="3" s="1"/>
  <c r="H309" i="3"/>
  <c r="D309" i="3"/>
  <c r="F309" i="3" s="1"/>
  <c r="H308" i="3"/>
  <c r="D308" i="3"/>
  <c r="G308" i="3" s="1"/>
  <c r="H307" i="3"/>
  <c r="D307" i="3"/>
  <c r="F307" i="3" s="1"/>
  <c r="H306" i="3"/>
  <c r="D306" i="3"/>
  <c r="H305" i="3"/>
  <c r="D305" i="3"/>
  <c r="G305" i="3" s="1"/>
  <c r="H304" i="3"/>
  <c r="D304" i="3"/>
  <c r="E304" i="3" s="1"/>
  <c r="H303" i="3"/>
  <c r="D303" i="3"/>
  <c r="F303" i="3" s="1"/>
  <c r="H302" i="3"/>
  <c r="D302" i="3"/>
  <c r="E302" i="3" s="1"/>
  <c r="H301" i="3"/>
  <c r="D301" i="3"/>
  <c r="H300" i="3"/>
  <c r="D300" i="3"/>
  <c r="G300" i="3" s="1"/>
  <c r="H299" i="3"/>
  <c r="D299" i="3"/>
  <c r="F299" i="3" s="1"/>
  <c r="H298" i="3"/>
  <c r="D298" i="3"/>
  <c r="G298" i="3" s="1"/>
  <c r="H297" i="3"/>
  <c r="D297" i="3"/>
  <c r="G297" i="3" s="1"/>
  <c r="H296" i="3"/>
  <c r="D296" i="3"/>
  <c r="G296" i="3" s="1"/>
  <c r="H295" i="3"/>
  <c r="D295" i="3"/>
  <c r="E295" i="3" s="1"/>
  <c r="H294" i="3"/>
  <c r="D294" i="3"/>
  <c r="H293" i="3"/>
  <c r="D293" i="3"/>
  <c r="F293" i="3" s="1"/>
  <c r="H292" i="3"/>
  <c r="D292" i="3"/>
  <c r="E292" i="3" s="1"/>
  <c r="H291" i="3"/>
  <c r="D291" i="3"/>
  <c r="G291" i="3" s="1"/>
  <c r="H290" i="3"/>
  <c r="D290" i="3"/>
  <c r="F290" i="3" s="1"/>
  <c r="H289" i="3"/>
  <c r="D289" i="3"/>
  <c r="H288" i="3"/>
  <c r="D288" i="3"/>
  <c r="G288" i="3" s="1"/>
  <c r="H287" i="3"/>
  <c r="D287" i="3"/>
  <c r="F287" i="3" s="1"/>
  <c r="H286" i="3"/>
  <c r="D286" i="3"/>
  <c r="F286" i="3" s="1"/>
  <c r="H285" i="3"/>
  <c r="D285" i="3"/>
  <c r="G285" i="3" s="1"/>
  <c r="H284" i="3"/>
  <c r="D284" i="3"/>
  <c r="G284" i="3" s="1"/>
  <c r="H283" i="3"/>
  <c r="D283" i="3"/>
  <c r="G283" i="3" s="1"/>
  <c r="H282" i="3"/>
  <c r="D282" i="3"/>
  <c r="H281" i="3"/>
  <c r="D281" i="3"/>
  <c r="G281" i="3" s="1"/>
  <c r="H280" i="3"/>
  <c r="D280" i="3"/>
  <c r="E280" i="3" s="1"/>
  <c r="H279" i="3"/>
  <c r="D279" i="3"/>
  <c r="F279" i="3" s="1"/>
  <c r="H278" i="3"/>
  <c r="D278" i="3"/>
  <c r="E278" i="3" s="1"/>
  <c r="H277" i="3"/>
  <c r="D277" i="3"/>
  <c r="G277" i="3" s="1"/>
  <c r="H276" i="3"/>
  <c r="D276" i="3"/>
  <c r="G276" i="3" s="1"/>
  <c r="H275" i="3"/>
  <c r="D275" i="3"/>
  <c r="G275" i="3" s="1"/>
  <c r="H274" i="3"/>
  <c r="D274" i="3"/>
  <c r="E274" i="3" s="1"/>
  <c r="H273" i="3"/>
  <c r="D273" i="3"/>
  <c r="F273" i="3" s="1"/>
  <c r="H272" i="3"/>
  <c r="D272" i="3"/>
  <c r="E272" i="3" s="1"/>
  <c r="H271" i="3"/>
  <c r="D271" i="3"/>
  <c r="G271" i="3" s="1"/>
  <c r="H270" i="3"/>
  <c r="D270" i="3"/>
  <c r="G270" i="3" s="1"/>
  <c r="H269" i="3"/>
  <c r="D269" i="3"/>
  <c r="F269" i="3" s="1"/>
  <c r="H268" i="3"/>
  <c r="D268" i="3"/>
  <c r="G268" i="3" s="1"/>
  <c r="H267" i="3"/>
  <c r="D267" i="3"/>
  <c r="G267" i="3" s="1"/>
  <c r="H266" i="3"/>
  <c r="D266" i="3"/>
  <c r="G266" i="3" s="1"/>
  <c r="H265" i="3"/>
  <c r="D265" i="3"/>
  <c r="G265" i="3" s="1"/>
  <c r="H264" i="3"/>
  <c r="D264" i="3"/>
  <c r="G264" i="3" s="1"/>
  <c r="H263" i="3"/>
  <c r="D263" i="3"/>
  <c r="G263" i="3" s="1"/>
  <c r="H262" i="3"/>
  <c r="D262" i="3"/>
  <c r="E262" i="3" s="1"/>
  <c r="H261" i="3"/>
  <c r="D261" i="3"/>
  <c r="F261" i="3" s="1"/>
  <c r="H260" i="3"/>
  <c r="D260" i="3"/>
  <c r="E260" i="3" s="1"/>
  <c r="H259" i="3"/>
  <c r="D259" i="3"/>
  <c r="G259" i="3" s="1"/>
  <c r="H258" i="3"/>
  <c r="H257" i="3"/>
  <c r="H256" i="3"/>
  <c r="H255" i="3"/>
  <c r="H254" i="3"/>
  <c r="H253" i="3"/>
  <c r="H252" i="3"/>
  <c r="H251" i="3"/>
  <c r="H250" i="3"/>
  <c r="H249" i="3"/>
  <c r="H248" i="3"/>
  <c r="H247" i="3"/>
  <c r="H246" i="3"/>
  <c r="H245" i="3"/>
  <c r="H244" i="3"/>
  <c r="H243" i="3"/>
  <c r="H242" i="3"/>
  <c r="H241" i="3"/>
  <c r="H240" i="3"/>
  <c r="H239" i="3"/>
  <c r="H238" i="3"/>
  <c r="H237" i="3"/>
  <c r="H236" i="3"/>
  <c r="H235" i="3"/>
  <c r="H234" i="3"/>
  <c r="H233" i="3"/>
  <c r="H232" i="3"/>
  <c r="H231" i="3"/>
  <c r="H230" i="3"/>
  <c r="H229" i="3"/>
  <c r="H228" i="3"/>
  <c r="D228" i="3" s="1"/>
  <c r="E228" i="3" s="1"/>
  <c r="H227" i="3"/>
  <c r="H226" i="3"/>
  <c r="D226" i="3" s="1"/>
  <c r="E226" i="3" s="1"/>
  <c r="H225" i="3"/>
  <c r="H224" i="3"/>
  <c r="D224" i="3" s="1"/>
  <c r="E224" i="3" s="1"/>
  <c r="H223" i="3"/>
  <c r="H222" i="3"/>
  <c r="H221" i="3"/>
  <c r="H220" i="3"/>
  <c r="H219" i="3"/>
  <c r="H218" i="3"/>
  <c r="D218" i="3" s="1"/>
  <c r="H217" i="3"/>
  <c r="H216" i="3"/>
  <c r="D216" i="3" s="1"/>
  <c r="E216" i="3" s="1"/>
  <c r="H215" i="3"/>
  <c r="H214" i="3"/>
  <c r="H213" i="3"/>
  <c r="H212" i="3"/>
  <c r="H211" i="3"/>
  <c r="H210" i="3"/>
  <c r="D210" i="3" s="1"/>
  <c r="E210" i="3" s="1"/>
  <c r="H209" i="3"/>
  <c r="H208" i="3"/>
  <c r="D208" i="3" s="1"/>
  <c r="E208" i="3" s="1"/>
  <c r="H207" i="3"/>
  <c r="H206" i="3"/>
  <c r="H205" i="3"/>
  <c r="H204" i="3"/>
  <c r="H203" i="3"/>
  <c r="H202" i="3"/>
  <c r="H201" i="3"/>
  <c r="H200" i="3"/>
  <c r="H199" i="3"/>
  <c r="D199" i="3" s="1"/>
  <c r="H198" i="3"/>
  <c r="H197" i="3"/>
  <c r="D197" i="3" s="1"/>
  <c r="E197" i="3" s="1"/>
  <c r="H196" i="3"/>
  <c r="H195" i="3"/>
  <c r="H194" i="3"/>
  <c r="H193" i="3"/>
  <c r="D193" i="3" s="1"/>
  <c r="H192" i="3"/>
  <c r="H191" i="3"/>
  <c r="D191" i="3" s="1"/>
  <c r="H190" i="3"/>
  <c r="D190" i="3" s="1"/>
  <c r="E190" i="3" s="1"/>
  <c r="H189" i="3"/>
  <c r="D189" i="3" s="1"/>
  <c r="H188" i="3"/>
  <c r="H187" i="3"/>
  <c r="H186" i="3"/>
  <c r="H185" i="3"/>
  <c r="H184" i="3"/>
  <c r="H183" i="3"/>
  <c r="D183" i="3" s="1"/>
  <c r="H182" i="3"/>
  <c r="H181" i="3"/>
  <c r="H180" i="3"/>
  <c r="D180" i="3" s="1"/>
  <c r="H179" i="3"/>
  <c r="H178" i="3"/>
  <c r="H177" i="3"/>
  <c r="H176" i="3"/>
  <c r="H175" i="3"/>
  <c r="H174" i="3"/>
  <c r="H173" i="3"/>
  <c r="D173" i="3" s="1"/>
  <c r="E173" i="3" s="1"/>
  <c r="H172" i="3"/>
  <c r="H171" i="3"/>
  <c r="D171" i="3" s="1"/>
  <c r="H170" i="3"/>
  <c r="H169" i="3"/>
  <c r="H168" i="3"/>
  <c r="H167" i="3"/>
  <c r="H166" i="3"/>
  <c r="H165" i="3"/>
  <c r="H164" i="3"/>
  <c r="D164" i="3" s="1"/>
  <c r="H163" i="3"/>
  <c r="H162" i="3"/>
  <c r="H161" i="3"/>
  <c r="H160" i="3"/>
  <c r="H159" i="3"/>
  <c r="H158" i="3"/>
  <c r="D158" i="3" s="1"/>
  <c r="E158" i="3" s="1"/>
  <c r="H157" i="3"/>
  <c r="H156" i="3"/>
  <c r="D147" i="3" s="1"/>
  <c r="H155" i="3"/>
  <c r="H154" i="3"/>
  <c r="H153" i="3"/>
  <c r="H152" i="3"/>
  <c r="H151" i="3"/>
  <c r="H150" i="3"/>
  <c r="D150" i="3" s="1"/>
  <c r="H149" i="3"/>
  <c r="D149" i="3" s="1"/>
  <c r="H148" i="3"/>
  <c r="H147" i="3"/>
  <c r="H146" i="3"/>
  <c r="H145" i="3"/>
  <c r="H144" i="3"/>
  <c r="H143" i="3"/>
  <c r="H142" i="3"/>
  <c r="H141" i="3"/>
  <c r="H140" i="3"/>
  <c r="D140" i="3" s="1"/>
  <c r="H139" i="3"/>
  <c r="H138" i="3"/>
  <c r="H137" i="3"/>
  <c r="H136" i="3"/>
  <c r="H135" i="3"/>
  <c r="D135" i="3" s="1"/>
  <c r="H134" i="3"/>
  <c r="H133" i="3"/>
  <c r="H132" i="3"/>
  <c r="H131" i="3"/>
  <c r="H130" i="3"/>
  <c r="H129" i="3"/>
  <c r="H128" i="3"/>
  <c r="H127" i="3"/>
  <c r="H126" i="3"/>
  <c r="H125" i="3"/>
  <c r="D249" i="3" s="1"/>
  <c r="H124" i="3"/>
  <c r="H123" i="3"/>
  <c r="H122" i="3"/>
  <c r="H121" i="3"/>
  <c r="H120" i="3"/>
  <c r="H119" i="3"/>
  <c r="H118" i="3"/>
  <c r="H117" i="3"/>
  <c r="H116" i="3"/>
  <c r="H115" i="3"/>
  <c r="H114" i="3"/>
  <c r="D212" i="3" s="1"/>
  <c r="H113" i="3"/>
  <c r="D113" i="3" s="1"/>
  <c r="H112" i="3"/>
  <c r="H111" i="3"/>
  <c r="H110" i="3"/>
  <c r="H109" i="3"/>
  <c r="H108" i="3"/>
  <c r="H107" i="3"/>
  <c r="H106" i="3"/>
  <c r="H105" i="3"/>
  <c r="D105" i="3" s="1"/>
  <c r="H104" i="3"/>
  <c r="H103" i="3"/>
  <c r="D103" i="3" s="1"/>
  <c r="H102" i="3"/>
  <c r="H101" i="3"/>
  <c r="H100" i="3"/>
  <c r="D100" i="3" s="1"/>
  <c r="H99" i="3"/>
  <c r="H98" i="3"/>
  <c r="H97" i="3"/>
  <c r="H96" i="3"/>
  <c r="D96" i="3" s="1"/>
  <c r="F96" i="3" s="1"/>
  <c r="G96" i="3" s="1"/>
  <c r="H95" i="3"/>
  <c r="D95" i="3" s="1"/>
  <c r="E95" i="3" s="1"/>
  <c r="H94" i="3"/>
  <c r="H93" i="3"/>
  <c r="H92" i="3"/>
  <c r="H91" i="3"/>
  <c r="D91" i="3" s="1"/>
  <c r="H90" i="3"/>
  <c r="H89" i="3"/>
  <c r="H88" i="3"/>
  <c r="H87" i="3"/>
  <c r="H86" i="3"/>
  <c r="H85" i="3"/>
  <c r="H84" i="3"/>
  <c r="H83" i="3"/>
  <c r="H82" i="3"/>
  <c r="H81" i="3"/>
  <c r="H80" i="3"/>
  <c r="D184" i="3" s="1"/>
  <c r="E184" i="3" s="1"/>
  <c r="H79" i="3"/>
  <c r="H78" i="3"/>
  <c r="H77" i="3"/>
  <c r="H76" i="3"/>
  <c r="H75" i="3"/>
  <c r="H74" i="3"/>
  <c r="D74" i="3" s="1"/>
  <c r="H73" i="3"/>
  <c r="H72" i="3"/>
  <c r="H71" i="3"/>
  <c r="H70" i="3"/>
  <c r="H69" i="3"/>
  <c r="H68" i="3"/>
  <c r="H67" i="3"/>
  <c r="D67" i="3" s="1"/>
  <c r="H66" i="3"/>
  <c r="D66" i="3" s="1"/>
  <c r="H65" i="3"/>
  <c r="H64" i="3"/>
  <c r="H63" i="3"/>
  <c r="H62" i="3"/>
  <c r="H61" i="3"/>
  <c r="D61" i="3" s="1"/>
  <c r="H60" i="3"/>
  <c r="D60" i="3" s="1"/>
  <c r="H59" i="3"/>
  <c r="H58" i="3"/>
  <c r="H57" i="3"/>
  <c r="H56" i="3"/>
  <c r="H55" i="3"/>
  <c r="H54" i="3"/>
  <c r="H53" i="3"/>
  <c r="H52" i="3"/>
  <c r="H51" i="3"/>
  <c r="D51" i="3" s="1"/>
  <c r="H50" i="3"/>
  <c r="H49" i="3"/>
  <c r="D49" i="3" s="1"/>
  <c r="H48" i="3"/>
  <c r="D139" i="3" s="1"/>
  <c r="H47" i="3"/>
  <c r="D47" i="3" s="1"/>
  <c r="H46" i="3"/>
  <c r="H45" i="3"/>
  <c r="H44" i="3"/>
  <c r="H43" i="3"/>
  <c r="H42" i="3"/>
  <c r="D42" i="3" s="1"/>
  <c r="H41" i="3"/>
  <c r="H40" i="3"/>
  <c r="H39" i="3"/>
  <c r="D39" i="3" s="1"/>
  <c r="H38" i="3"/>
  <c r="H37" i="3"/>
  <c r="H36" i="3"/>
  <c r="D36" i="3" s="1"/>
  <c r="H35" i="3"/>
  <c r="H34" i="3"/>
  <c r="D34" i="3" s="1"/>
  <c r="H33" i="3"/>
  <c r="H32" i="3"/>
  <c r="D32" i="3" s="1"/>
  <c r="H31" i="3"/>
  <c r="D31" i="3" s="1"/>
  <c r="H30" i="3"/>
  <c r="H29" i="3"/>
  <c r="D29" i="3" s="1"/>
  <c r="H28" i="3"/>
  <c r="H27" i="3"/>
  <c r="H26" i="3"/>
  <c r="D26" i="3" s="1"/>
  <c r="F26" i="3" s="1"/>
  <c r="H25" i="3"/>
  <c r="H24" i="3"/>
  <c r="H23" i="3"/>
  <c r="H22" i="3"/>
  <c r="D22" i="3" s="1"/>
  <c r="H21" i="3"/>
  <c r="H20" i="3"/>
  <c r="D20" i="3" s="1"/>
  <c r="F20" i="3" s="1"/>
  <c r="H19" i="3"/>
  <c r="H18" i="3"/>
  <c r="H17" i="3"/>
  <c r="D17" i="3" s="1"/>
  <c r="H16" i="3"/>
  <c r="H15" i="3"/>
  <c r="H14" i="3"/>
  <c r="D14" i="3" s="1"/>
  <c r="F14" i="3" s="1"/>
  <c r="H13" i="3"/>
  <c r="H12" i="3"/>
  <c r="H11" i="3"/>
  <c r="D11" i="3" s="1"/>
  <c r="E11" i="3" s="1"/>
  <c r="H10" i="3"/>
  <c r="H9" i="3"/>
  <c r="D9" i="3" s="1"/>
  <c r="E9" i="3" s="1"/>
  <c r="H8" i="3"/>
  <c r="D8" i="3" s="1"/>
  <c r="H7" i="3"/>
  <c r="D219" i="3" l="1"/>
  <c r="D137" i="3"/>
  <c r="E499" i="3"/>
  <c r="D242" i="3"/>
  <c r="D48" i="3"/>
  <c r="F48" i="3" s="1"/>
  <c r="G48" i="3" s="1"/>
  <c r="D93" i="3"/>
  <c r="E93" i="3" s="1"/>
  <c r="D254" i="3"/>
  <c r="D198" i="3"/>
  <c r="D27" i="3"/>
  <c r="D41" i="3"/>
  <c r="F41" i="3" s="1"/>
  <c r="D258" i="3"/>
  <c r="F258" i="3" s="1"/>
  <c r="D153" i="3"/>
  <c r="F153" i="3" s="1"/>
  <c r="D108" i="3"/>
  <c r="F108" i="3" s="1"/>
  <c r="G108" i="3" s="1"/>
  <c r="G483" i="3"/>
  <c r="G501" i="3"/>
  <c r="D131" i="3"/>
  <c r="E131" i="3" s="1"/>
  <c r="D71" i="3"/>
  <c r="E71" i="3" s="1"/>
  <c r="D18" i="3"/>
  <c r="D62" i="3"/>
  <c r="E62" i="3" s="1"/>
  <c r="D129" i="3"/>
  <c r="E129" i="3" s="1"/>
  <c r="D154" i="3"/>
  <c r="D119" i="3"/>
  <c r="G432" i="3"/>
  <c r="D12" i="3"/>
  <c r="E12" i="3" s="1"/>
  <c r="D205" i="3"/>
  <c r="E205" i="3" s="1"/>
  <c r="E333" i="3"/>
  <c r="D143" i="3"/>
  <c r="E143" i="3" s="1"/>
  <c r="F333" i="3"/>
  <c r="E392" i="3"/>
  <c r="D204" i="3"/>
  <c r="E204" i="3" s="1"/>
  <c r="D146" i="3"/>
  <c r="F146" i="3" s="1"/>
  <c r="D122" i="3"/>
  <c r="D80" i="3"/>
  <c r="D253" i="3"/>
  <c r="D195" i="3"/>
  <c r="F195" i="3" s="1"/>
  <c r="G195" i="3" s="1"/>
  <c r="E463" i="3"/>
  <c r="D211" i="3"/>
  <c r="E211" i="3" s="1"/>
  <c r="D70" i="3"/>
  <c r="D86" i="3"/>
  <c r="E288" i="3"/>
  <c r="D174" i="3"/>
  <c r="E174" i="3" s="1"/>
  <c r="D229" i="3"/>
  <c r="G359" i="3"/>
  <c r="G412" i="3"/>
  <c r="D40" i="3"/>
  <c r="D241" i="3"/>
  <c r="D186" i="3"/>
  <c r="F186" i="3" s="1"/>
  <c r="D178" i="3"/>
  <c r="F178" i="3" s="1"/>
  <c r="G463" i="3"/>
  <c r="D69" i="3"/>
  <c r="E69" i="3" s="1"/>
  <c r="G290" i="3"/>
  <c r="G323" i="3"/>
  <c r="F448" i="3"/>
  <c r="E453" i="3"/>
  <c r="D115" i="3"/>
  <c r="F115" i="3" s="1"/>
  <c r="G115" i="3" s="1"/>
  <c r="D138" i="3"/>
  <c r="G448" i="3"/>
  <c r="F453" i="3"/>
  <c r="D83" i="3"/>
  <c r="E83" i="3" s="1"/>
  <c r="D106" i="3"/>
  <c r="F106" i="3" s="1"/>
  <c r="G106" i="3" s="1"/>
  <c r="D257" i="3"/>
  <c r="F257" i="3" s="1"/>
  <c r="D182" i="3"/>
  <c r="D90" i="3"/>
  <c r="D75" i="3"/>
  <c r="D237" i="3"/>
  <c r="D231" i="3"/>
  <c r="E341" i="3"/>
  <c r="F364" i="3"/>
  <c r="F392" i="3"/>
  <c r="F499" i="3"/>
  <c r="D170" i="3"/>
  <c r="E170" i="3" s="1"/>
  <c r="D225" i="3"/>
  <c r="F225" i="3" s="1"/>
  <c r="D101" i="3"/>
  <c r="F101" i="3" s="1"/>
  <c r="G101" i="3" s="1"/>
  <c r="G364" i="3"/>
  <c r="D21" i="3"/>
  <c r="D56" i="3"/>
  <c r="F292" i="3"/>
  <c r="E297" i="3"/>
  <c r="E428" i="3"/>
  <c r="F489" i="3"/>
  <c r="D156" i="3"/>
  <c r="G292" i="3"/>
  <c r="F297" i="3"/>
  <c r="D53" i="3"/>
  <c r="F53" i="3" s="1"/>
  <c r="D16" i="3"/>
  <c r="F16" i="3" s="1"/>
  <c r="G16" i="3" s="1"/>
  <c r="D89" i="3"/>
  <c r="F89" i="3" s="1"/>
  <c r="G89" i="3" s="1"/>
  <c r="D57" i="3"/>
  <c r="D230" i="3"/>
  <c r="F288" i="3"/>
  <c r="G383" i="3"/>
  <c r="D133" i="3"/>
  <c r="F133" i="3" s="1"/>
  <c r="G133" i="3" s="1"/>
  <c r="D215" i="3"/>
  <c r="E268" i="3"/>
  <c r="E389" i="3"/>
  <c r="F427" i="3"/>
  <c r="G435" i="3"/>
  <c r="E459" i="3"/>
  <c r="E488" i="3"/>
  <c r="D167" i="3"/>
  <c r="F167" i="3" s="1"/>
  <c r="G167" i="3" s="1"/>
  <c r="F278" i="3"/>
  <c r="E344" i="3"/>
  <c r="G408" i="3"/>
  <c r="E427" i="3"/>
  <c r="G479" i="3"/>
  <c r="D87" i="3"/>
  <c r="E413" i="3"/>
  <c r="E423" i="3"/>
  <c r="G431" i="3"/>
  <c r="F446" i="3"/>
  <c r="F459" i="3"/>
  <c r="D38" i="3"/>
  <c r="D45" i="3"/>
  <c r="E45" i="3" s="1"/>
  <c r="D155" i="3"/>
  <c r="E155" i="3" s="1"/>
  <c r="E259" i="3"/>
  <c r="F274" i="3"/>
  <c r="G279" i="3"/>
  <c r="G365" i="3"/>
  <c r="E375" i="3"/>
  <c r="E380" i="3"/>
  <c r="E418" i="3"/>
  <c r="F423" i="3"/>
  <c r="G446" i="3"/>
  <c r="F464" i="3"/>
  <c r="F440" i="3"/>
  <c r="D213" i="3"/>
  <c r="F213" i="3" s="1"/>
  <c r="D248" i="3"/>
  <c r="E248" i="3" s="1"/>
  <c r="D152" i="3"/>
  <c r="F152" i="3" s="1"/>
  <c r="D252" i="3"/>
  <c r="E252" i="3" s="1"/>
  <c r="D117" i="3"/>
  <c r="D200" i="3"/>
  <c r="D166" i="3"/>
  <c r="F166" i="3" s="1"/>
  <c r="F259" i="3"/>
  <c r="G309" i="3"/>
  <c r="E356" i="3"/>
  <c r="G371" i="3"/>
  <c r="E489" i="3"/>
  <c r="D44" i="3"/>
  <c r="F44" i="3" s="1"/>
  <c r="E270" i="3"/>
  <c r="G299" i="3"/>
  <c r="G286" i="3"/>
  <c r="G295" i="3"/>
  <c r="F326" i="3"/>
  <c r="G376" i="3"/>
  <c r="F400" i="3"/>
  <c r="D98" i="3"/>
  <c r="E98" i="3" s="1"/>
  <c r="E305" i="3"/>
  <c r="G347" i="3"/>
  <c r="F352" i="3"/>
  <c r="E372" i="3"/>
  <c r="F391" i="3"/>
  <c r="G395" i="3"/>
  <c r="G411" i="3"/>
  <c r="E415" i="3"/>
  <c r="F447" i="3"/>
  <c r="G477" i="3"/>
  <c r="F482" i="3"/>
  <c r="D37" i="3"/>
  <c r="F37" i="3" s="1"/>
  <c r="D33" i="3"/>
  <c r="E33" i="3" s="1"/>
  <c r="D124" i="3"/>
  <c r="D63" i="3"/>
  <c r="E322" i="3"/>
  <c r="E363" i="3"/>
  <c r="F372" i="3"/>
  <c r="G382" i="3"/>
  <c r="F387" i="3"/>
  <c r="G391" i="3"/>
  <c r="F415" i="3"/>
  <c r="E429" i="3"/>
  <c r="G447" i="3"/>
  <c r="G482" i="3"/>
  <c r="E487" i="3"/>
  <c r="D232" i="3"/>
  <c r="D161" i="3"/>
  <c r="F161" i="3" s="1"/>
  <c r="D128" i="3"/>
  <c r="E128" i="3" s="1"/>
  <c r="D160" i="3"/>
  <c r="E160" i="3" s="1"/>
  <c r="D221" i="3"/>
  <c r="F221" i="3" s="1"/>
  <c r="G261" i="3"/>
  <c r="G317" i="3"/>
  <c r="E327" i="3"/>
  <c r="G407" i="3"/>
  <c r="F429" i="3"/>
  <c r="F487" i="3"/>
  <c r="F496" i="3"/>
  <c r="D65" i="3"/>
  <c r="D50" i="3"/>
  <c r="E50" i="3" s="1"/>
  <c r="F265" i="3"/>
  <c r="D132" i="3"/>
  <c r="E132" i="3" s="1"/>
  <c r="D64" i="3"/>
  <c r="D116" i="3"/>
  <c r="E116" i="3" s="1"/>
  <c r="D238" i="3"/>
  <c r="G327" i="3"/>
  <c r="E348" i="3"/>
  <c r="F412" i="3"/>
  <c r="G467" i="3"/>
  <c r="G491" i="3"/>
  <c r="G496" i="3"/>
  <c r="F191" i="3"/>
  <c r="G191" i="3" s="1"/>
  <c r="E191" i="3"/>
  <c r="F113" i="3"/>
  <c r="G113" i="3" s="1"/>
  <c r="E47" i="3"/>
  <c r="F47" i="3"/>
  <c r="G47" i="3" s="1"/>
  <c r="F60" i="3"/>
  <c r="G60" i="3" s="1"/>
  <c r="E60" i="3"/>
  <c r="F149" i="3"/>
  <c r="G149" i="3" s="1"/>
  <c r="F143" i="3"/>
  <c r="G143" i="3" s="1"/>
  <c r="E285" i="3"/>
  <c r="F304" i="3"/>
  <c r="E308" i="3"/>
  <c r="G311" i="3"/>
  <c r="G335" i="3"/>
  <c r="E339" i="3"/>
  <c r="F398" i="3"/>
  <c r="F410" i="3"/>
  <c r="E417" i="3"/>
  <c r="E420" i="3"/>
  <c r="E430" i="3"/>
  <c r="F437" i="3"/>
  <c r="E444" i="3"/>
  <c r="E451" i="3"/>
  <c r="G454" i="3"/>
  <c r="F458" i="3"/>
  <c r="F461" i="3"/>
  <c r="F472" i="3"/>
  <c r="E490" i="3"/>
  <c r="E500" i="3"/>
  <c r="G503" i="3"/>
  <c r="F262" i="3"/>
  <c r="E266" i="3"/>
  <c r="E277" i="3"/>
  <c r="F280" i="3"/>
  <c r="F285" i="3"/>
  <c r="E296" i="3"/>
  <c r="G304" i="3"/>
  <c r="F316" i="3"/>
  <c r="E324" i="3"/>
  <c r="E332" i="3"/>
  <c r="F343" i="3"/>
  <c r="E346" i="3"/>
  <c r="E358" i="3"/>
  <c r="E370" i="3"/>
  <c r="F374" i="3"/>
  <c r="E377" i="3"/>
  <c r="E384" i="3"/>
  <c r="F388" i="3"/>
  <c r="E394" i="3"/>
  <c r="E403" i="3"/>
  <c r="G406" i="3"/>
  <c r="G410" i="3"/>
  <c r="F417" i="3"/>
  <c r="F420" i="3"/>
  <c r="F430" i="3"/>
  <c r="F434" i="3"/>
  <c r="G437" i="3"/>
  <c r="G444" i="3"/>
  <c r="F451" i="3"/>
  <c r="G458" i="3"/>
  <c r="E465" i="3"/>
  <c r="G472" i="3"/>
  <c r="F490" i="3"/>
  <c r="D227" i="3"/>
  <c r="D172" i="3"/>
  <c r="E172" i="3" s="1"/>
  <c r="D234" i="3"/>
  <c r="F234" i="3" s="1"/>
  <c r="G262" i="3"/>
  <c r="F266" i="3"/>
  <c r="G269" i="3"/>
  <c r="G273" i="3"/>
  <c r="F277" i="3"/>
  <c r="E300" i="3"/>
  <c r="G316" i="3"/>
  <c r="E321" i="3"/>
  <c r="F324" i="3"/>
  <c r="G343" i="3"/>
  <c r="G351" i="3"/>
  <c r="G355" i="3"/>
  <c r="G358" i="3"/>
  <c r="G374" i="3"/>
  <c r="E381" i="3"/>
  <c r="F384" i="3"/>
  <c r="G388" i="3"/>
  <c r="F394" i="3"/>
  <c r="F403" i="3"/>
  <c r="F424" i="3"/>
  <c r="G434" i="3"/>
  <c r="E441" i="3"/>
  <c r="F465" i="3"/>
  <c r="G480" i="3"/>
  <c r="F484" i="3"/>
  <c r="F494" i="3"/>
  <c r="E497" i="3"/>
  <c r="F11" i="3"/>
  <c r="G11" i="3" s="1"/>
  <c r="F71" i="3"/>
  <c r="G71" i="3" s="1"/>
  <c r="D72" i="3"/>
  <c r="F72" i="3" s="1"/>
  <c r="D144" i="3"/>
  <c r="F144" i="3" s="1"/>
  <c r="F131" i="3"/>
  <c r="G131" i="3" s="1"/>
  <c r="D159" i="3"/>
  <c r="E159" i="3" s="1"/>
  <c r="D123" i="3"/>
  <c r="E123" i="3" s="1"/>
  <c r="E221" i="3"/>
  <c r="D220" i="3"/>
  <c r="F220" i="3" s="1"/>
  <c r="G220" i="3" s="1"/>
  <c r="E293" i="3"/>
  <c r="E309" i="3"/>
  <c r="E312" i="3"/>
  <c r="F321" i="3"/>
  <c r="F328" i="3"/>
  <c r="E336" i="3"/>
  <c r="F340" i="3"/>
  <c r="F381" i="3"/>
  <c r="G424" i="3"/>
  <c r="F441" i="3"/>
  <c r="G455" i="3"/>
  <c r="E477" i="3"/>
  <c r="G484" i="3"/>
  <c r="G494" i="3"/>
  <c r="E501" i="3"/>
  <c r="G504" i="3"/>
  <c r="F137" i="3"/>
  <c r="G137" i="3" s="1"/>
  <c r="D206" i="3"/>
  <c r="E206" i="3" s="1"/>
  <c r="D157" i="3"/>
  <c r="F157" i="3" s="1"/>
  <c r="D255" i="3"/>
  <c r="F255" i="3" s="1"/>
  <c r="D81" i="3"/>
  <c r="E81" i="3" s="1"/>
  <c r="F95" i="3"/>
  <c r="G95" i="3" s="1"/>
  <c r="D125" i="3"/>
  <c r="G293" i="3"/>
  <c r="F312" i="3"/>
  <c r="G328" i="3"/>
  <c r="F336" i="3"/>
  <c r="G340" i="3"/>
  <c r="D55" i="3"/>
  <c r="F55" i="3" s="1"/>
  <c r="F210" i="3"/>
  <c r="G210" i="3" s="1"/>
  <c r="D35" i="3"/>
  <c r="F35" i="3" s="1"/>
  <c r="D73" i="3"/>
  <c r="F73" i="3" s="1"/>
  <c r="G73" i="3" s="1"/>
  <c r="D244" i="3"/>
  <c r="F244" i="3" s="1"/>
  <c r="D110" i="3"/>
  <c r="F110" i="3" s="1"/>
  <c r="G110" i="3" s="1"/>
  <c r="D179" i="3"/>
  <c r="F179" i="3" s="1"/>
  <c r="D162" i="3"/>
  <c r="D222" i="3"/>
  <c r="F222" i="3" s="1"/>
  <c r="G222" i="3" s="1"/>
  <c r="D24" i="3"/>
  <c r="E24" i="3" s="1"/>
  <c r="F140" i="3"/>
  <c r="G140" i="3" s="1"/>
  <c r="F197" i="3"/>
  <c r="G197" i="3" s="1"/>
  <c r="D207" i="3"/>
  <c r="E207" i="3" s="1"/>
  <c r="E267" i="3"/>
  <c r="G274" i="3"/>
  <c r="G278" i="3"/>
  <c r="G352" i="3"/>
  <c r="G375" i="3"/>
  <c r="E379" i="3"/>
  <c r="F389" i="3"/>
  <c r="G400" i="3"/>
  <c r="G418" i="3"/>
  <c r="F422" i="3"/>
  <c r="E425" i="3"/>
  <c r="E439" i="3"/>
  <c r="E456" i="3"/>
  <c r="E466" i="3"/>
  <c r="F470" i="3"/>
  <c r="E485" i="3"/>
  <c r="E495" i="3"/>
  <c r="F29" i="3"/>
  <c r="G29" i="3" s="1"/>
  <c r="D235" i="3"/>
  <c r="F235" i="3" s="1"/>
  <c r="D15" i="3"/>
  <c r="F15" i="3" s="1"/>
  <c r="D23" i="3"/>
  <c r="D78" i="3"/>
  <c r="F78" i="3" s="1"/>
  <c r="D240" i="3"/>
  <c r="E240" i="3" s="1"/>
  <c r="D68" i="3"/>
  <c r="F68" i="3" s="1"/>
  <c r="E96" i="3"/>
  <c r="D111" i="3"/>
  <c r="E111" i="3" s="1"/>
  <c r="D134" i="3"/>
  <c r="F134" i="3" s="1"/>
  <c r="D245" i="3"/>
  <c r="F245" i="3" s="1"/>
  <c r="D214" i="3"/>
  <c r="F214" i="3" s="1"/>
  <c r="F267" i="3"/>
  <c r="F379" i="3"/>
  <c r="G422" i="3"/>
  <c r="F439" i="3"/>
  <c r="F456" i="3"/>
  <c r="F466" i="3"/>
  <c r="G470" i="3"/>
  <c r="F495" i="3"/>
  <c r="D99" i="3"/>
  <c r="E99" i="3" s="1"/>
  <c r="D201" i="3"/>
  <c r="E201" i="3" s="1"/>
  <c r="D256" i="3"/>
  <c r="F256" i="3" s="1"/>
  <c r="D141" i="3"/>
  <c r="F141" i="3" s="1"/>
  <c r="G141" i="3" s="1"/>
  <c r="D168" i="3"/>
  <c r="E168" i="3" s="1"/>
  <c r="D185" i="3"/>
  <c r="F185" i="3" s="1"/>
  <c r="G185" i="3" s="1"/>
  <c r="D233" i="3"/>
  <c r="E271" i="3"/>
  <c r="G287" i="3"/>
  <c r="E291" i="3"/>
  <c r="E310" i="3"/>
  <c r="G326" i="3"/>
  <c r="G341" i="3"/>
  <c r="E345" i="3"/>
  <c r="E357" i="3"/>
  <c r="E360" i="3"/>
  <c r="E369" i="3"/>
  <c r="E393" i="3"/>
  <c r="E405" i="3"/>
  <c r="F436" i="3"/>
  <c r="F460" i="3"/>
  <c r="E475" i="3"/>
  <c r="G478" i="3"/>
  <c r="E492" i="3"/>
  <c r="E502" i="3"/>
  <c r="F506" i="3"/>
  <c r="D202" i="3"/>
  <c r="E202" i="3" s="1"/>
  <c r="D217" i="3"/>
  <c r="F217" i="3" s="1"/>
  <c r="E265" i="3"/>
  <c r="F271" i="3"/>
  <c r="E279" i="3"/>
  <c r="F295" i="3"/>
  <c r="G303" i="3"/>
  <c r="G307" i="3"/>
  <c r="G310" i="3"/>
  <c r="G334" i="3"/>
  <c r="G338" i="3"/>
  <c r="F345" i="3"/>
  <c r="E353" i="3"/>
  <c r="F357" i="3"/>
  <c r="F360" i="3"/>
  <c r="F369" i="3"/>
  <c r="F376" i="3"/>
  <c r="E387" i="3"/>
  <c r="F393" i="3"/>
  <c r="F405" i="3"/>
  <c r="E416" i="3"/>
  <c r="G419" i="3"/>
  <c r="G436" i="3"/>
  <c r="G443" i="3"/>
  <c r="G460" i="3"/>
  <c r="F475" i="3"/>
  <c r="F492" i="3"/>
  <c r="F502" i="3"/>
  <c r="G506" i="3"/>
  <c r="G41" i="3"/>
  <c r="D188" i="3"/>
  <c r="E188" i="3" s="1"/>
  <c r="D92" i="3"/>
  <c r="E92" i="3" s="1"/>
  <c r="D243" i="3"/>
  <c r="F243" i="3" s="1"/>
  <c r="D203" i="3"/>
  <c r="F203" i="3" s="1"/>
  <c r="F18" i="3"/>
  <c r="G18" i="3" s="1"/>
  <c r="E18" i="3"/>
  <c r="F150" i="3"/>
  <c r="G150" i="3" s="1"/>
  <c r="E150" i="3"/>
  <c r="F139" i="3"/>
  <c r="G139" i="3" s="1"/>
  <c r="E139" i="3"/>
  <c r="E119" i="3"/>
  <c r="F119" i="3"/>
  <c r="E164" i="3"/>
  <c r="F164" i="3"/>
  <c r="G164" i="3" s="1"/>
  <c r="F34" i="3"/>
  <c r="G34" i="3" s="1"/>
  <c r="E34" i="3"/>
  <c r="F49" i="3"/>
  <c r="G49" i="3" s="1"/>
  <c r="E49" i="3"/>
  <c r="F154" i="3"/>
  <c r="E154" i="3"/>
  <c r="E100" i="3"/>
  <c r="F100" i="3"/>
  <c r="G100" i="3" s="1"/>
  <c r="F64" i="3"/>
  <c r="G64" i="3" s="1"/>
  <c r="E64" i="3"/>
  <c r="F138" i="3"/>
  <c r="G138" i="3" s="1"/>
  <c r="E138" i="3"/>
  <c r="E70" i="3"/>
  <c r="F70" i="3"/>
  <c r="G70" i="3" s="1"/>
  <c r="F42" i="3"/>
  <c r="G42" i="3" s="1"/>
  <c r="E42" i="3"/>
  <c r="F90" i="3"/>
  <c r="E90" i="3"/>
  <c r="F40" i="3"/>
  <c r="G40" i="3" s="1"/>
  <c r="E40" i="3"/>
  <c r="F66" i="3"/>
  <c r="G66" i="3" s="1"/>
  <c r="E66" i="3"/>
  <c r="F67" i="3"/>
  <c r="G67" i="3" s="1"/>
  <c r="E67" i="3"/>
  <c r="F219" i="3"/>
  <c r="E219" i="3"/>
  <c r="E22" i="3"/>
  <c r="F22" i="3"/>
  <c r="G22" i="3" s="1"/>
  <c r="F103" i="3"/>
  <c r="G103" i="3" s="1"/>
  <c r="E103" i="3"/>
  <c r="F91" i="3"/>
  <c r="G91" i="3" s="1"/>
  <c r="E91" i="3"/>
  <c r="F65" i="3"/>
  <c r="G65" i="3" s="1"/>
  <c r="E65" i="3"/>
  <c r="F124" i="3"/>
  <c r="E124" i="3"/>
  <c r="F31" i="3"/>
  <c r="G31" i="3" s="1"/>
  <c r="E31" i="3"/>
  <c r="F61" i="3"/>
  <c r="G61" i="3" s="1"/>
  <c r="E61" i="3"/>
  <c r="E212" i="3"/>
  <c r="F212" i="3"/>
  <c r="E117" i="3"/>
  <c r="E156" i="3"/>
  <c r="D165" i="3"/>
  <c r="F229" i="3"/>
  <c r="E229" i="3"/>
  <c r="D7" i="3"/>
  <c r="F9" i="3"/>
  <c r="G9" i="3" s="1"/>
  <c r="E14" i="3"/>
  <c r="D19" i="3"/>
  <c r="F21" i="3"/>
  <c r="G21" i="3" s="1"/>
  <c r="E26" i="3"/>
  <c r="F33" i="3"/>
  <c r="G33" i="3" s="1"/>
  <c r="E38" i="3"/>
  <c r="D43" i="3"/>
  <c r="F45" i="3"/>
  <c r="G45" i="3" s="1"/>
  <c r="F57" i="3"/>
  <c r="G57" i="3" s="1"/>
  <c r="F69" i="3"/>
  <c r="G69" i="3" s="1"/>
  <c r="E74" i="3"/>
  <c r="D79" i="3"/>
  <c r="E86" i="3"/>
  <c r="F93" i="3"/>
  <c r="G93" i="3" s="1"/>
  <c r="F105" i="3"/>
  <c r="G105" i="3" s="1"/>
  <c r="F117" i="3"/>
  <c r="E122" i="3"/>
  <c r="D127" i="3"/>
  <c r="F129" i="3"/>
  <c r="G129" i="3" s="1"/>
  <c r="F230" i="3"/>
  <c r="E230" i="3"/>
  <c r="F215" i="3"/>
  <c r="E215" i="3"/>
  <c r="F156" i="3"/>
  <c r="D177" i="3"/>
  <c r="F228" i="3"/>
  <c r="G228" i="3" s="1"/>
  <c r="D209" i="3"/>
  <c r="E57" i="3"/>
  <c r="E105" i="3"/>
  <c r="F38" i="3"/>
  <c r="G38" i="3" s="1"/>
  <c r="F74" i="3"/>
  <c r="G74" i="3" s="1"/>
  <c r="D84" i="3"/>
  <c r="F86" i="3"/>
  <c r="D120" i="3"/>
  <c r="F122" i="3"/>
  <c r="F254" i="3"/>
  <c r="E254" i="3"/>
  <c r="F242" i="3"/>
  <c r="E242" i="3"/>
  <c r="D250" i="3"/>
  <c r="G14" i="3"/>
  <c r="G26" i="3"/>
  <c r="D77" i="3"/>
  <c r="F241" i="3"/>
  <c r="E241" i="3"/>
  <c r="F183" i="3"/>
  <c r="G183" i="3" s="1"/>
  <c r="E183" i="3"/>
  <c r="D223" i="3"/>
  <c r="D187" i="3"/>
  <c r="F204" i="3"/>
  <c r="G204" i="3" s="1"/>
  <c r="D247" i="3"/>
  <c r="F182" i="3"/>
  <c r="E182" i="3"/>
  <c r="E36" i="3"/>
  <c r="E48" i="3"/>
  <c r="D10" i="3"/>
  <c r="E17" i="3"/>
  <c r="E29" i="3"/>
  <c r="F36" i="3"/>
  <c r="G36" i="3" s="1"/>
  <c r="E41" i="3"/>
  <c r="D46" i="3"/>
  <c r="D58" i="3"/>
  <c r="D82" i="3"/>
  <c r="E89" i="3"/>
  <c r="D94" i="3"/>
  <c r="E113" i="3"/>
  <c r="D118" i="3"/>
  <c r="E125" i="3"/>
  <c r="D130" i="3"/>
  <c r="E137" i="3"/>
  <c r="D142" i="3"/>
  <c r="E149" i="3"/>
  <c r="D151" i="3"/>
  <c r="D239" i="3"/>
  <c r="F173" i="3"/>
  <c r="G173" i="3" s="1"/>
  <c r="F216" i="3"/>
  <c r="G216" i="3" s="1"/>
  <c r="F198" i="3"/>
  <c r="E198" i="3"/>
  <c r="E21" i="3"/>
  <c r="E200" i="3"/>
  <c r="F200" i="3"/>
  <c r="D169" i="3"/>
  <c r="D194" i="3"/>
  <c r="F189" i="3"/>
  <c r="G189" i="3" s="1"/>
  <c r="E189" i="3"/>
  <c r="F193" i="3"/>
  <c r="G193" i="3" s="1"/>
  <c r="E193" i="3"/>
  <c r="E39" i="3"/>
  <c r="E51" i="3"/>
  <c r="E63" i="3"/>
  <c r="E75" i="3"/>
  <c r="E87" i="3"/>
  <c r="F232" i="3"/>
  <c r="G232" i="3" s="1"/>
  <c r="E232" i="3"/>
  <c r="D104" i="3"/>
  <c r="E135" i="3"/>
  <c r="E147" i="3"/>
  <c r="F174" i="3"/>
  <c r="F199" i="3"/>
  <c r="G199" i="3" s="1"/>
  <c r="E199" i="3"/>
  <c r="F205" i="3"/>
  <c r="G205" i="3" s="1"/>
  <c r="F231" i="3"/>
  <c r="G231" i="3" s="1"/>
  <c r="E231" i="3"/>
  <c r="F238" i="3"/>
  <c r="F252" i="3"/>
  <c r="F172" i="3"/>
  <c r="F17" i="3"/>
  <c r="G17" i="3" s="1"/>
  <c r="E8" i="3"/>
  <c r="D13" i="3"/>
  <c r="F51" i="3"/>
  <c r="G51" i="3" s="1"/>
  <c r="E56" i="3"/>
  <c r="F63" i="3"/>
  <c r="D196" i="3"/>
  <c r="F75" i="3"/>
  <c r="G75" i="3" s="1"/>
  <c r="E80" i="3"/>
  <c r="D85" i="3"/>
  <c r="F87" i="3"/>
  <c r="D97" i="3"/>
  <c r="F99" i="3"/>
  <c r="D109" i="3"/>
  <c r="F111" i="3"/>
  <c r="D121" i="3"/>
  <c r="F249" i="3"/>
  <c r="E249" i="3"/>
  <c r="F135" i="3"/>
  <c r="G135" i="3" s="1"/>
  <c r="F227" i="3"/>
  <c r="G227" i="3" s="1"/>
  <c r="E227" i="3"/>
  <c r="E140" i="3"/>
  <c r="D145" i="3"/>
  <c r="F147" i="3"/>
  <c r="G147" i="3" s="1"/>
  <c r="F253" i="3"/>
  <c r="E253" i="3"/>
  <c r="F190" i="3"/>
  <c r="G190" i="3" s="1"/>
  <c r="E238" i="3"/>
  <c r="E20" i="3"/>
  <c r="D25" i="3"/>
  <c r="F27" i="3"/>
  <c r="F39" i="3"/>
  <c r="G39" i="3" s="1"/>
  <c r="F8" i="3"/>
  <c r="G8" i="3" s="1"/>
  <c r="D54" i="3"/>
  <c r="F56" i="3"/>
  <c r="G56" i="3" s="1"/>
  <c r="F211" i="3"/>
  <c r="F80" i="3"/>
  <c r="G80" i="3" s="1"/>
  <c r="D102" i="3"/>
  <c r="D114" i="3"/>
  <c r="F116" i="3"/>
  <c r="G116" i="3" s="1"/>
  <c r="D126" i="3"/>
  <c r="D192" i="3"/>
  <c r="D163" i="3"/>
  <c r="E180" i="3"/>
  <c r="F218" i="3"/>
  <c r="G218" i="3" s="1"/>
  <c r="E218" i="3"/>
  <c r="D236" i="3"/>
  <c r="E27" i="3"/>
  <c r="E32" i="3"/>
  <c r="D30" i="3"/>
  <c r="F32" i="3"/>
  <c r="G32" i="3" s="1"/>
  <c r="G20" i="3"/>
  <c r="D59" i="3"/>
  <c r="D107" i="3"/>
  <c r="D181" i="3"/>
  <c r="F158" i="3"/>
  <c r="G158" i="3" s="1"/>
  <c r="F171" i="3"/>
  <c r="G171" i="3" s="1"/>
  <c r="E171" i="3"/>
  <c r="F180" i="3"/>
  <c r="G180" i="3" s="1"/>
  <c r="F226" i="3"/>
  <c r="G226" i="3" s="1"/>
  <c r="D175" i="3"/>
  <c r="D246" i="3"/>
  <c r="D28" i="3"/>
  <c r="D52" i="3"/>
  <c r="D76" i="3"/>
  <c r="F184" i="3"/>
  <c r="D88" i="3"/>
  <c r="D112" i="3"/>
  <c r="E179" i="3"/>
  <c r="D136" i="3"/>
  <c r="D148" i="3"/>
  <c r="F237" i="3"/>
  <c r="E237" i="3"/>
  <c r="F224" i="3"/>
  <c r="G224" i="3" s="1"/>
  <c r="F260" i="3"/>
  <c r="F272" i="3"/>
  <c r="F302" i="3"/>
  <c r="F319" i="3"/>
  <c r="F350" i="3"/>
  <c r="F367" i="3"/>
  <c r="F401" i="3"/>
  <c r="F404" i="3"/>
  <c r="G433" i="3"/>
  <c r="F433" i="3"/>
  <c r="F473" i="3"/>
  <c r="F476" i="3"/>
  <c r="G505" i="3"/>
  <c r="F505" i="3"/>
  <c r="D251" i="3"/>
  <c r="G260" i="3"/>
  <c r="G272" i="3"/>
  <c r="G302" i="3"/>
  <c r="G319" i="3"/>
  <c r="G325" i="3"/>
  <c r="F325" i="3"/>
  <c r="G350" i="3"/>
  <c r="G367" i="3"/>
  <c r="G373" i="3"/>
  <c r="F373" i="3"/>
  <c r="G390" i="3"/>
  <c r="F390" i="3"/>
  <c r="E390" i="3"/>
  <c r="G401" i="3"/>
  <c r="G462" i="3"/>
  <c r="F462" i="3"/>
  <c r="E462" i="3"/>
  <c r="G473" i="3"/>
  <c r="E505" i="3"/>
  <c r="E263" i="3"/>
  <c r="F270" i="3"/>
  <c r="E275" i="3"/>
  <c r="E283" i="3"/>
  <c r="F291" i="3"/>
  <c r="G294" i="3"/>
  <c r="F294" i="3"/>
  <c r="E294" i="3"/>
  <c r="F305" i="3"/>
  <c r="F308" i="3"/>
  <c r="E314" i="3"/>
  <c r="F322" i="3"/>
  <c r="E325" i="3"/>
  <c r="E331" i="3"/>
  <c r="F339" i="3"/>
  <c r="G342" i="3"/>
  <c r="F342" i="3"/>
  <c r="E342" i="3"/>
  <c r="F353" i="3"/>
  <c r="F356" i="3"/>
  <c r="E362" i="3"/>
  <c r="F370" i="3"/>
  <c r="E373" i="3"/>
  <c r="E396" i="3"/>
  <c r="E399" i="3"/>
  <c r="F413" i="3"/>
  <c r="F416" i="3"/>
  <c r="E442" i="3"/>
  <c r="G445" i="3"/>
  <c r="F445" i="3"/>
  <c r="E468" i="3"/>
  <c r="E471" i="3"/>
  <c r="F485" i="3"/>
  <c r="F488" i="3"/>
  <c r="F263" i="3"/>
  <c r="F275" i="3"/>
  <c r="F283" i="3"/>
  <c r="F314" i="3"/>
  <c r="F331" i="3"/>
  <c r="F362" i="3"/>
  <c r="F396" i="3"/>
  <c r="F399" i="3"/>
  <c r="G402" i="3"/>
  <c r="F402" i="3"/>
  <c r="E402" i="3"/>
  <c r="F442" i="3"/>
  <c r="F468" i="3"/>
  <c r="F471" i="3"/>
  <c r="G474" i="3"/>
  <c r="F474" i="3"/>
  <c r="E474" i="3"/>
  <c r="F208" i="3"/>
  <c r="G208" i="3" s="1"/>
  <c r="E261" i="3"/>
  <c r="F268" i="3"/>
  <c r="E273" i="3"/>
  <c r="G280" i="3"/>
  <c r="E286" i="3"/>
  <c r="G289" i="3"/>
  <c r="F289" i="3"/>
  <c r="F300" i="3"/>
  <c r="E303" i="3"/>
  <c r="E317" i="3"/>
  <c r="E320" i="3"/>
  <c r="E334" i="3"/>
  <c r="G337" i="3"/>
  <c r="F337" i="3"/>
  <c r="F348" i="3"/>
  <c r="E351" i="3"/>
  <c r="E365" i="3"/>
  <c r="E368" i="3"/>
  <c r="E382" i="3"/>
  <c r="G385" i="3"/>
  <c r="F385" i="3"/>
  <c r="E408" i="3"/>
  <c r="E411" i="3"/>
  <c r="F425" i="3"/>
  <c r="F428" i="3"/>
  <c r="E454" i="3"/>
  <c r="G457" i="3"/>
  <c r="F457" i="3"/>
  <c r="E480" i="3"/>
  <c r="E483" i="3"/>
  <c r="F497" i="3"/>
  <c r="F500" i="3"/>
  <c r="E289" i="3"/>
  <c r="G306" i="3"/>
  <c r="F306" i="3"/>
  <c r="E306" i="3"/>
  <c r="F320" i="3"/>
  <c r="E337" i="3"/>
  <c r="G354" i="3"/>
  <c r="F354" i="3"/>
  <c r="E354" i="3"/>
  <c r="F368" i="3"/>
  <c r="E385" i="3"/>
  <c r="G414" i="3"/>
  <c r="F414" i="3"/>
  <c r="E414" i="3"/>
  <c r="E440" i="3"/>
  <c r="E457" i="3"/>
  <c r="G486" i="3"/>
  <c r="F486" i="3"/>
  <c r="E486" i="3"/>
  <c r="G397" i="3"/>
  <c r="F397" i="3"/>
  <c r="G469" i="3"/>
  <c r="F469" i="3"/>
  <c r="E264" i="3"/>
  <c r="E276" i="3"/>
  <c r="E281" i="3"/>
  <c r="E284" i="3"/>
  <c r="E298" i="3"/>
  <c r="G301" i="3"/>
  <c r="F301" i="3"/>
  <c r="E315" i="3"/>
  <c r="E329" i="3"/>
  <c r="G349" i="3"/>
  <c r="F349" i="3"/>
  <c r="E397" i="3"/>
  <c r="G426" i="3"/>
  <c r="F426" i="3"/>
  <c r="E426" i="3"/>
  <c r="E449" i="3"/>
  <c r="E452" i="3"/>
  <c r="E469" i="3"/>
  <c r="G498" i="3"/>
  <c r="F498" i="3"/>
  <c r="E498" i="3"/>
  <c r="F264" i="3"/>
  <c r="E269" i="3"/>
  <c r="F276" i="3"/>
  <c r="F281" i="3"/>
  <c r="F284" i="3"/>
  <c r="E290" i="3"/>
  <c r="F298" i="3"/>
  <c r="E301" i="3"/>
  <c r="E307" i="3"/>
  <c r="F315" i="3"/>
  <c r="G318" i="3"/>
  <c r="F318" i="3"/>
  <c r="E318" i="3"/>
  <c r="F329" i="3"/>
  <c r="F332" i="3"/>
  <c r="E338" i="3"/>
  <c r="F346" i="3"/>
  <c r="E349" i="3"/>
  <c r="E355" i="3"/>
  <c r="F363" i="3"/>
  <c r="G366" i="3"/>
  <c r="F366" i="3"/>
  <c r="E366" i="3"/>
  <c r="F377" i="3"/>
  <c r="F380" i="3"/>
  <c r="F386" i="3"/>
  <c r="E406" i="3"/>
  <c r="G409" i="3"/>
  <c r="F409" i="3"/>
  <c r="E432" i="3"/>
  <c r="E435" i="3"/>
  <c r="F449" i="3"/>
  <c r="F452" i="3"/>
  <c r="E478" i="3"/>
  <c r="G481" i="3"/>
  <c r="F481" i="3"/>
  <c r="E504" i="3"/>
  <c r="G386" i="3"/>
  <c r="E409" i="3"/>
  <c r="G438" i="3"/>
  <c r="F438" i="3"/>
  <c r="E438" i="3"/>
  <c r="E461" i="3"/>
  <c r="E464" i="3"/>
  <c r="E481" i="3"/>
  <c r="D176" i="3"/>
  <c r="G313" i="3"/>
  <c r="F313" i="3"/>
  <c r="G361" i="3"/>
  <c r="F361" i="3"/>
  <c r="G421" i="3"/>
  <c r="F421" i="3"/>
  <c r="G493" i="3"/>
  <c r="F493" i="3"/>
  <c r="G282" i="3"/>
  <c r="F282" i="3"/>
  <c r="E282" i="3"/>
  <c r="F296" i="3"/>
  <c r="E313" i="3"/>
  <c r="G330" i="3"/>
  <c r="F330" i="3"/>
  <c r="E330" i="3"/>
  <c r="F344" i="3"/>
  <c r="E361" i="3"/>
  <c r="G378" i="3"/>
  <c r="F378" i="3"/>
  <c r="E378" i="3"/>
  <c r="G398" i="3"/>
  <c r="E404" i="3"/>
  <c r="E421" i="3"/>
  <c r="G450" i="3"/>
  <c r="F450" i="3"/>
  <c r="E450" i="3"/>
  <c r="E476" i="3"/>
  <c r="E493" i="3"/>
  <c r="E287" i="3"/>
  <c r="E299" i="3"/>
  <c r="E311" i="3"/>
  <c r="E323" i="3"/>
  <c r="E335" i="3"/>
  <c r="E347" i="3"/>
  <c r="E359" i="3"/>
  <c r="E371" i="3"/>
  <c r="E383" i="3"/>
  <c r="E395" i="3"/>
  <c r="E407" i="3"/>
  <c r="E419" i="3"/>
  <c r="E431" i="3"/>
  <c r="E443" i="3"/>
  <c r="E455" i="3"/>
  <c r="E467" i="3"/>
  <c r="E479" i="3"/>
  <c r="E491" i="3"/>
  <c r="E503" i="3"/>
  <c r="E141" i="3" l="1"/>
  <c r="E186" i="3"/>
  <c r="E222" i="3"/>
  <c r="G153" i="3"/>
  <c r="E15" i="3"/>
  <c r="E258" i="3"/>
  <c r="E195" i="3"/>
  <c r="E166" i="3"/>
  <c r="E185" i="3"/>
  <c r="G215" i="3"/>
  <c r="E37" i="3"/>
  <c r="E153" i="3"/>
  <c r="G230" i="3"/>
  <c r="E101" i="3"/>
  <c r="F98" i="3"/>
  <c r="G98" i="3" s="1"/>
  <c r="E16" i="3"/>
  <c r="E235" i="3"/>
  <c r="G144" i="3"/>
  <c r="E257" i="3"/>
  <c r="F168" i="3"/>
  <c r="G168" i="3" s="1"/>
  <c r="G86" i="3"/>
  <c r="F24" i="3"/>
  <c r="G24" i="3" s="1"/>
  <c r="E78" i="3"/>
  <c r="E152" i="3"/>
  <c r="F207" i="3"/>
  <c r="E68" i="3"/>
  <c r="E234" i="3"/>
  <c r="F160" i="3"/>
  <c r="G160" i="3" s="1"/>
  <c r="F62" i="3"/>
  <c r="G62" i="3" s="1"/>
  <c r="E146" i="3"/>
  <c r="F188" i="3"/>
  <c r="E133" i="3"/>
  <c r="E115" i="3"/>
  <c r="F132" i="3"/>
  <c r="G221" i="3"/>
  <c r="G174" i="3"/>
  <c r="F206" i="3"/>
  <c r="G122" i="3"/>
  <c r="E108" i="3"/>
  <c r="E72" i="3"/>
  <c r="E203" i="3"/>
  <c r="G254" i="3"/>
  <c r="G203" i="3"/>
  <c r="E255" i="3"/>
  <c r="F159" i="3"/>
  <c r="G159" i="3" s="1"/>
  <c r="F81" i="3"/>
  <c r="G213" i="3" s="1"/>
  <c r="G253" i="3"/>
  <c r="F170" i="3"/>
  <c r="E214" i="3"/>
  <c r="E55" i="3"/>
  <c r="F12" i="3"/>
  <c r="G12" i="3" s="1"/>
  <c r="F83" i="3"/>
  <c r="G83" i="3" s="1"/>
  <c r="G184" i="3"/>
  <c r="E178" i="3"/>
  <c r="G166" i="3"/>
  <c r="E35" i="3"/>
  <c r="F123" i="3"/>
  <c r="G123" i="3" s="1"/>
  <c r="E167" i="3"/>
  <c r="G234" i="3"/>
  <c r="G99" i="3"/>
  <c r="G53" i="3"/>
  <c r="F92" i="3"/>
  <c r="E157" i="3"/>
  <c r="E144" i="3"/>
  <c r="E53" i="3"/>
  <c r="E106" i="3"/>
  <c r="E243" i="3"/>
  <c r="E225" i="3"/>
  <c r="F240" i="3"/>
  <c r="G37" i="3"/>
  <c r="E244" i="3"/>
  <c r="F201" i="3"/>
  <c r="E134" i="3"/>
  <c r="F248" i="3"/>
  <c r="E44" i="3"/>
  <c r="G78" i="3"/>
  <c r="E220" i="3"/>
  <c r="F128" i="3"/>
  <c r="G128" i="3" s="1"/>
  <c r="F50" i="3"/>
  <c r="G50" i="3" s="1"/>
  <c r="E73" i="3"/>
  <c r="E213" i="3"/>
  <c r="G237" i="3"/>
  <c r="F155" i="3"/>
  <c r="G155" i="3" s="1"/>
  <c r="E256" i="3"/>
  <c r="G172" i="3"/>
  <c r="E217" i="3"/>
  <c r="E110" i="3"/>
  <c r="G245" i="3"/>
  <c r="G243" i="3"/>
  <c r="F202" i="3"/>
  <c r="G202" i="3" s="1"/>
  <c r="E245" i="3"/>
  <c r="E161" i="3"/>
  <c r="G238" i="3"/>
  <c r="G35" i="3"/>
  <c r="G241" i="3"/>
  <c r="G242" i="3"/>
  <c r="G27" i="3"/>
  <c r="E162" i="3"/>
  <c r="F162" i="3"/>
  <c r="G162" i="3" s="1"/>
  <c r="G119" i="3"/>
  <c r="G154" i="3"/>
  <c r="G255" i="3"/>
  <c r="F125" i="3"/>
  <c r="G125" i="3" s="1"/>
  <c r="G178" i="3"/>
  <c r="G134" i="3"/>
  <c r="G124" i="3"/>
  <c r="E23" i="3"/>
  <c r="F23" i="3"/>
  <c r="G156" i="3"/>
  <c r="F233" i="3"/>
  <c r="G233" i="3" s="1"/>
  <c r="E233" i="3"/>
  <c r="E148" i="3"/>
  <c r="F148" i="3"/>
  <c r="F136" i="3"/>
  <c r="E136" i="3"/>
  <c r="G214" i="3"/>
  <c r="F109" i="3"/>
  <c r="E109" i="3"/>
  <c r="E187" i="3"/>
  <c r="F187" i="3"/>
  <c r="G187" i="3" s="1"/>
  <c r="F102" i="3"/>
  <c r="E102" i="3"/>
  <c r="G179" i="3"/>
  <c r="F25" i="3"/>
  <c r="G25" i="3" s="1"/>
  <c r="E25" i="3"/>
  <c r="F239" i="3"/>
  <c r="E239" i="3"/>
  <c r="F82" i="3"/>
  <c r="G82" i="3" s="1"/>
  <c r="E82" i="3"/>
  <c r="F223" i="3"/>
  <c r="E223" i="3"/>
  <c r="F250" i="3"/>
  <c r="G250" i="3" s="1"/>
  <c r="E250" i="3"/>
  <c r="F209" i="3"/>
  <c r="E209" i="3"/>
  <c r="G15" i="3"/>
  <c r="E236" i="3"/>
  <c r="F236" i="3"/>
  <c r="F151" i="3"/>
  <c r="G151" i="3" s="1"/>
  <c r="E151" i="3"/>
  <c r="E58" i="3"/>
  <c r="F58" i="3"/>
  <c r="G211" i="3" s="1"/>
  <c r="F169" i="3"/>
  <c r="G169" i="3" s="1"/>
  <c r="E169" i="3"/>
  <c r="F97" i="3"/>
  <c r="G97" i="3" s="1"/>
  <c r="E97" i="3"/>
  <c r="F13" i="3"/>
  <c r="E13" i="3"/>
  <c r="F120" i="3"/>
  <c r="E120" i="3"/>
  <c r="F79" i="3"/>
  <c r="G79" i="3" s="1"/>
  <c r="E79" i="3"/>
  <c r="E19" i="3"/>
  <c r="F19" i="3"/>
  <c r="G55" i="3" s="1"/>
  <c r="G146" i="3"/>
  <c r="F10" i="3"/>
  <c r="E10" i="3"/>
  <c r="F94" i="3"/>
  <c r="G94" i="3" s="1"/>
  <c r="E94" i="3"/>
  <c r="F246" i="3"/>
  <c r="E246" i="3"/>
  <c r="E175" i="3"/>
  <c r="F175" i="3"/>
  <c r="G175" i="3" s="1"/>
  <c r="E192" i="3"/>
  <c r="F192" i="3"/>
  <c r="F142" i="3"/>
  <c r="G244" i="3" s="1"/>
  <c r="E142" i="3"/>
  <c r="E46" i="3"/>
  <c r="F46" i="3"/>
  <c r="G46" i="3" s="1"/>
  <c r="F247" i="3"/>
  <c r="G247" i="3" s="1"/>
  <c r="E247" i="3"/>
  <c r="F177" i="3"/>
  <c r="G177" i="3" s="1"/>
  <c r="E177" i="3"/>
  <c r="F165" i="3"/>
  <c r="G165" i="3" s="1"/>
  <c r="E165" i="3"/>
  <c r="F196" i="3"/>
  <c r="E196" i="3"/>
  <c r="F88" i="3"/>
  <c r="G252" i="3" s="1"/>
  <c r="E88" i="3"/>
  <c r="E107" i="3"/>
  <c r="F107" i="3"/>
  <c r="E59" i="3"/>
  <c r="F59" i="3"/>
  <c r="G182" i="3" s="1"/>
  <c r="F84" i="3"/>
  <c r="E84" i="3"/>
  <c r="E176" i="3"/>
  <c r="F176" i="3"/>
  <c r="G229" i="3" s="1"/>
  <c r="F85" i="3"/>
  <c r="G186" i="3" s="1"/>
  <c r="E85" i="3"/>
  <c r="F130" i="3"/>
  <c r="G235" i="3" s="1"/>
  <c r="E130" i="3"/>
  <c r="F127" i="3"/>
  <c r="G200" i="3" s="1"/>
  <c r="E127" i="3"/>
  <c r="J5" i="4"/>
  <c r="F7" i="3"/>
  <c r="G7" i="3" s="1"/>
  <c r="E7" i="3"/>
  <c r="F43" i="3"/>
  <c r="G90" i="3" s="1"/>
  <c r="E43" i="3"/>
  <c r="F104" i="3"/>
  <c r="G104" i="3" s="1"/>
  <c r="E104" i="3"/>
  <c r="F76" i="3"/>
  <c r="G225" i="3" s="1"/>
  <c r="E76" i="3"/>
  <c r="E52" i="3"/>
  <c r="F52" i="3"/>
  <c r="G52" i="3" s="1"/>
  <c r="F194" i="3"/>
  <c r="E194" i="3"/>
  <c r="F114" i="3"/>
  <c r="G212" i="3" s="1"/>
  <c r="E114" i="3"/>
  <c r="E112" i="3"/>
  <c r="F112" i="3"/>
  <c r="G217" i="3" s="1"/>
  <c r="F181" i="3"/>
  <c r="E181" i="3"/>
  <c r="F126" i="3"/>
  <c r="E126" i="3"/>
  <c r="F30" i="3"/>
  <c r="G30" i="3" s="1"/>
  <c r="E30" i="3"/>
  <c r="F118" i="3"/>
  <c r="G256" i="3" s="1"/>
  <c r="E118" i="3"/>
  <c r="F145" i="3"/>
  <c r="G145" i="3" s="1"/>
  <c r="E145" i="3"/>
  <c r="F77" i="3"/>
  <c r="G77" i="3" s="1"/>
  <c r="E77" i="3"/>
  <c r="F163" i="3"/>
  <c r="G163" i="3" s="1"/>
  <c r="E163" i="3"/>
  <c r="F251" i="3"/>
  <c r="G251" i="3" s="1"/>
  <c r="E251" i="3"/>
  <c r="F28" i="3"/>
  <c r="E28" i="3"/>
  <c r="F121" i="3"/>
  <c r="G121" i="3" s="1"/>
  <c r="E121" i="3"/>
  <c r="F54" i="3"/>
  <c r="G54" i="3" s="1"/>
  <c r="E54" i="3"/>
  <c r="G223" i="3" l="1"/>
  <c r="G207" i="3"/>
  <c r="G201" i="3"/>
  <c r="G19" i="3"/>
  <c r="G248" i="3"/>
  <c r="G188" i="3"/>
  <c r="G170" i="3"/>
  <c r="G181" i="3"/>
  <c r="G81" i="3"/>
  <c r="G44" i="3"/>
  <c r="G92" i="3"/>
  <c r="G28" i="3"/>
  <c r="G209" i="3"/>
  <c r="G126" i="3"/>
  <c r="G192" i="3"/>
  <c r="G68" i="3"/>
  <c r="G196" i="3"/>
  <c r="G157" i="3"/>
  <c r="G194" i="3"/>
  <c r="G219" i="3"/>
  <c r="G246" i="3"/>
  <c r="G239" i="3"/>
  <c r="G240" i="3"/>
  <c r="G107" i="3"/>
  <c r="G148" i="3"/>
  <c r="G76" i="3"/>
  <c r="G88" i="3"/>
  <c r="G132" i="3"/>
  <c r="G236" i="3"/>
  <c r="G120" i="3"/>
  <c r="G43" i="3"/>
  <c r="G85" i="3"/>
  <c r="G206" i="3"/>
  <c r="G109" i="3"/>
  <c r="G23" i="3"/>
  <c r="G161" i="3"/>
  <c r="G142" i="3"/>
  <c r="G136" i="3"/>
  <c r="G249" i="3"/>
  <c r="G114" i="3"/>
  <c r="G152" i="3"/>
  <c r="G72" i="3"/>
  <c r="G258" i="3"/>
  <c r="G130" i="3"/>
  <c r="G13" i="3"/>
  <c r="G112" i="3"/>
  <c r="G176" i="3"/>
  <c r="G102" i="3"/>
  <c r="G117" i="3"/>
  <c r="A8" i="4"/>
  <c r="G5" i="4"/>
  <c r="A5" i="4"/>
  <c r="G63" i="3"/>
  <c r="G118" i="3"/>
  <c r="G198" i="3"/>
  <c r="G111" i="3"/>
  <c r="G127" i="3"/>
  <c r="G84" i="3"/>
  <c r="G257" i="3"/>
  <c r="G59" i="3"/>
  <c r="G87" i="3"/>
  <c r="G10" i="3"/>
  <c r="G58" i="3"/>
  <c r="D5" i="4" l="1"/>
  <c r="B8" i="4"/>
  <c r="E8" i="4" s="1"/>
  <c r="A9" i="4"/>
  <c r="K8" i="4" l="1"/>
  <c r="M8" i="4"/>
  <c r="H8" i="4"/>
  <c r="F8" i="4"/>
  <c r="C8" i="4"/>
  <c r="B9" i="4"/>
  <c r="J9" i="4" s="1"/>
  <c r="A10" i="4"/>
  <c r="N8" i="4"/>
  <c r="J8" i="4"/>
  <c r="D8" i="4"/>
  <c r="G8" i="4"/>
  <c r="L8" i="4"/>
  <c r="I8" i="4"/>
  <c r="G9" i="4" l="1"/>
  <c r="H9" i="4"/>
  <c r="I9" i="4"/>
  <c r="E9" i="4"/>
  <c r="F9" i="4"/>
  <c r="L9" i="4"/>
  <c r="K9" i="4"/>
  <c r="M9" i="4"/>
  <c r="B10" i="4"/>
  <c r="G10" i="4" s="1"/>
  <c r="A11" i="4"/>
  <c r="N9" i="4"/>
  <c r="C9" i="4"/>
  <c r="D9" i="4"/>
  <c r="H10" i="4" l="1"/>
  <c r="J10" i="4"/>
  <c r="M10" i="4"/>
  <c r="K10" i="4"/>
  <c r="B11" i="4"/>
  <c r="F11" i="4" s="1"/>
  <c r="A12" i="4"/>
  <c r="I10" i="4"/>
  <c r="C10" i="4"/>
  <c r="E10" i="4"/>
  <c r="L10" i="4"/>
  <c r="F10" i="4"/>
  <c r="N10" i="4"/>
  <c r="D10" i="4"/>
  <c r="A13" i="4" l="1"/>
  <c r="B12" i="4"/>
  <c r="G12" i="4" s="1"/>
  <c r="H11" i="4"/>
  <c r="E11" i="4"/>
  <c r="G11" i="4"/>
  <c r="M11" i="4"/>
  <c r="I11" i="4"/>
  <c r="N11" i="4"/>
  <c r="L11" i="4"/>
  <c r="K11" i="4"/>
  <c r="D11" i="4"/>
  <c r="C11" i="4"/>
  <c r="J11" i="4"/>
  <c r="J12" i="4" l="1"/>
  <c r="L12" i="4"/>
  <c r="D12" i="4"/>
  <c r="F12" i="4"/>
  <c r="K12" i="4"/>
  <c r="I12" i="4"/>
  <c r="N12" i="4"/>
  <c r="M12" i="4"/>
  <c r="B13" i="4"/>
  <c r="K13" i="4" s="1"/>
  <c r="A14" i="4"/>
  <c r="E12" i="4"/>
  <c r="C12" i="4"/>
  <c r="H12" i="4"/>
  <c r="H13" i="4" l="1"/>
  <c r="C13" i="4"/>
  <c r="L13" i="4"/>
  <c r="I13" i="4"/>
  <c r="M13" i="4"/>
  <c r="E13" i="4"/>
  <c r="F13" i="4"/>
  <c r="D13" i="4"/>
  <c r="G13" i="4"/>
  <c r="N13" i="4"/>
  <c r="B14" i="4"/>
  <c r="G14" i="4" s="1"/>
  <c r="A15" i="4"/>
  <c r="J13" i="4"/>
  <c r="N14" i="4" l="1"/>
  <c r="J14" i="4"/>
  <c r="K14" i="4"/>
  <c r="H15" i="4"/>
  <c r="E15" i="4"/>
  <c r="A16" i="4"/>
  <c r="L15" i="4"/>
  <c r="G15" i="4"/>
  <c r="K15" i="4"/>
  <c r="F15" i="4"/>
  <c r="I15" i="4"/>
  <c r="N15" i="4"/>
  <c r="B15" i="4"/>
  <c r="M15" i="4"/>
  <c r="J15" i="4"/>
  <c r="D15" i="4"/>
  <c r="C15" i="4"/>
  <c r="C14" i="4"/>
  <c r="D14" i="4"/>
  <c r="F14" i="4"/>
  <c r="H14" i="4"/>
  <c r="L14" i="4"/>
  <c r="M14" i="4"/>
  <c r="E14" i="4"/>
  <c r="I14" i="4"/>
  <c r="A17" i="4" l="1"/>
  <c r="C16" i="4"/>
  <c r="M16" i="4"/>
  <c r="J16" i="4"/>
  <c r="E16" i="4"/>
  <c r="F16" i="4"/>
  <c r="D16" i="4"/>
  <c r="L16" i="4"/>
  <c r="I16" i="4"/>
  <c r="B16" i="4"/>
  <c r="G16" i="4"/>
  <c r="N16" i="4"/>
  <c r="H16" i="4"/>
  <c r="K16" i="4"/>
  <c r="K17" i="4" l="1"/>
  <c r="H17" i="4"/>
  <c r="A18" i="4"/>
  <c r="D17" i="4"/>
  <c r="J17" i="4"/>
  <c r="G17" i="4"/>
  <c r="C17" i="4"/>
  <c r="L17" i="4"/>
  <c r="B17" i="4"/>
  <c r="E17" i="4"/>
  <c r="I17" i="4"/>
  <c r="F17" i="4"/>
  <c r="M17" i="4"/>
  <c r="N17" i="4"/>
  <c r="E18" i="4" l="1"/>
  <c r="M18" i="4"/>
  <c r="N18" i="4"/>
  <c r="B18" i="4"/>
  <c r="L18" i="4"/>
  <c r="C18" i="4"/>
  <c r="G18" i="4"/>
  <c r="J18" i="4"/>
  <c r="K18" i="4"/>
  <c r="A19" i="4"/>
  <c r="D18" i="4"/>
  <c r="I18" i="4"/>
  <c r="F18" i="4"/>
  <c r="H18" i="4"/>
  <c r="L19" i="4" l="1"/>
  <c r="A20" i="4"/>
  <c r="F19" i="4"/>
  <c r="C19" i="4"/>
  <c r="J19" i="4"/>
  <c r="H19" i="4"/>
  <c r="E19" i="4"/>
  <c r="B19" i="4"/>
  <c r="K19" i="4"/>
  <c r="N19" i="4"/>
  <c r="G19" i="4"/>
  <c r="D19" i="4"/>
  <c r="M19" i="4"/>
  <c r="I19" i="4"/>
  <c r="M20" i="4" l="1"/>
  <c r="J20" i="4"/>
  <c r="D20" i="4"/>
  <c r="I20" i="4"/>
  <c r="A21" i="4"/>
  <c r="H20" i="4"/>
  <c r="C20" i="4"/>
  <c r="L20" i="4"/>
  <c r="F20" i="4"/>
  <c r="G20" i="4"/>
  <c r="N20" i="4"/>
  <c r="E20" i="4"/>
  <c r="B20" i="4"/>
  <c r="K20" i="4"/>
  <c r="B21" i="4" l="1"/>
  <c r="F21" i="4"/>
  <c r="D21" i="4"/>
  <c r="L21" i="4"/>
  <c r="J21" i="4"/>
  <c r="K21" i="4"/>
  <c r="M21" i="4"/>
  <c r="E21" i="4"/>
  <c r="A22" i="4"/>
  <c r="H21" i="4"/>
  <c r="C21" i="4"/>
  <c r="G21" i="4"/>
  <c r="I21" i="4"/>
  <c r="N21" i="4"/>
  <c r="E22" i="4" l="1"/>
  <c r="K22" i="4"/>
  <c r="N22" i="4"/>
  <c r="A23" i="4"/>
  <c r="H22" i="4"/>
  <c r="B22" i="4"/>
  <c r="C22" i="4"/>
  <c r="M22" i="4"/>
  <c r="J22" i="4"/>
  <c r="F22" i="4"/>
  <c r="G22" i="4"/>
  <c r="L22" i="4"/>
  <c r="I22" i="4"/>
  <c r="D22" i="4"/>
  <c r="B23" i="4" l="1"/>
  <c r="A24" i="4"/>
  <c r="I23" i="4"/>
  <c r="N23" i="4"/>
  <c r="M23" i="4"/>
  <c r="L23" i="4"/>
  <c r="K23" i="4"/>
  <c r="H23" i="4"/>
  <c r="F23" i="4"/>
  <c r="E23" i="4"/>
  <c r="J23" i="4"/>
  <c r="G23" i="4"/>
  <c r="C23" i="4"/>
  <c r="D23" i="4"/>
  <c r="G24" i="4" l="1"/>
  <c r="J24" i="4"/>
  <c r="K24" i="4"/>
  <c r="I24" i="4"/>
  <c r="F24" i="4"/>
  <c r="D24" i="4"/>
  <c r="L24" i="4"/>
  <c r="C24" i="4"/>
  <c r="A25" i="4"/>
  <c r="H24" i="4"/>
  <c r="E24" i="4"/>
  <c r="M24" i="4"/>
  <c r="B24" i="4"/>
  <c r="N24" i="4"/>
  <c r="N25" i="4" l="1"/>
  <c r="J25" i="4"/>
  <c r="H25" i="4"/>
  <c r="I25" i="4"/>
  <c r="K25" i="4"/>
  <c r="B25" i="4"/>
  <c r="A26" i="4"/>
  <c r="G25" i="4"/>
  <c r="M25" i="4"/>
  <c r="D25" i="4"/>
  <c r="F25" i="4"/>
  <c r="C25" i="4"/>
  <c r="L25" i="4"/>
  <c r="E25" i="4"/>
  <c r="F26" i="4" l="1"/>
  <c r="G26" i="4"/>
  <c r="N26" i="4"/>
  <c r="E26" i="4"/>
  <c r="B26" i="4"/>
  <c r="L26" i="4"/>
  <c r="M26" i="4"/>
  <c r="D26" i="4"/>
  <c r="K26" i="4"/>
  <c r="I26" i="4"/>
  <c r="J26" i="4"/>
  <c r="C26" i="4"/>
  <c r="H26" i="4"/>
  <c r="A27" i="4"/>
  <c r="E27" i="4" l="1"/>
  <c r="A28" i="4"/>
  <c r="L27" i="4"/>
  <c r="C27" i="4"/>
  <c r="J27" i="4"/>
  <c r="D27" i="4"/>
  <c r="N27" i="4"/>
  <c r="K27" i="4"/>
  <c r="B27" i="4"/>
  <c r="I27" i="4"/>
  <c r="F27" i="4"/>
  <c r="M27" i="4"/>
  <c r="H27" i="4"/>
  <c r="G27" i="4"/>
  <c r="L28" i="4" l="1"/>
  <c r="N28" i="4"/>
  <c r="H28" i="4"/>
  <c r="G28" i="4"/>
  <c r="E28" i="4"/>
  <c r="K28" i="4"/>
  <c r="F28" i="4"/>
  <c r="A29" i="4"/>
  <c r="D28" i="4"/>
  <c r="C28" i="4"/>
  <c r="M28" i="4"/>
  <c r="J28" i="4"/>
  <c r="B28" i="4"/>
  <c r="I28" i="4"/>
  <c r="F29" i="4" l="1"/>
  <c r="J29" i="4"/>
  <c r="G29" i="4"/>
  <c r="E29" i="4"/>
  <c r="A30" i="4"/>
  <c r="I29" i="4"/>
  <c r="D29" i="4"/>
  <c r="B29" i="4"/>
  <c r="N29" i="4"/>
  <c r="K29" i="4"/>
  <c r="H29" i="4"/>
  <c r="L29" i="4"/>
  <c r="M29" i="4"/>
  <c r="C29" i="4"/>
  <c r="J30" i="4" l="1"/>
  <c r="H30" i="4"/>
  <c r="E30" i="4"/>
  <c r="D30" i="4"/>
  <c r="C30" i="4"/>
  <c r="G30" i="4"/>
  <c r="N30" i="4"/>
  <c r="B30" i="4"/>
  <c r="K30" i="4"/>
  <c r="M30" i="4"/>
  <c r="L30" i="4"/>
  <c r="I30" i="4"/>
  <c r="F30" i="4"/>
  <c r="A31" i="4"/>
  <c r="F31" i="4" l="1"/>
  <c r="C31" i="4"/>
  <c r="B31" i="4"/>
  <c r="E31" i="4"/>
  <c r="N31" i="4"/>
  <c r="M31" i="4"/>
  <c r="K31" i="4"/>
  <c r="I31" i="4"/>
  <c r="H31" i="4"/>
  <c r="L31" i="4"/>
  <c r="G31" i="4"/>
  <c r="D31" i="4"/>
  <c r="J31" i="4"/>
</calcChain>
</file>

<file path=xl/sharedStrings.xml><?xml version="1.0" encoding="utf-8"?>
<sst xmlns="http://schemas.openxmlformats.org/spreadsheetml/2006/main" count="426" uniqueCount="293">
  <si>
    <t>Plantilla de análisis de cohortes de clientes</t>
  </si>
  <si>
    <t>Guía de uso · Nivel básico–intermedio · Ejemplo incluido</t>
  </si>
  <si>
    <t>Sección</t>
  </si>
  <si>
    <t>Tema</t>
  </si>
  <si>
    <t>Instrucción</t>
  </si>
  <si>
    <t>OBJETIVO</t>
  </si>
  <si>
    <t>Qué resuelve</t>
  </si>
  <si>
    <t>Comparar la recompra de clientes agrupados por el mes de su primera compra. La matriz permite ver si las cohortes recientes regresan más o menos que las anteriores a la misma antigüedad.</t>
  </si>
  <si>
    <t>ANTES DE EMPEZAR</t>
  </si>
  <si>
    <t>Qué debes tener</t>
  </si>
  <si>
    <t>Un listado de compras con un identificador estable del cliente, la fecha de cada compra y, opcionalmente, el importe. Cada compra debe ocupar una fila.</t>
  </si>
  <si>
    <t>PASO 1</t>
  </si>
  <si>
    <t>Revisa el ejemplo</t>
  </si>
  <si>
    <t>La hoja Datos contiene un ejemplo coherente de una tienda online ficticia llamada Casa Nativa. Revisa primero Análisis de cohortes para entender cómo el historial se transforma en una matriz.</t>
  </si>
  <si>
    <t>PASO 2</t>
  </si>
  <si>
    <t>Sustituye el ejemplo</t>
  </si>
  <si>
    <t>En Datos borra únicamente A7:C506 y pega tus compras COMO VALORES. No borres encabezados ni D:H; esas columnas contienen cálculos automáticos.</t>
  </si>
  <si>
    <t>PASO 3</t>
  </si>
  <si>
    <t>ID de cliente</t>
  </si>
  <si>
    <t>Usa siempre el mismo ID para el mismo cliente. Evita nombres completos si no son necesarios y elimina espacios al inicio o al final.</t>
  </si>
  <si>
    <t>PASO 4</t>
  </si>
  <si>
    <t>Fecha de compra</t>
  </si>
  <si>
    <t>Usa fechas reales de Excel, no texto. No ingreses fechas futuras. La fecha válida más antigua de cada cliente define su primera compra y su cohorte.</t>
  </si>
  <si>
    <t>PASO 5</t>
  </si>
  <si>
    <t>Importe</t>
  </si>
  <si>
    <t>Es opcional y no altera la matriz. Si lo completas debe ser numérico y no negativo. El valor 0 es válido.</t>
  </si>
  <si>
    <t>PASO 6</t>
  </si>
  <si>
    <t>No edites</t>
  </si>
  <si>
    <t>No modifiques D:H en Datos ni las fórmulas de Análisis de cohortes. Esas columnas realizan los cálculos automáticos; H es un apoyo técnico y no requiere ninguna acción del usuario.</t>
  </si>
  <si>
    <t>PASO 7</t>
  </si>
  <si>
    <t>Control de datos</t>
  </si>
  <si>
    <t>Antes de interpretar resultados, revisa Control de datos en Análisis de cohortes. Solo DATOS OK significa que la captura pasó los controles básicos. REVISAR o FALTA INFORMACIÓN requiere corregir los datos.</t>
  </si>
  <si>
    <t>PASO 8</t>
  </si>
  <si>
    <t>Lee horizontalmente</t>
  </si>
  <si>
    <t>Una fila muestra cómo evoluciona una misma cohorte a medida que pasan los meses desde su adquisición.</t>
  </si>
  <si>
    <t>PASO 9</t>
  </si>
  <si>
    <t>Compara verticalmente</t>
  </si>
  <si>
    <t>Compara Mes 1 con Mes 1, Mes 2 con Mes 2 y así sucesivamente. Evita comparar cohortes con distinta antigüedad.</t>
  </si>
  <si>
    <t>IMPORTANTE</t>
  </si>
  <si>
    <t>Celdas vacías</t>
  </si>
  <si>
    <t>Una celda vacía en la matriz no significa 0%. Significa que esa cohorte todavía no ha alcanzado el periodo y, por tanto, no puede evaluarse.</t>
  </si>
  <si>
    <t>INTERPRETACIÓN</t>
  </si>
  <si>
    <t>Qué significa una diferencia</t>
  </si>
  <si>
    <t>Una mejora o caída entre cohortes es una señal para investigar campañas, canales, promociones, producto inicial, estacionalidad o experiencia posventa. No demuestra por sí sola una causa.</t>
  </si>
  <si>
    <t>ALERTAS</t>
  </si>
  <si>
    <t>Qué debes corregir</t>
  </si>
  <si>
    <t>Las entradas inválidas se resaltan. ID o fecha faltante, fecha como texto, fecha futura/no válida, ID no válido (por ejemplo, con espacios al inicio/final) o importe inválido activan REVISAR o FALTA INFORMACIÓN.</t>
  </si>
  <si>
    <t>CAPACIDAD</t>
  </si>
  <si>
    <t>Límite de esta versión</t>
  </si>
  <si>
    <t>Admite hasta 500 registros de compra, 24 cohortes mensuales y 12 meses de seguimiento. Si pegas datos por debajo de la fila 506 o el historial supera 24 meses de cohortes, Control de datos mostrará REVISAR.</t>
  </si>
  <si>
    <t>COMPATIBILIDAD</t>
  </si>
  <si>
    <t>Uso en PC</t>
  </si>
  <si>
    <t>Recomendada para Microsoft 365 o Excel 2016 o posterior. No usa MINIFS, macros, conexiones, tablas dinámicas ni funciones de matrices dinámicas.</t>
  </si>
  <si>
    <t>REINICIO</t>
  </si>
  <si>
    <t>Cómo dejarla lista</t>
  </si>
  <si>
    <t>Borra únicamente A7:C506, pega tus datos como valores y revisa Control de datos. No edites D:H. Si el control no indica DATOS OK, corrige la captura antes de interpretar la matriz.</t>
  </si>
  <si>
    <t>Glosario de la plantilla</t>
  </si>
  <si>
    <t>Definiciones prácticas de los términos utilizados en la captura y el análisis</t>
  </si>
  <si>
    <t>Término</t>
  </si>
  <si>
    <t>Definición simple</t>
  </si>
  <si>
    <t>Cómo se usa en la plantilla</t>
  </si>
  <si>
    <t>Identificador único y estable de cada cliente.</t>
  </si>
  <si>
    <t>Permite unir las compras de una misma persona sin depender de su nombre.</t>
  </si>
  <si>
    <t>Fecha en la que se registró una transacción.</t>
  </si>
  <si>
    <t>Se usa para identificar la primera compra y ubicar las compras posteriores.</t>
  </si>
  <si>
    <t>Valor monetario de una compra.</t>
  </si>
  <si>
    <t>Es opcional y no modifica la matriz de recompra.</t>
  </si>
  <si>
    <t>Primera compra</t>
  </si>
  <si>
    <t>Fecha válida más antigua registrada para un cliente.</t>
  </si>
  <si>
    <t>Define el punto de entrada del cliente al análisis.</t>
  </si>
  <si>
    <t>Periodo de adquisición</t>
  </si>
  <si>
    <t>Periodo en el que el cliente fue adquirido.</t>
  </si>
  <si>
    <t>En esta plantilla corresponde al mes calendario de la primera compra.</t>
  </si>
  <si>
    <t>Cohorte</t>
  </si>
  <si>
    <t>Grupo de clientes que comparte un punto de entrada común.</t>
  </si>
  <si>
    <t>Agrupa a los clientes según el mes de su primera compra.</t>
  </si>
  <si>
    <t>Cohorte mensual</t>
  </si>
  <si>
    <t>Cohorte definida por mes calendario.</t>
  </si>
  <si>
    <t>Por ejemplo: ene 2026, feb 2026 o mar 2026.</t>
  </si>
  <si>
    <t>Mes 0</t>
  </si>
  <si>
    <t>Mes calendario en el que ocurre la primera compra.</t>
  </si>
  <si>
    <t>Se usa para contar los clientes iniciales de cada cohorte.</t>
  </si>
  <si>
    <t>Mes desde adquisición</t>
  </si>
  <si>
    <t>Cantidad de meses calendario entre la cohorte y una compra.</t>
  </si>
  <si>
    <t>Mes 1 es el mes posterior a la cohorte, Mes 2 el siguiente y así sucesivamente.</t>
  </si>
  <si>
    <t>Recompra</t>
  </si>
  <si>
    <t>Nueva compra realizada por un cliente después de su periodo de adquisición.</t>
  </si>
  <si>
    <t>La matriz verifica si el cliente compró al menos una vez en cada mes posterior.</t>
  </si>
  <si>
    <t>Cliente inicial</t>
  </si>
  <si>
    <t>Cliente que pertenece originalmente a una cohorte.</t>
  </si>
  <si>
    <t>Forma parte del denominador de la tasa de recompra.</t>
  </si>
  <si>
    <t>Clientes iniciales</t>
  </si>
  <si>
    <t>Cantidad de clientes únicos que entraron en una cohorte.</t>
  </si>
  <si>
    <t>Aparece en la segunda columna de la matriz.</t>
  </si>
  <si>
    <t>Conteo único del periodo</t>
  </si>
  <si>
    <t>Indicador que evita contar dos veces al mismo cliente dentro del mismo mes de seguimiento.</t>
  </si>
  <si>
    <t>Si un cliente compra varias veces en Mes 1, para la tasa se cuenta una sola vez.</t>
  </si>
  <si>
    <t>Tasa de recompra</t>
  </si>
  <si>
    <t>Porcentaje de clientes iniciales que volvió a comprar durante un periodo.</t>
  </si>
  <si>
    <t>Clientes que recompraron en el periodo ÷ clientes iniciales × 100.</t>
  </si>
  <si>
    <t>Matriz de cohortes</t>
  </si>
  <si>
    <t>Tabla que cruza cohortes con su antigüedad.</t>
  </si>
  <si>
    <t>Las filas representan cohortes y las columnas Mes 1 a Mes 12.</t>
  </si>
  <si>
    <t>Lectura horizontal</t>
  </si>
  <si>
    <t>Seguimiento de una misma cohorte a través del tiempo.</t>
  </si>
  <si>
    <t>Sirve para observar cómo cambia la recompra conforme la cohorte envejece.</t>
  </si>
  <si>
    <t>Lectura vertical</t>
  </si>
  <si>
    <t>Comparación de varias cohortes en el mismo mes de antigüedad.</t>
  </si>
  <si>
    <t>Permite comparar Mes 1 con Mes 1, Mes 2 con Mes 2, etc.</t>
  </si>
  <si>
    <t>Celda no observable</t>
  </si>
  <si>
    <t>Periodo que una cohorte reciente todavía no ha alcanzado.</t>
  </si>
  <si>
    <t>Se deja vacía y no debe interpretarse como 0%.</t>
  </si>
  <si>
    <t>Última compra cargada</t>
  </si>
  <si>
    <t>Fecha más reciente dentro del historial válido.</t>
  </si>
  <si>
    <t>Determina hasta qué periodo puede observarse cada cohorte.</t>
  </si>
  <si>
    <t>Retención</t>
  </si>
  <si>
    <t>Continuidad de la relación con el cliente a lo largo del tiempo.</t>
  </si>
  <si>
    <t>Aquí se estudia mediante recompra; no comprar en un periodo no equivale a abandono definitivo.</t>
  </si>
  <si>
    <t>Indicador general de calidad y capacidad de la información cargada.</t>
  </si>
  <si>
    <t>Debe mostrar DATOS OK antes de interpretar la matriz.</t>
  </si>
  <si>
    <t>DATOS OK</t>
  </si>
  <si>
    <t>Estado que indica que no se detectaron problemas de captura ni límites excedidos.</t>
  </si>
  <si>
    <t>Es la condición recomendada para interpretar y compartir resultados.</t>
  </si>
  <si>
    <t>REVISAR</t>
  </si>
  <si>
    <t>Alerta de un dato inválido o una condición que puede afectar el análisis.</t>
  </si>
  <si>
    <t>Corrige la captura o reduce el rango de datos antes de utilizar la matriz.</t>
  </si>
  <si>
    <t>FALTA INFORMACIÓN</t>
  </si>
  <si>
    <t>Alerta de que falta un dato esencial o no hay historial suficiente.</t>
  </si>
  <si>
    <t>Completa o amplía la información antes de interpretar los resultados.</t>
  </si>
  <si>
    <t>Datos de compras · reemplaza únicamente las columnas azules</t>
  </si>
  <si>
    <t>Ejemplo: ecommerce Casa Nativa · Borra A7:C506 y pega tus compras COMO VALORES. No edites D:H.</t>
  </si>
  <si>
    <t>Cada compra ocupa una fila. Mantén el mismo ID para el mismo cliente. Las entradas inválidas se resaltan y activan Control de datos.</t>
  </si>
  <si>
    <t>ENTRADA DEL USUARIO</t>
  </si>
  <si>
    <t>CÁLCULO AUTOMÁTICO</t>
  </si>
  <si>
    <t>CN-ENE-008</t>
  </si>
  <si>
    <t>CN-ENE-016</t>
  </si>
  <si>
    <t>CN-ENE-001</t>
  </si>
  <si>
    <t>CN-ENE-009</t>
  </si>
  <si>
    <t>CN-ENE-017</t>
  </si>
  <si>
    <t>CN-ENE-002</t>
  </si>
  <si>
    <t>CN-ENE-010</t>
  </si>
  <si>
    <t>CN-ENE-018</t>
  </si>
  <si>
    <t>CN-ENE-003</t>
  </si>
  <si>
    <t>CN-ENE-011</t>
  </si>
  <si>
    <t>CN-ENE-019</t>
  </si>
  <si>
    <t>CN-ENE-004</t>
  </si>
  <si>
    <t>CN-ENE-012</t>
  </si>
  <si>
    <t>CN-ENE-020</t>
  </si>
  <si>
    <t>CN-ENE-005</t>
  </si>
  <si>
    <t>CN-ENE-013</t>
  </si>
  <si>
    <t>CN-ENE-006</t>
  </si>
  <si>
    <t>CN-ENE-014</t>
  </si>
  <si>
    <t>CN-ENE-007</t>
  </si>
  <si>
    <t>CN-ENE-015</t>
  </si>
  <si>
    <t>CN-FEB-007</t>
  </si>
  <si>
    <t>CN-FEB-015</t>
  </si>
  <si>
    <t>CN-FEB-008</t>
  </si>
  <si>
    <t>CN-FEB-016</t>
  </si>
  <si>
    <t>CN-FEB-001</t>
  </si>
  <si>
    <t>CN-FEB-009</t>
  </si>
  <si>
    <t>CN-FEB-017</t>
  </si>
  <si>
    <t>CN-FEB-002</t>
  </si>
  <si>
    <t>CN-FEB-010</t>
  </si>
  <si>
    <t>CN-FEB-018</t>
  </si>
  <si>
    <t>CN-FEB-003</t>
  </si>
  <si>
    <t>CN-FEB-011</t>
  </si>
  <si>
    <t>CN-FEB-019</t>
  </si>
  <si>
    <t>CN-FEB-004</t>
  </si>
  <si>
    <t>CN-FEB-012</t>
  </si>
  <si>
    <t>CN-FEB-020</t>
  </si>
  <si>
    <t>CN-FEB-005</t>
  </si>
  <si>
    <t>CN-FEB-013</t>
  </si>
  <si>
    <t>CN-FEB-006</t>
  </si>
  <si>
    <t>CN-FEB-014</t>
  </si>
  <si>
    <t>CN-MAR-014</t>
  </si>
  <si>
    <t>CN-MAR-007</t>
  </si>
  <si>
    <t>CN-MAR-015</t>
  </si>
  <si>
    <t>CN-MAR-008</t>
  </si>
  <si>
    <t>CN-MAR-016</t>
  </si>
  <si>
    <t>CN-MAR-001</t>
  </si>
  <si>
    <t>CN-MAR-009</t>
  </si>
  <si>
    <t>CN-MAR-017</t>
  </si>
  <si>
    <t>CN-MAR-002</t>
  </si>
  <si>
    <t>CN-MAR-010</t>
  </si>
  <si>
    <t>CN-MAR-018</t>
  </si>
  <si>
    <t>CN-MAR-003</t>
  </si>
  <si>
    <t>CN-MAR-011</t>
  </si>
  <si>
    <t>CN-MAR-019</t>
  </si>
  <si>
    <t>CN-MAR-004</t>
  </si>
  <si>
    <t>CN-MAR-012</t>
  </si>
  <si>
    <t>CN-MAR-020</t>
  </si>
  <si>
    <t>CN-MAR-005</t>
  </si>
  <si>
    <t>CN-MAR-013</t>
  </si>
  <si>
    <t>CN-MAR-006</t>
  </si>
  <si>
    <t>CN-ABR-006</t>
  </si>
  <si>
    <t>CN-ABR-014</t>
  </si>
  <si>
    <t>CN-ABR-007</t>
  </si>
  <si>
    <t>CN-ABR-015</t>
  </si>
  <si>
    <t>CN-ABR-008</t>
  </si>
  <si>
    <t>CN-ABR-016</t>
  </si>
  <si>
    <t>CN-ABR-001</t>
  </si>
  <si>
    <t>CN-ABR-009</t>
  </si>
  <si>
    <t>CN-ABR-017</t>
  </si>
  <si>
    <t>CN-ABR-002</t>
  </si>
  <si>
    <t>CN-ABR-010</t>
  </si>
  <si>
    <t>CN-ABR-018</t>
  </si>
  <si>
    <t>CN-ABR-003</t>
  </si>
  <si>
    <t>CN-ABR-011</t>
  </si>
  <si>
    <t>CN-ABR-019</t>
  </si>
  <si>
    <t>CN-ABR-004</t>
  </si>
  <si>
    <t>CN-ABR-012</t>
  </si>
  <si>
    <t>CN-ABR-020</t>
  </si>
  <si>
    <t>CN-ABR-005</t>
  </si>
  <si>
    <t>CN-ABR-013</t>
  </si>
  <si>
    <t>CN-MAY-005</t>
  </si>
  <si>
    <t>CN-MAY-013</t>
  </si>
  <si>
    <t>CN-MAY-006</t>
  </si>
  <si>
    <t>CN-MAY-014</t>
  </si>
  <si>
    <t>CN-MAY-007</t>
  </si>
  <si>
    <t>CN-MAY-015</t>
  </si>
  <si>
    <t>CN-MAY-008</t>
  </si>
  <si>
    <t>CN-MAY-016</t>
  </si>
  <si>
    <t>CN-MAY-001</t>
  </si>
  <si>
    <t>CN-MAY-009</t>
  </si>
  <si>
    <t>CN-MAY-017</t>
  </si>
  <si>
    <t>CN-MAY-002</t>
  </si>
  <si>
    <t>CN-MAY-010</t>
  </si>
  <si>
    <t>CN-MAY-018</t>
  </si>
  <si>
    <t>CN-MAY-003</t>
  </si>
  <si>
    <t>CN-MAY-011</t>
  </si>
  <si>
    <t>CN-MAY-019</t>
  </si>
  <si>
    <t>CN-MAY-004</t>
  </si>
  <si>
    <t>CN-MAY-012</t>
  </si>
  <si>
    <t>CN-MAY-020</t>
  </si>
  <si>
    <t>CN-JUN-012</t>
  </si>
  <si>
    <t>CN-JUN-020</t>
  </si>
  <si>
    <t>CN-JUN-005</t>
  </si>
  <si>
    <t>CN-JUN-013</t>
  </si>
  <si>
    <t>CN-JUN-006</t>
  </si>
  <si>
    <t>CN-JUN-014</t>
  </si>
  <si>
    <t>CN-JUN-007</t>
  </si>
  <si>
    <t>CN-JUN-015</t>
  </si>
  <si>
    <t>CN-JUN-008</t>
  </si>
  <si>
    <t>CN-JUN-016</t>
  </si>
  <si>
    <t>CN-JUN-001</t>
  </si>
  <si>
    <t>CN-JUN-009</t>
  </si>
  <si>
    <t>CN-JUN-017</t>
  </si>
  <si>
    <t>CN-JUN-002</t>
  </si>
  <si>
    <t>CN-JUN-010</t>
  </si>
  <si>
    <t>CN-JUN-018</t>
  </si>
  <si>
    <t>CN-JUN-003</t>
  </si>
  <si>
    <t>CN-JUN-011</t>
  </si>
  <si>
    <t>CN-JUN-019</t>
  </si>
  <si>
    <t>CN-JUN-004</t>
  </si>
  <si>
    <t>CN-JUL-019</t>
  </si>
  <si>
    <t>CN-JUL-004</t>
  </si>
  <si>
    <t>CN-JUL-012</t>
  </si>
  <si>
    <t>CN-JUL-020</t>
  </si>
  <si>
    <t>CN-JUL-005</t>
  </si>
  <si>
    <t>CN-JUL-013</t>
  </si>
  <si>
    <t>CN-JUL-006</t>
  </si>
  <si>
    <t>CN-JUL-014</t>
  </si>
  <si>
    <t>CN-JUL-007</t>
  </si>
  <si>
    <t>CN-JUL-015</t>
  </si>
  <si>
    <t>CN-JUL-008</t>
  </si>
  <si>
    <t>CN-JUL-016</t>
  </si>
  <si>
    <t>CN-JUL-001</t>
  </si>
  <si>
    <t>CN-JUL-009</t>
  </si>
  <si>
    <t>CN-JUL-017</t>
  </si>
  <si>
    <t>CN-JUL-002</t>
  </si>
  <si>
    <t>CN-JUL-010</t>
  </si>
  <si>
    <t>CN-JUL-018</t>
  </si>
  <si>
    <t>CN-JUL-003</t>
  </si>
  <si>
    <t>CN-JUL-011</t>
  </si>
  <si>
    <t>Análisis de cohortes de clientes</t>
  </si>
  <si>
    <t>Compara la recompra de cada cohorte a la misma antigüedad. Antes de interpretar, verifica que Control de datos indique DATOS OK.</t>
  </si>
  <si>
    <t>Clientes únicos</t>
  </si>
  <si>
    <t>Cohorte más reciente</t>
  </si>
  <si>
    <t>Mes 1</t>
  </si>
  <si>
    <t>Mes 2</t>
  </si>
  <si>
    <t>Mes 3</t>
  </si>
  <si>
    <t>Mes 4</t>
  </si>
  <si>
    <t>Mes 5</t>
  </si>
  <si>
    <t>Mes 6</t>
  </si>
  <si>
    <t>Mes 7</t>
  </si>
  <si>
    <t>Mes 8</t>
  </si>
  <si>
    <t>Mes 9</t>
  </si>
  <si>
    <t>Mes 10</t>
  </si>
  <si>
    <t>Mes 11</t>
  </si>
  <si>
    <t>Mes 12</t>
  </si>
  <si>
    <t>Cómo leer: horizontal = evolución de una cohorte · vertical = comparación a la misma antigüedad · vacío = periodo aún no observable · interpreta solo si Control de datos = DATOS OK</t>
  </si>
  <si>
    <r>
      <rPr>
        <b/>
        <sz val="11"/>
        <color rgb="FFFFC000"/>
        <rFont val="Carlito"/>
      </rPr>
      <t>¿Quieres llevar este análisis un paso más allá?</t>
    </r>
    <r>
      <rPr>
        <sz val="11"/>
        <color theme="0"/>
        <rFont val="Carlito"/>
      </rPr>
      <t xml:space="preserve">
</t>
    </r>
    <r>
      <rPr>
        <b/>
        <sz val="11"/>
        <color theme="0"/>
        <rFont val="Carlito"/>
      </rPr>
      <t>Conoce los Sistemas Premium de InfoExperiencia: recursos prácticos diseñados para ayudarte a profundizar tus análisis, organizar mejor tu negocio y tomar decisiones con mayor claridad.</t>
    </r>
  </si>
  <si>
    <t>https://infoexperiencia.com/sistemas-premium/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</si>
</sst>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"/>
    <numFmt numFmtId="165" formatCode="\$#,##0.00"/>
    <numFmt numFmtId="166" formatCode="mmm\ yyyy"/>
  </numFmts>
  <fonts count="17">
    <font>
      <sz val="11"/>
      <name val="Carlito"/>
    </font>
    <font>
      <b/>
      <sz val="18"/>
      <color rgb="FFFFFFFF"/>
      <name val="Carlito"/>
    </font>
    <font>
      <b/>
      <sz val="10"/>
      <color rgb="FF173B67"/>
      <name val="Carlito"/>
    </font>
    <font>
      <b/>
      <sz val="10"/>
      <color rgb="FFFFFFFF"/>
      <name val="Carlito"/>
    </font>
    <font>
      <sz val="10"/>
      <color rgb="FF1F2937"/>
      <name val="Carlito"/>
    </font>
    <font>
      <b/>
      <sz val="9"/>
      <color rgb="FF173B67"/>
      <name val="Carlito"/>
    </font>
    <font>
      <sz val="9"/>
      <color rgb="FF667085"/>
      <name val="Carlito"/>
    </font>
    <font>
      <b/>
      <sz val="9"/>
      <color rgb="FF475467"/>
      <name val="Carlito"/>
    </font>
    <font>
      <sz val="9"/>
      <color rgb="FF1F2937"/>
      <name val="Carlito"/>
    </font>
    <font>
      <b/>
      <sz val="11"/>
      <color rgb="FF1F2937"/>
      <name val="Carlito"/>
    </font>
    <font>
      <sz val="9"/>
      <color rgb="FF173B67"/>
      <name val="Carlito"/>
    </font>
    <font>
      <sz val="8"/>
      <color rgb="FFF1F3F5"/>
      <name val="Carlito"/>
    </font>
    <font>
      <u/>
      <sz val="11"/>
      <color theme="10"/>
      <name val="Carlito"/>
    </font>
    <font>
      <sz val="11"/>
      <color theme="0"/>
      <name val="Carlito"/>
    </font>
    <font>
      <b/>
      <sz val="11"/>
      <color rgb="FFFFC000"/>
      <name val="Carlito"/>
    </font>
    <font>
      <b/>
      <sz val="11"/>
      <color theme="0"/>
      <name val="Carlito"/>
    </font>
    <font>
      <b/>
      <u/>
      <sz val="13"/>
      <color theme="10"/>
      <name val="Carlito"/>
    </font>
  </fonts>
  <fills count="13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EAF1F8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D9E8F5"/>
        <bgColor indexed="64"/>
      </patternFill>
    </fill>
    <fill>
      <patternFill patternType="solid">
        <fgColor rgb="FFE2E5E9"/>
        <bgColor indexed="64"/>
      </patternFill>
    </fill>
    <fill>
      <patternFill patternType="solid">
        <fgColor rgb="FF173B67"/>
        <bgColor indexed="64"/>
      </patternFill>
    </fill>
    <fill>
      <patternFill patternType="solid">
        <fgColor rgb="FF475467"/>
        <bgColor indexed="64"/>
      </patternFill>
    </fill>
    <fill>
      <patternFill patternType="solid">
        <fgColor rgb="FFF1F3F5"/>
        <bgColor indexed="64"/>
      </patternFill>
    </fill>
    <fill>
      <patternFill patternType="solid">
        <fgColor rgb="FFE8F2FB"/>
        <bgColor indexed="64"/>
      </patternFill>
    </fill>
    <fill>
      <patternFill patternType="solid">
        <fgColor rgb="FFF6F8FB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1">
    <xf numFmtId="0" fontId="0" fillId="0" borderId="0" xfId="0"/>
    <xf numFmtId="0" fontId="1" fillId="2" borderId="0" xfId="0" applyFont="1" applyFill="1" applyAlignment="1">
      <alignment vertical="center"/>
    </xf>
    <xf numFmtId="0" fontId="0" fillId="3" borderId="0" xfId="0" applyFill="1"/>
    <xf numFmtId="0" fontId="2" fillId="4" borderId="0" xfId="0" applyFont="1" applyFill="1"/>
    <xf numFmtId="0" fontId="3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vertical="top" wrapText="1"/>
    </xf>
    <xf numFmtId="0" fontId="4" fillId="3" borderId="0" xfId="0" applyFont="1" applyFill="1" applyAlignment="1">
      <alignment vertical="top" wrapText="1"/>
    </xf>
    <xf numFmtId="0" fontId="13" fillId="5" borderId="1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6" fillId="3" borderId="7" xfId="1" applyFont="1" applyFill="1" applyBorder="1" applyAlignment="1">
      <alignment horizontal="center" vertical="center"/>
    </xf>
    <xf numFmtId="0" fontId="16" fillId="3" borderId="8" xfId="1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 applyProtection="1">
      <alignment vertical="center"/>
      <protection locked="0"/>
    </xf>
    <xf numFmtId="0" fontId="0" fillId="3" borderId="0" xfId="0" applyFill="1" applyProtection="1">
      <protection locked="0"/>
    </xf>
    <xf numFmtId="0" fontId="2" fillId="4" borderId="0" xfId="0" applyFont="1" applyFill="1" applyProtection="1">
      <protection locked="0"/>
    </xf>
    <xf numFmtId="0" fontId="6" fillId="3" borderId="0" xfId="0" applyFont="1" applyFill="1" applyAlignment="1" applyProtection="1">
      <alignment wrapText="1"/>
      <protection locked="0"/>
    </xf>
    <xf numFmtId="0" fontId="0" fillId="3" borderId="0" xfId="0" applyFill="1" applyProtection="1">
      <protection locked="0"/>
    </xf>
    <xf numFmtId="0" fontId="5" fillId="6" borderId="0" xfId="0" applyFont="1" applyFill="1" applyAlignment="1" applyProtection="1">
      <alignment horizontal="center"/>
      <protection locked="0"/>
    </xf>
    <xf numFmtId="0" fontId="7" fillId="7" borderId="0" xfId="0" applyFont="1" applyFill="1" applyAlignment="1" applyProtection="1">
      <alignment horizontal="center"/>
      <protection locked="0"/>
    </xf>
    <xf numFmtId="0" fontId="3" fillId="8" borderId="0" xfId="0" applyFont="1" applyFill="1" applyAlignment="1" applyProtection="1">
      <alignment horizontal="center" vertical="center" wrapText="1"/>
      <protection locked="0"/>
    </xf>
    <xf numFmtId="0" fontId="3" fillId="9" borderId="0" xfId="0" applyFont="1" applyFill="1" applyAlignment="1" applyProtection="1">
      <alignment horizontal="center" vertical="center" wrapText="1"/>
      <protection locked="0"/>
    </xf>
    <xf numFmtId="1" fontId="11" fillId="10" borderId="0" xfId="0" applyNumberFormat="1" applyFont="1" applyFill="1" applyAlignment="1" applyProtection="1">
      <alignment vertical="center"/>
      <protection locked="0"/>
    </xf>
    <xf numFmtId="0" fontId="4" fillId="11" borderId="0" xfId="0" applyFont="1" applyFill="1" applyAlignment="1" applyProtection="1">
      <alignment vertical="center"/>
      <protection locked="0"/>
    </xf>
    <xf numFmtId="164" fontId="4" fillId="11" borderId="0" xfId="0" applyNumberFormat="1" applyFont="1" applyFill="1" applyAlignment="1" applyProtection="1">
      <alignment vertical="center"/>
      <protection locked="0"/>
    </xf>
    <xf numFmtId="165" fontId="4" fillId="11" borderId="0" xfId="0" applyNumberFormat="1" applyFont="1" applyFill="1" applyAlignment="1" applyProtection="1">
      <alignment vertical="center"/>
      <protection locked="0"/>
    </xf>
    <xf numFmtId="164" fontId="8" fillId="10" borderId="0" xfId="0" applyNumberFormat="1" applyFont="1" applyFill="1" applyAlignment="1" applyProtection="1">
      <alignment vertical="center"/>
      <protection locked="0"/>
    </xf>
    <xf numFmtId="1" fontId="8" fillId="10" borderId="0" xfId="0" applyNumberFormat="1" applyFont="1" applyFill="1" applyAlignment="1" applyProtection="1">
      <alignment vertical="center"/>
      <protection locked="0"/>
    </xf>
    <xf numFmtId="0" fontId="2" fillId="4" borderId="0" xfId="0" applyFont="1" applyFill="1" applyAlignment="1" applyProtection="1">
      <alignment wrapText="1"/>
      <protection locked="0"/>
    </xf>
    <xf numFmtId="0" fontId="3" fillId="8" borderId="0" xfId="0" applyFont="1" applyFill="1" applyAlignment="1" applyProtection="1">
      <alignment horizontal="center" vertical="center"/>
      <protection locked="0"/>
    </xf>
    <xf numFmtId="164" fontId="9" fillId="12" borderId="0" xfId="0" applyNumberFormat="1" applyFont="1" applyFill="1" applyAlignment="1" applyProtection="1">
      <alignment horizontal="center" vertical="center" wrapText="1"/>
      <protection locked="0"/>
    </xf>
    <xf numFmtId="0" fontId="9" fillId="12" borderId="0" xfId="0" applyFont="1" applyFill="1" applyAlignment="1" applyProtection="1">
      <alignment horizontal="center" vertical="center" wrapText="1"/>
      <protection locked="0"/>
    </xf>
    <xf numFmtId="166" fontId="9" fillId="12" borderId="0" xfId="0" applyNumberFormat="1" applyFont="1" applyFill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horizontal="center" vertical="center" wrapText="1"/>
      <protection locked="0"/>
    </xf>
    <xf numFmtId="166" fontId="4" fillId="3" borderId="0" xfId="0" applyNumberFormat="1" applyFont="1" applyFill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9" fontId="4" fillId="3" borderId="0" xfId="0" applyNumberFormat="1" applyFont="1" applyFill="1" applyAlignment="1" applyProtection="1">
      <alignment horizontal="center" vertical="center"/>
      <protection locked="0"/>
    </xf>
    <xf numFmtId="0" fontId="10" fillId="4" borderId="0" xfId="0" applyFont="1" applyFill="1" applyAlignment="1" applyProtection="1">
      <alignment vertical="center" wrapText="1"/>
      <protection locked="0"/>
    </xf>
  </cellXfs>
  <cellStyles count="2">
    <cellStyle name="Hipervínculo" xfId="1" builtinId="8"/>
    <cellStyle name="Normal" xfId="0" builtinId="0"/>
  </cellStyles>
  <dxfs count="6">
    <dxf>
      <font>
        <b/>
        <color rgb="FFA61B1B"/>
      </font>
      <fill>
        <patternFill>
          <bgColor rgb="FFFDECEC"/>
        </patternFill>
      </fill>
    </dxf>
    <dxf>
      <font>
        <b/>
        <color rgb="FF8A5A00"/>
      </font>
      <fill>
        <patternFill>
          <bgColor rgb="FFFFF4D6"/>
        </patternFill>
      </fill>
    </dxf>
    <dxf>
      <font>
        <b/>
        <color rgb="FF1F6B3A"/>
      </font>
      <fill>
        <patternFill>
          <bgColor rgb="FFE8F5EC"/>
        </patternFill>
      </fill>
    </dxf>
    <dxf>
      <font>
        <b/>
        <color rgb="FFA61B1B"/>
      </font>
      <fill>
        <patternFill>
          <bgColor rgb="FFFDECEC"/>
        </patternFill>
      </fill>
    </dxf>
    <dxf>
      <font>
        <b/>
        <color rgb="FFA61B1B"/>
      </font>
      <fill>
        <patternFill>
          <bgColor rgb="FFFDECEC"/>
        </patternFill>
      </fill>
    </dxf>
    <dxf>
      <font>
        <b/>
        <color rgb="FFA61B1B"/>
      </font>
      <fill>
        <patternFill>
          <bgColor rgb="FFFDECE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4</xdr:col>
      <xdr:colOff>2114842</xdr:colOff>
      <xdr:row>2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FA3D053-61B1-44D8-9823-E0B5C3B80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44400" y="0"/>
          <a:ext cx="2111032" cy="586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5</xdr:col>
      <xdr:colOff>38392</xdr:colOff>
      <xdr:row>2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B298358-F4CA-4E3F-826E-368F4E4C2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53950" y="0"/>
          <a:ext cx="2111032" cy="5867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9</xdr:col>
      <xdr:colOff>2114842</xdr:colOff>
      <xdr:row>2</xdr:row>
      <xdr:rowOff>129540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68150E2-5276-46A2-BF6E-C0AE5BD06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5050" y="0"/>
          <a:ext cx="2114842" cy="5867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0</xdr:row>
      <xdr:rowOff>0</xdr:rowOff>
    </xdr:from>
    <xdr:to>
      <xdr:col>15</xdr:col>
      <xdr:colOff>2111032</xdr:colOff>
      <xdr:row>2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884F3BA-7FE0-41B7-8EED-FA6EF726C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25350" y="0"/>
          <a:ext cx="2111032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infoexperiencia.com/sistemas-premiu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infoexperiencia.com/sistemas-premium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infoexperiencia.com/sistemas-premium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infoexperiencia.com/sistemas-premiu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workbookViewId="0">
      <selection activeCell="D11" sqref="D11"/>
    </sheetView>
  </sheetViews>
  <sheetFormatPr baseColWidth="10" defaultColWidth="8.796875" defaultRowHeight="13.8"/>
  <cols>
    <col min="1" max="1" width="20" style="2" customWidth="1"/>
    <col min="2" max="2" width="26.8984375" style="2" customWidth="1"/>
    <col min="3" max="3" width="106.3984375" style="2" customWidth="1"/>
    <col min="4" max="4" width="8.796875" style="2"/>
    <col min="5" max="5" width="32.19921875" style="2" customWidth="1"/>
    <col min="6" max="6" width="30.296875" style="2" customWidth="1"/>
    <col min="7" max="16384" width="8.796875" style="2"/>
  </cols>
  <sheetData>
    <row r="1" spans="1:6" ht="22.8">
      <c r="A1" s="1" t="s">
        <v>0</v>
      </c>
      <c r="B1" s="1"/>
      <c r="C1" s="1"/>
    </row>
    <row r="2" spans="1:6">
      <c r="A2" s="3" t="s">
        <v>1</v>
      </c>
      <c r="B2" s="3"/>
      <c r="C2" s="3"/>
    </row>
    <row r="4" spans="1:6" ht="14.4" thickBot="1">
      <c r="A4" s="4" t="s">
        <v>2</v>
      </c>
      <c r="B4" s="4" t="s">
        <v>3</v>
      </c>
      <c r="C4" s="4" t="s">
        <v>4</v>
      </c>
    </row>
    <row r="5" spans="1:6" ht="26.4">
      <c r="A5" s="5" t="s">
        <v>5</v>
      </c>
      <c r="B5" s="6" t="s">
        <v>6</v>
      </c>
      <c r="C5" s="6" t="s">
        <v>7</v>
      </c>
      <c r="E5" s="7" t="s">
        <v>291</v>
      </c>
      <c r="F5" s="8"/>
    </row>
    <row r="6" spans="1:6" ht="26.4">
      <c r="A6" s="5" t="s">
        <v>8</v>
      </c>
      <c r="B6" s="6" t="s">
        <v>9</v>
      </c>
      <c r="C6" s="6" t="s">
        <v>10</v>
      </c>
      <c r="E6" s="9"/>
      <c r="F6" s="10"/>
    </row>
    <row r="7" spans="1:6" ht="27" thickBot="1">
      <c r="A7" s="5" t="s">
        <v>11</v>
      </c>
      <c r="B7" s="6" t="s">
        <v>12</v>
      </c>
      <c r="C7" s="6" t="s">
        <v>13</v>
      </c>
      <c r="E7" s="11"/>
      <c r="F7" s="12"/>
    </row>
    <row r="8" spans="1:6" ht="27" thickBot="1">
      <c r="A8" s="5" t="s">
        <v>14</v>
      </c>
      <c r="B8" s="6" t="s">
        <v>15</v>
      </c>
      <c r="C8" s="6" t="s">
        <v>16</v>
      </c>
      <c r="E8" s="13" t="s">
        <v>292</v>
      </c>
      <c r="F8" s="14"/>
    </row>
    <row r="9" spans="1:6">
      <c r="A9" s="5" t="s">
        <v>17</v>
      </c>
      <c r="B9" s="6" t="s">
        <v>18</v>
      </c>
      <c r="C9" s="6" t="s">
        <v>19</v>
      </c>
    </row>
    <row r="10" spans="1:6" ht="26.4">
      <c r="A10" s="5" t="s">
        <v>20</v>
      </c>
      <c r="B10" s="6" t="s">
        <v>21</v>
      </c>
      <c r="C10" s="6" t="s">
        <v>22</v>
      </c>
    </row>
    <row r="11" spans="1:6">
      <c r="A11" s="5" t="s">
        <v>23</v>
      </c>
      <c r="B11" s="6" t="s">
        <v>24</v>
      </c>
      <c r="C11" s="6" t="s">
        <v>25</v>
      </c>
    </row>
    <row r="12" spans="1:6" ht="26.4">
      <c r="A12" s="5" t="s">
        <v>26</v>
      </c>
      <c r="B12" s="6" t="s">
        <v>27</v>
      </c>
      <c r="C12" s="6" t="s">
        <v>28</v>
      </c>
    </row>
    <row r="13" spans="1:6" ht="26.4">
      <c r="A13" s="5" t="s">
        <v>29</v>
      </c>
      <c r="B13" s="6" t="s">
        <v>30</v>
      </c>
      <c r="C13" s="6" t="s">
        <v>31</v>
      </c>
    </row>
    <row r="14" spans="1:6">
      <c r="A14" s="5" t="s">
        <v>32</v>
      </c>
      <c r="B14" s="6" t="s">
        <v>33</v>
      </c>
      <c r="C14" s="6" t="s">
        <v>34</v>
      </c>
    </row>
    <row r="15" spans="1:6">
      <c r="A15" s="5" t="s">
        <v>35</v>
      </c>
      <c r="B15" s="6" t="s">
        <v>36</v>
      </c>
      <c r="C15" s="6" t="s">
        <v>37</v>
      </c>
    </row>
    <row r="16" spans="1:6">
      <c r="A16" s="5" t="s">
        <v>38</v>
      </c>
      <c r="B16" s="6" t="s">
        <v>39</v>
      </c>
      <c r="C16" s="6" t="s">
        <v>40</v>
      </c>
    </row>
    <row r="17" spans="1:3" ht="26.4">
      <c r="A17" s="5" t="s">
        <v>41</v>
      </c>
      <c r="B17" s="6" t="s">
        <v>42</v>
      </c>
      <c r="C17" s="6" t="s">
        <v>43</v>
      </c>
    </row>
    <row r="18" spans="1:3" ht="26.4">
      <c r="A18" s="5" t="s">
        <v>44</v>
      </c>
      <c r="B18" s="6" t="s">
        <v>45</v>
      </c>
      <c r="C18" s="6" t="s">
        <v>46</v>
      </c>
    </row>
    <row r="19" spans="1:3" ht="26.4">
      <c r="A19" s="5" t="s">
        <v>47</v>
      </c>
      <c r="B19" s="6" t="s">
        <v>48</v>
      </c>
      <c r="C19" s="6" t="s">
        <v>49</v>
      </c>
    </row>
    <row r="20" spans="1:3" ht="26.4">
      <c r="A20" s="5" t="s">
        <v>50</v>
      </c>
      <c r="B20" s="6" t="s">
        <v>51</v>
      </c>
      <c r="C20" s="6" t="s">
        <v>52</v>
      </c>
    </row>
    <row r="21" spans="1:3" ht="26.4">
      <c r="A21" s="5" t="s">
        <v>53</v>
      </c>
      <c r="B21" s="6" t="s">
        <v>54</v>
      </c>
      <c r="C21" s="6" t="s">
        <v>55</v>
      </c>
    </row>
  </sheetData>
  <sheetProtection algorithmName="SHA-512" hashValue="I/JwI+6iEJV87IVjOdjYn7rELObnuAlD0OzcqI4KO0wr+Ok8kX2LCXLHvVUXvYci9Xk3utxh7zOeG/8ZmwuC7A==" saltValue="JizWKA1g6BIz9cXl3uC2HA==" spinCount="100000" sheet="1" objects="1" scenarios="1" formatCells="0" formatColumns="0" formatRows="0" insertColumns="0" sort="0" autoFilter="0"/>
  <mergeCells count="4">
    <mergeCell ref="A1:C1"/>
    <mergeCell ref="A2:C2"/>
    <mergeCell ref="E5:F7"/>
    <mergeCell ref="E8:F8"/>
  </mergeCells>
  <hyperlinks>
    <hyperlink ref="E8" r:id="rId1" xr:uid="{ED8531B3-9DF2-4156-AC3B-DDE4B889E76F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workbookViewId="0">
      <selection activeCell="D15" sqref="D15"/>
    </sheetView>
  </sheetViews>
  <sheetFormatPr baseColWidth="10" defaultColWidth="8.796875" defaultRowHeight="13.8"/>
  <cols>
    <col min="1" max="1" width="27" style="2" customWidth="1"/>
    <col min="2" max="2" width="57.3984375" style="2" customWidth="1"/>
    <col min="3" max="3" width="71.59765625" style="2" customWidth="1"/>
    <col min="4" max="4" width="8.796875" style="2"/>
    <col min="5" max="5" width="27.296875" style="2" customWidth="1"/>
    <col min="6" max="6" width="32.59765625" style="2" customWidth="1"/>
    <col min="7" max="16384" width="8.796875" style="2"/>
  </cols>
  <sheetData>
    <row r="1" spans="1:6" ht="22.8">
      <c r="A1" s="15" t="s">
        <v>56</v>
      </c>
      <c r="B1" s="15"/>
      <c r="C1" s="15"/>
    </row>
    <row r="2" spans="1:6">
      <c r="A2" s="3" t="s">
        <v>57</v>
      </c>
      <c r="B2" s="3"/>
      <c r="C2" s="3"/>
    </row>
    <row r="3" spans="1:6">
      <c r="A3" s="4" t="s">
        <v>58</v>
      </c>
      <c r="B3" s="4" t="s">
        <v>59</v>
      </c>
      <c r="C3" s="4" t="s">
        <v>60</v>
      </c>
    </row>
    <row r="4" spans="1:6">
      <c r="A4" s="5" t="s">
        <v>18</v>
      </c>
      <c r="B4" s="6" t="s">
        <v>61</v>
      </c>
      <c r="C4" s="6" t="s">
        <v>62</v>
      </c>
    </row>
    <row r="5" spans="1:6" ht="14.4" thickBot="1">
      <c r="A5" s="5" t="s">
        <v>21</v>
      </c>
      <c r="B5" s="6" t="s">
        <v>63</v>
      </c>
      <c r="C5" s="6" t="s">
        <v>64</v>
      </c>
    </row>
    <row r="6" spans="1:6">
      <c r="A6" s="5" t="s">
        <v>24</v>
      </c>
      <c r="B6" s="6" t="s">
        <v>65</v>
      </c>
      <c r="C6" s="6" t="s">
        <v>66</v>
      </c>
      <c r="E6" s="7" t="s">
        <v>291</v>
      </c>
      <c r="F6" s="8"/>
    </row>
    <row r="7" spans="1:6" ht="22.8" customHeight="1">
      <c r="A7" s="5" t="s">
        <v>67</v>
      </c>
      <c r="B7" s="6" t="s">
        <v>68</v>
      </c>
      <c r="C7" s="6" t="s">
        <v>69</v>
      </c>
      <c r="E7" s="9"/>
      <c r="F7" s="10"/>
    </row>
    <row r="8" spans="1:6" ht="35.4" customHeight="1" thickBot="1">
      <c r="A8" s="5" t="s">
        <v>70</v>
      </c>
      <c r="B8" s="6" t="s">
        <v>71</v>
      </c>
      <c r="C8" s="6" t="s">
        <v>72</v>
      </c>
      <c r="E8" s="11"/>
      <c r="F8" s="12"/>
    </row>
    <row r="9" spans="1:6" ht="17.399999999999999" thickBot="1">
      <c r="A9" s="5" t="s">
        <v>73</v>
      </c>
      <c r="B9" s="6" t="s">
        <v>74</v>
      </c>
      <c r="C9" s="6" t="s">
        <v>75</v>
      </c>
      <c r="E9" s="13" t="s">
        <v>292</v>
      </c>
      <c r="F9" s="14"/>
    </row>
    <row r="10" spans="1:6">
      <c r="A10" s="5" t="s">
        <v>76</v>
      </c>
      <c r="B10" s="6" t="s">
        <v>77</v>
      </c>
      <c r="C10" s="6" t="s">
        <v>78</v>
      </c>
    </row>
    <row r="11" spans="1:6">
      <c r="A11" s="5" t="s">
        <v>79</v>
      </c>
      <c r="B11" s="6" t="s">
        <v>80</v>
      </c>
      <c r="C11" s="6" t="s">
        <v>81</v>
      </c>
    </row>
    <row r="12" spans="1:6">
      <c r="A12" s="5" t="s">
        <v>82</v>
      </c>
      <c r="B12" s="6" t="s">
        <v>83</v>
      </c>
      <c r="C12" s="6" t="s">
        <v>84</v>
      </c>
    </row>
    <row r="13" spans="1:6" ht="26.4">
      <c r="A13" s="5" t="s">
        <v>85</v>
      </c>
      <c r="B13" s="6" t="s">
        <v>86</v>
      </c>
      <c r="C13" s="6" t="s">
        <v>87</v>
      </c>
    </row>
    <row r="14" spans="1:6">
      <c r="A14" s="5" t="s">
        <v>88</v>
      </c>
      <c r="B14" s="6" t="s">
        <v>89</v>
      </c>
      <c r="C14" s="6" t="s">
        <v>90</v>
      </c>
    </row>
    <row r="15" spans="1:6">
      <c r="A15" s="5" t="s">
        <v>91</v>
      </c>
      <c r="B15" s="6" t="s">
        <v>92</v>
      </c>
      <c r="C15" s="6" t="s">
        <v>93</v>
      </c>
    </row>
    <row r="16" spans="1:6" ht="26.4">
      <c r="A16" s="5" t="s">
        <v>94</v>
      </c>
      <c r="B16" s="6" t="s">
        <v>95</v>
      </c>
      <c r="C16" s="6" t="s">
        <v>96</v>
      </c>
    </row>
    <row r="17" spans="1:3">
      <c r="A17" s="5" t="s">
        <v>97</v>
      </c>
      <c r="B17" s="6" t="s">
        <v>98</v>
      </c>
      <c r="C17" s="6" t="s">
        <v>99</v>
      </c>
    </row>
    <row r="18" spans="1:3">
      <c r="A18" s="5" t="s">
        <v>100</v>
      </c>
      <c r="B18" s="6" t="s">
        <v>101</v>
      </c>
      <c r="C18" s="6" t="s">
        <v>102</v>
      </c>
    </row>
    <row r="19" spans="1:3">
      <c r="A19" s="5" t="s">
        <v>103</v>
      </c>
      <c r="B19" s="6" t="s">
        <v>104</v>
      </c>
      <c r="C19" s="6" t="s">
        <v>105</v>
      </c>
    </row>
    <row r="20" spans="1:3">
      <c r="A20" s="5" t="s">
        <v>106</v>
      </c>
      <c r="B20" s="6" t="s">
        <v>107</v>
      </c>
      <c r="C20" s="6" t="s">
        <v>108</v>
      </c>
    </row>
    <row r="21" spans="1:3">
      <c r="A21" s="5" t="s">
        <v>109</v>
      </c>
      <c r="B21" s="6" t="s">
        <v>110</v>
      </c>
      <c r="C21" s="6" t="s">
        <v>111</v>
      </c>
    </row>
    <row r="22" spans="1:3">
      <c r="A22" s="5" t="s">
        <v>112</v>
      </c>
      <c r="B22" s="6" t="s">
        <v>113</v>
      </c>
      <c r="C22" s="6" t="s">
        <v>114</v>
      </c>
    </row>
    <row r="23" spans="1:3" ht="26.4">
      <c r="A23" s="5" t="s">
        <v>115</v>
      </c>
      <c r="B23" s="6" t="s">
        <v>116</v>
      </c>
      <c r="C23" s="6" t="s">
        <v>117</v>
      </c>
    </row>
    <row r="24" spans="1:3">
      <c r="A24" s="5" t="s">
        <v>30</v>
      </c>
      <c r="B24" s="6" t="s">
        <v>118</v>
      </c>
      <c r="C24" s="6" t="s">
        <v>119</v>
      </c>
    </row>
    <row r="25" spans="1:3" ht="26.4">
      <c r="A25" s="5" t="s">
        <v>120</v>
      </c>
      <c r="B25" s="6" t="s">
        <v>121</v>
      </c>
      <c r="C25" s="6" t="s">
        <v>122</v>
      </c>
    </row>
    <row r="26" spans="1:3">
      <c r="A26" s="5" t="s">
        <v>123</v>
      </c>
      <c r="B26" s="6" t="s">
        <v>124</v>
      </c>
      <c r="C26" s="6" t="s">
        <v>125</v>
      </c>
    </row>
    <row r="27" spans="1:3">
      <c r="A27" s="5" t="s">
        <v>126</v>
      </c>
      <c r="B27" s="6" t="s">
        <v>127</v>
      </c>
      <c r="C27" s="6" t="s">
        <v>128</v>
      </c>
    </row>
  </sheetData>
  <sheetProtection algorithmName="SHA-512" hashValue="PaDEIDK7Z0xoXhUagebZtqEduGOcrpBMe7C1yGXI/eNiM92mTx6VpETrNI3chaVQJyclUukTddW+q48YkhGsbg==" saltValue="3YhV1fKWDyzLWZ8P0Rb0iA==" spinCount="100000" sheet="1" objects="1" scenarios="1" formatCells="0" formatColumns="0" formatRows="0" insertColumns="0" sort="0" autoFilter="0" pivotTables="0"/>
  <mergeCells count="4">
    <mergeCell ref="A1:C1"/>
    <mergeCell ref="A2:C2"/>
    <mergeCell ref="E6:F8"/>
    <mergeCell ref="E9:F9"/>
  </mergeCells>
  <hyperlinks>
    <hyperlink ref="E9" r:id="rId1" xr:uid="{5CA39FA6-CD30-483D-B1EC-66C2C65A9F0E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06"/>
  <sheetViews>
    <sheetView workbookViewId="0">
      <selection activeCell="J19" sqref="J19"/>
    </sheetView>
  </sheetViews>
  <sheetFormatPr baseColWidth="10" defaultColWidth="8.796875" defaultRowHeight="13.8"/>
  <cols>
    <col min="1" max="1" width="18" style="2" customWidth="1"/>
    <col min="2" max="2" width="16" style="2" customWidth="1"/>
    <col min="3" max="3" width="14" style="2" customWidth="1"/>
    <col min="4" max="4" width="16" style="2" customWidth="1"/>
    <col min="5" max="5" width="14" style="2" customWidth="1"/>
    <col min="6" max="6" width="19" style="2" customWidth="1"/>
    <col min="7" max="7" width="22" style="2" customWidth="1"/>
    <col min="8" max="8" width="2.5" style="2" customWidth="1"/>
    <col min="9" max="9" width="8.796875" style="2"/>
    <col min="10" max="10" width="43.59765625" style="2" customWidth="1"/>
    <col min="11" max="11" width="35.8984375" style="2" customWidth="1"/>
    <col min="12" max="16384" width="8.796875" style="2"/>
  </cols>
  <sheetData>
    <row r="1" spans="1:11" ht="22.8">
      <c r="A1" s="16" t="s">
        <v>129</v>
      </c>
      <c r="B1" s="16"/>
      <c r="C1" s="16"/>
      <c r="D1" s="16"/>
      <c r="E1" s="16"/>
      <c r="F1" s="16"/>
      <c r="G1" s="16"/>
      <c r="H1" s="17"/>
    </row>
    <row r="2" spans="1:11">
      <c r="A2" s="18" t="s">
        <v>130</v>
      </c>
      <c r="B2" s="18"/>
      <c r="C2" s="18"/>
      <c r="D2" s="18"/>
      <c r="E2" s="18"/>
      <c r="F2" s="18"/>
      <c r="G2" s="18"/>
      <c r="H2" s="17"/>
    </row>
    <row r="3" spans="1:11">
      <c r="A3" s="19" t="s">
        <v>131</v>
      </c>
      <c r="B3" s="19"/>
      <c r="C3" s="19"/>
      <c r="D3" s="19"/>
      <c r="E3" s="19"/>
      <c r="F3" s="19"/>
      <c r="G3" s="19"/>
      <c r="H3" s="17"/>
    </row>
    <row r="4" spans="1:11">
      <c r="A4" s="20"/>
      <c r="B4" s="20"/>
      <c r="C4" s="20"/>
      <c r="D4" s="20"/>
      <c r="E4" s="20"/>
      <c r="F4" s="20"/>
      <c r="G4" s="20"/>
      <c r="H4" s="20"/>
    </row>
    <row r="5" spans="1:11" ht="14.4" thickBot="1">
      <c r="A5" s="21" t="s">
        <v>132</v>
      </c>
      <c r="B5" s="21"/>
      <c r="C5" s="21"/>
      <c r="D5" s="22" t="s">
        <v>133</v>
      </c>
      <c r="E5" s="22"/>
      <c r="F5" s="22"/>
      <c r="G5" s="22"/>
      <c r="H5" s="17"/>
    </row>
    <row r="6" spans="1:11">
      <c r="A6" s="23" t="s">
        <v>18</v>
      </c>
      <c r="B6" s="23" t="s">
        <v>21</v>
      </c>
      <c r="C6" s="23" t="s">
        <v>24</v>
      </c>
      <c r="D6" s="24" t="s">
        <v>67</v>
      </c>
      <c r="E6" s="24" t="s">
        <v>73</v>
      </c>
      <c r="F6" s="24" t="s">
        <v>82</v>
      </c>
      <c r="G6" s="24" t="s">
        <v>94</v>
      </c>
      <c r="H6" s="25"/>
      <c r="J6" s="7" t="s">
        <v>291</v>
      </c>
      <c r="K6" s="8"/>
    </row>
    <row r="7" spans="1:11">
      <c r="A7" s="26" t="s">
        <v>134</v>
      </c>
      <c r="B7" s="27">
        <v>46025</v>
      </c>
      <c r="C7" s="28">
        <v>133</v>
      </c>
      <c r="D7" s="29">
        <f t="shared" ref="D7:D70" ca="1" si="0">IF(OR(A7="",B7="",NOT(ISNUMBER(B7)),B7&lt;=0,B7&gt;TODAY(),AND(ISTEXT(A7),A7&lt;&gt;TRIM(A7))),"",SUMIFS($B$7:$B$506,$A$7:$A$506,A7,$H$7:$H$506,1))</f>
        <v>46025</v>
      </c>
      <c r="E7" s="29">
        <f t="shared" ref="E7:E70" ca="1" si="1">IF(D7="","",DATE(YEAR(D7),MONTH(D7),1))</f>
        <v>46023</v>
      </c>
      <c r="F7" s="30">
        <f t="shared" ref="F7:F70" ca="1" si="2">IF(OR(B7="",D7=""),"",MAX(0,(YEAR(B7)-YEAR(D7))*12+MONTH(B7)-MONTH(D7)))</f>
        <v>0</v>
      </c>
      <c r="G7" s="30">
        <f ca="1">IF(D7="","",IF(COUNTIFS($A$7:A7,A7,$F$7:F7,F7,$D$7:D7,"&gt;0")=1,1,0))</f>
        <v>1</v>
      </c>
      <c r="H7" s="25">
        <f ca="1">IF(OR(A7="",B7="",NOT(ISNUMBER(B7)),B7&lt;=0,B7&gt;TODAY(),AND(ISTEXT(A7),A7&lt;&gt;TRIM(A7))),0,IF(AND(COUNTIFS($A$7:$A$506,A7,$B$7:$B$506,"&gt;0",$B$7:$B$506,"&lt;"&amp;B7)=0,COUNTIFS($A$7:A7,A7,$B$7:B7,B7)=1),1,0))</f>
        <v>1</v>
      </c>
      <c r="J7" s="9"/>
      <c r="K7" s="10"/>
    </row>
    <row r="8" spans="1:11" ht="37.799999999999997" customHeight="1" thickBot="1">
      <c r="A8" s="26" t="s">
        <v>135</v>
      </c>
      <c r="B8" s="27">
        <v>46026</v>
      </c>
      <c r="C8" s="28">
        <v>126</v>
      </c>
      <c r="D8" s="29">
        <f t="shared" ca="1" si="0"/>
        <v>46026</v>
      </c>
      <c r="E8" s="29">
        <f t="shared" ca="1" si="1"/>
        <v>46023</v>
      </c>
      <c r="F8" s="30">
        <f t="shared" ca="1" si="2"/>
        <v>0</v>
      </c>
      <c r="G8" s="30">
        <f ca="1">IF(D8="","",IF(COUNTIFS($A$7:A8,A8,$F$7:F8,F8,$D$7:D8,"&gt;0")=1,1,0))</f>
        <v>1</v>
      </c>
      <c r="H8" s="25">
        <f ca="1">IF(OR(A8="",B8="",NOT(ISNUMBER(B8)),B8&lt;=0,B8&gt;TODAY(),AND(ISTEXT(A8),A8&lt;&gt;TRIM(A8))),0,IF(AND(COUNTIFS($A$7:$A$506,A8,$B$7:$B$506,"&gt;0",$B$7:$B$506,"&lt;"&amp;B8)=0,COUNTIFS($A$7:A8,A8,$B$7:B8,B8)=1),1,0))</f>
        <v>1</v>
      </c>
      <c r="J8" s="11"/>
      <c r="K8" s="12"/>
    </row>
    <row r="9" spans="1:11" ht="17.399999999999999" thickBot="1">
      <c r="A9" s="26" t="s">
        <v>136</v>
      </c>
      <c r="B9" s="27">
        <v>46027</v>
      </c>
      <c r="C9" s="28">
        <v>56</v>
      </c>
      <c r="D9" s="29">
        <f t="shared" ca="1" si="0"/>
        <v>46027</v>
      </c>
      <c r="E9" s="29">
        <f t="shared" ca="1" si="1"/>
        <v>46023</v>
      </c>
      <c r="F9" s="30">
        <f t="shared" ca="1" si="2"/>
        <v>0</v>
      </c>
      <c r="G9" s="30">
        <f ca="1">IF(D9="","",IF(COUNTIFS($A$7:A9,A9,$F$7:F9,F9,$D$7:D9,"&gt;0")=1,1,0))</f>
        <v>1</v>
      </c>
      <c r="H9" s="25">
        <f ca="1">IF(OR(A9="",B9="",NOT(ISNUMBER(B9)),B9&lt;=0,B9&gt;TODAY(),AND(ISTEXT(A9),A9&lt;&gt;TRIM(A9))),0,IF(AND(COUNTIFS($A$7:$A$506,A9,$B$7:$B$506,"&gt;0",$B$7:$B$506,"&lt;"&amp;B9)=0,COUNTIFS($A$7:A9,A9,$B$7:B9,B9)=1),1,0))</f>
        <v>1</v>
      </c>
      <c r="J9" s="13" t="s">
        <v>292</v>
      </c>
      <c r="K9" s="14"/>
    </row>
    <row r="10" spans="1:11">
      <c r="A10" s="26" t="s">
        <v>137</v>
      </c>
      <c r="B10" s="27">
        <v>46028</v>
      </c>
      <c r="C10" s="28">
        <v>49</v>
      </c>
      <c r="D10" s="29">
        <f t="shared" ca="1" si="0"/>
        <v>46028</v>
      </c>
      <c r="E10" s="29">
        <f t="shared" ca="1" si="1"/>
        <v>46023</v>
      </c>
      <c r="F10" s="30">
        <f t="shared" ca="1" si="2"/>
        <v>0</v>
      </c>
      <c r="G10" s="30">
        <f ca="1">IF(D10="","",IF(COUNTIFS($A$7:A10,A10,$F$7:F10,F10,$D$7:D10,"&gt;0")=1,1,0))</f>
        <v>1</v>
      </c>
      <c r="H10" s="25">
        <f ca="1">IF(OR(A10="",B10="",NOT(ISNUMBER(B10)),B10&lt;=0,B10&gt;TODAY(),AND(ISTEXT(A10),A10&lt;&gt;TRIM(A10))),0,IF(AND(COUNTIFS($A$7:$A$506,A10,$B$7:$B$506,"&gt;0",$B$7:$B$506,"&lt;"&amp;B10)=0,COUNTIFS($A$7:A10,A10,$B$7:B10,B10)=1),1,0))</f>
        <v>1</v>
      </c>
    </row>
    <row r="11" spans="1:11">
      <c r="A11" s="26" t="s">
        <v>138</v>
      </c>
      <c r="B11" s="27">
        <v>46029</v>
      </c>
      <c r="C11" s="28">
        <v>137</v>
      </c>
      <c r="D11" s="29">
        <f t="shared" ca="1" si="0"/>
        <v>46029</v>
      </c>
      <c r="E11" s="29">
        <f t="shared" ca="1" si="1"/>
        <v>46023</v>
      </c>
      <c r="F11" s="30">
        <f t="shared" ca="1" si="2"/>
        <v>0</v>
      </c>
      <c r="G11" s="30">
        <f ca="1">IF(D11="","",IF(COUNTIFS($A$7:A11,A11,$F$7:F11,F11,$D$7:D11,"&gt;0")=1,1,0))</f>
        <v>1</v>
      </c>
      <c r="H11" s="25">
        <f ca="1">IF(OR(A11="",B11="",NOT(ISNUMBER(B11)),B11&lt;=0,B11&gt;TODAY(),AND(ISTEXT(A11),A11&lt;&gt;TRIM(A11))),0,IF(AND(COUNTIFS($A$7:$A$506,A11,$B$7:$B$506,"&gt;0",$B$7:$B$506,"&lt;"&amp;B11)=0,COUNTIFS($A$7:A11,A11,$B$7:B11,B11)=1),1,0))</f>
        <v>1</v>
      </c>
    </row>
    <row r="12" spans="1:11">
      <c r="A12" s="26" t="s">
        <v>139</v>
      </c>
      <c r="B12" s="27">
        <v>46030</v>
      </c>
      <c r="C12" s="28">
        <v>67</v>
      </c>
      <c r="D12" s="29">
        <f t="shared" ca="1" si="0"/>
        <v>46030</v>
      </c>
      <c r="E12" s="29">
        <f t="shared" ca="1" si="1"/>
        <v>46023</v>
      </c>
      <c r="F12" s="30">
        <f t="shared" ca="1" si="2"/>
        <v>0</v>
      </c>
      <c r="G12" s="30">
        <f ca="1">IF(D12="","",IF(COUNTIFS($A$7:A12,A12,$F$7:F12,F12,$D$7:D12,"&gt;0")=1,1,0))</f>
        <v>1</v>
      </c>
      <c r="H12" s="25">
        <f ca="1">IF(OR(A12="",B12="",NOT(ISNUMBER(B12)),B12&lt;=0,B12&gt;TODAY(),AND(ISTEXT(A12),A12&lt;&gt;TRIM(A12))),0,IF(AND(COUNTIFS($A$7:$A$506,A12,$B$7:$B$506,"&gt;0",$B$7:$B$506,"&lt;"&amp;B12)=0,COUNTIFS($A$7:A12,A12,$B$7:B12,B12)=1),1,0))</f>
        <v>1</v>
      </c>
    </row>
    <row r="13" spans="1:11">
      <c r="A13" s="26" t="s">
        <v>140</v>
      </c>
      <c r="B13" s="27">
        <v>46031</v>
      </c>
      <c r="C13" s="28">
        <v>60</v>
      </c>
      <c r="D13" s="29">
        <f t="shared" ca="1" si="0"/>
        <v>46031</v>
      </c>
      <c r="E13" s="29">
        <f t="shared" ca="1" si="1"/>
        <v>46023</v>
      </c>
      <c r="F13" s="30">
        <f t="shared" ca="1" si="2"/>
        <v>0</v>
      </c>
      <c r="G13" s="30">
        <f ca="1">IF(D13="","",IF(COUNTIFS($A$7:A13,A13,$F$7:F13,F13,$D$7:D13,"&gt;0")=1,1,0))</f>
        <v>1</v>
      </c>
      <c r="H13" s="25">
        <f ca="1">IF(OR(A13="",B13="",NOT(ISNUMBER(B13)),B13&lt;=0,B13&gt;TODAY(),AND(ISTEXT(A13),A13&lt;&gt;TRIM(A13))),0,IF(AND(COUNTIFS($A$7:$A$506,A13,$B$7:$B$506,"&gt;0",$B$7:$B$506,"&lt;"&amp;B13)=0,COUNTIFS($A$7:A13,A13,$B$7:B13,B13)=1),1,0))</f>
        <v>1</v>
      </c>
    </row>
    <row r="14" spans="1:11">
      <c r="A14" s="26" t="s">
        <v>141</v>
      </c>
      <c r="B14" s="27">
        <v>46032</v>
      </c>
      <c r="C14" s="28">
        <v>53</v>
      </c>
      <c r="D14" s="29">
        <f t="shared" ca="1" si="0"/>
        <v>46032</v>
      </c>
      <c r="E14" s="29">
        <f t="shared" ca="1" si="1"/>
        <v>46023</v>
      </c>
      <c r="F14" s="30">
        <f t="shared" ca="1" si="2"/>
        <v>0</v>
      </c>
      <c r="G14" s="30">
        <f ca="1">IF(D14="","",IF(COUNTIFS($A$7:A14,A14,$F$7:F14,F14,$D$7:D14,"&gt;0")=1,1,0))</f>
        <v>1</v>
      </c>
      <c r="H14" s="25">
        <f ca="1">IF(OR(A14="",B14="",NOT(ISNUMBER(B14)),B14&lt;=0,B14&gt;TODAY(),AND(ISTEXT(A14),A14&lt;&gt;TRIM(A14))),0,IF(AND(COUNTIFS($A$7:$A$506,A14,$B$7:$B$506,"&gt;0",$B$7:$B$506,"&lt;"&amp;B14)=0,COUNTIFS($A$7:A14,A14,$B$7:B14,B14)=1),1,0))</f>
        <v>1</v>
      </c>
    </row>
    <row r="15" spans="1:11">
      <c r="A15" s="26" t="s">
        <v>142</v>
      </c>
      <c r="B15" s="27">
        <v>46033</v>
      </c>
      <c r="C15" s="28">
        <v>78</v>
      </c>
      <c r="D15" s="29">
        <f t="shared" ca="1" si="0"/>
        <v>46033</v>
      </c>
      <c r="E15" s="29">
        <f t="shared" ca="1" si="1"/>
        <v>46023</v>
      </c>
      <c r="F15" s="30">
        <f t="shared" ca="1" si="2"/>
        <v>0</v>
      </c>
      <c r="G15" s="30">
        <f ca="1">IF(D15="","",IF(COUNTIFS($A$7:A15,A15,$F$7:F15,F15,$D$7:D15,"&gt;0")=1,1,0))</f>
        <v>1</v>
      </c>
      <c r="H15" s="25">
        <f ca="1">IF(OR(A15="",B15="",NOT(ISNUMBER(B15)),B15&lt;=0,B15&gt;TODAY(),AND(ISTEXT(A15),A15&lt;&gt;TRIM(A15))),0,IF(AND(COUNTIFS($A$7:$A$506,A15,$B$7:$B$506,"&gt;0",$B$7:$B$506,"&lt;"&amp;B15)=0,COUNTIFS($A$7:A15,A15,$B$7:B15,B15)=1),1,0))</f>
        <v>1</v>
      </c>
    </row>
    <row r="16" spans="1:11">
      <c r="A16" s="26" t="s">
        <v>143</v>
      </c>
      <c r="B16" s="27">
        <v>46034</v>
      </c>
      <c r="C16" s="28">
        <v>71</v>
      </c>
      <c r="D16" s="29">
        <f t="shared" ca="1" si="0"/>
        <v>46034</v>
      </c>
      <c r="E16" s="29">
        <f t="shared" ca="1" si="1"/>
        <v>46023</v>
      </c>
      <c r="F16" s="30">
        <f t="shared" ca="1" si="2"/>
        <v>0</v>
      </c>
      <c r="G16" s="30">
        <f ca="1">IF(D16="","",IF(COUNTIFS($A$7:A16,A16,$F$7:F16,F16,$D$7:D16,"&gt;0")=1,1,0))</f>
        <v>1</v>
      </c>
      <c r="H16" s="25">
        <f ca="1">IF(OR(A16="",B16="",NOT(ISNUMBER(B16)),B16&lt;=0,B16&gt;TODAY(),AND(ISTEXT(A16),A16&lt;&gt;TRIM(A16))),0,IF(AND(COUNTIFS($A$7:$A$506,A16,$B$7:$B$506,"&gt;0",$B$7:$B$506,"&lt;"&amp;B16)=0,COUNTIFS($A$7:A16,A16,$B$7:B16,B16)=1),1,0))</f>
        <v>1</v>
      </c>
    </row>
    <row r="17" spans="1:8">
      <c r="A17" s="26" t="s">
        <v>144</v>
      </c>
      <c r="B17" s="27">
        <v>46035</v>
      </c>
      <c r="C17" s="28">
        <v>64</v>
      </c>
      <c r="D17" s="29">
        <f t="shared" ca="1" si="0"/>
        <v>46035</v>
      </c>
      <c r="E17" s="29">
        <f t="shared" ca="1" si="1"/>
        <v>46023</v>
      </c>
      <c r="F17" s="30">
        <f t="shared" ca="1" si="2"/>
        <v>0</v>
      </c>
      <c r="G17" s="30">
        <f ca="1">IF(D17="","",IF(COUNTIFS($A$7:A17,A17,$F$7:F17,F17,$D$7:D17,"&gt;0")=1,1,0))</f>
        <v>1</v>
      </c>
      <c r="H17" s="25">
        <f ca="1">IF(OR(A17="",B17="",NOT(ISNUMBER(B17)),B17&lt;=0,B17&gt;TODAY(),AND(ISTEXT(A17),A17&lt;&gt;TRIM(A17))),0,IF(AND(COUNTIFS($A$7:$A$506,A17,$B$7:$B$506,"&gt;0",$B$7:$B$506,"&lt;"&amp;B17)=0,COUNTIFS($A$7:A17,A17,$B$7:B17,B17)=1),1,0))</f>
        <v>1</v>
      </c>
    </row>
    <row r="18" spans="1:8">
      <c r="A18" s="26" t="s">
        <v>145</v>
      </c>
      <c r="B18" s="27">
        <v>46036</v>
      </c>
      <c r="C18" s="28">
        <v>89</v>
      </c>
      <c r="D18" s="29">
        <f t="shared" ca="1" si="0"/>
        <v>46036</v>
      </c>
      <c r="E18" s="29">
        <f t="shared" ca="1" si="1"/>
        <v>46023</v>
      </c>
      <c r="F18" s="30">
        <f t="shared" ca="1" si="2"/>
        <v>0</v>
      </c>
      <c r="G18" s="30">
        <f ca="1">IF(D18="","",IF(COUNTIFS($A$7:A18,A18,$F$7:F18,F18,$D$7:D18,"&gt;0")=1,1,0))</f>
        <v>1</v>
      </c>
      <c r="H18" s="25">
        <f ca="1">IF(OR(A18="",B18="",NOT(ISNUMBER(B18)),B18&lt;=0,B18&gt;TODAY(),AND(ISTEXT(A18),A18&lt;&gt;TRIM(A18))),0,IF(AND(COUNTIFS($A$7:$A$506,A18,$B$7:$B$506,"&gt;0",$B$7:$B$506,"&lt;"&amp;B18)=0,COUNTIFS($A$7:A18,A18,$B$7:B18,B18)=1),1,0))</f>
        <v>1</v>
      </c>
    </row>
    <row r="19" spans="1:8">
      <c r="A19" s="26" t="s">
        <v>146</v>
      </c>
      <c r="B19" s="27">
        <v>46037</v>
      </c>
      <c r="C19" s="28">
        <v>82</v>
      </c>
      <c r="D19" s="29">
        <f t="shared" ca="1" si="0"/>
        <v>46037</v>
      </c>
      <c r="E19" s="29">
        <f t="shared" ca="1" si="1"/>
        <v>46023</v>
      </c>
      <c r="F19" s="30">
        <f t="shared" ca="1" si="2"/>
        <v>0</v>
      </c>
      <c r="G19" s="30">
        <f ca="1">IF(D19="","",IF(COUNTIFS($A$7:A19,A19,$F$7:F19,F19,$D$7:D19,"&gt;0")=1,1,0))</f>
        <v>1</v>
      </c>
      <c r="H19" s="25">
        <f ca="1">IF(OR(A19="",B19="",NOT(ISNUMBER(B19)),B19&lt;=0,B19&gt;TODAY(),AND(ISTEXT(A19),A19&lt;&gt;TRIM(A19))),0,IF(AND(COUNTIFS($A$7:$A$506,A19,$B$7:$B$506,"&gt;0",$B$7:$B$506,"&lt;"&amp;B19)=0,COUNTIFS($A$7:A19,A19,$B$7:B19,B19)=1),1,0))</f>
        <v>1</v>
      </c>
    </row>
    <row r="20" spans="1:8">
      <c r="A20" s="26" t="s">
        <v>147</v>
      </c>
      <c r="B20" s="27">
        <v>46038</v>
      </c>
      <c r="C20" s="28">
        <v>75</v>
      </c>
      <c r="D20" s="29">
        <f t="shared" ca="1" si="0"/>
        <v>46038</v>
      </c>
      <c r="E20" s="29">
        <f t="shared" ca="1" si="1"/>
        <v>46023</v>
      </c>
      <c r="F20" s="30">
        <f t="shared" ca="1" si="2"/>
        <v>0</v>
      </c>
      <c r="G20" s="30">
        <f ca="1">IF(D20="","",IF(COUNTIFS($A$7:A20,A20,$F$7:F20,F20,$D$7:D20,"&gt;0")=1,1,0))</f>
        <v>1</v>
      </c>
      <c r="H20" s="25">
        <f ca="1">IF(OR(A20="",B20="",NOT(ISNUMBER(B20)),B20&lt;=0,B20&gt;TODAY(),AND(ISTEXT(A20),A20&lt;&gt;TRIM(A20))),0,IF(AND(COUNTIFS($A$7:$A$506,A20,$B$7:$B$506,"&gt;0",$B$7:$B$506,"&lt;"&amp;B20)=0,COUNTIFS($A$7:A20,A20,$B$7:B20,B20)=1),1,0))</f>
        <v>1</v>
      </c>
    </row>
    <row r="21" spans="1:8">
      <c r="A21" s="26" t="s">
        <v>148</v>
      </c>
      <c r="B21" s="27">
        <v>46039</v>
      </c>
      <c r="C21" s="28">
        <v>100</v>
      </c>
      <c r="D21" s="29">
        <f t="shared" ca="1" si="0"/>
        <v>46039</v>
      </c>
      <c r="E21" s="29">
        <f t="shared" ca="1" si="1"/>
        <v>46023</v>
      </c>
      <c r="F21" s="30">
        <f t="shared" ca="1" si="2"/>
        <v>0</v>
      </c>
      <c r="G21" s="30">
        <f ca="1">IF(D21="","",IF(COUNTIFS($A$7:A21,A21,$F$7:F21,F21,$D$7:D21,"&gt;0")=1,1,0))</f>
        <v>1</v>
      </c>
      <c r="H21" s="25">
        <f ca="1">IF(OR(A21="",B21="",NOT(ISNUMBER(B21)),B21&lt;=0,B21&gt;TODAY(),AND(ISTEXT(A21),A21&lt;&gt;TRIM(A21))),0,IF(AND(COUNTIFS($A$7:$A$506,A21,$B$7:$B$506,"&gt;0",$B$7:$B$506,"&lt;"&amp;B21)=0,COUNTIFS($A$7:A21,A21,$B$7:B21,B21)=1),1,0))</f>
        <v>1</v>
      </c>
    </row>
    <row r="22" spans="1:8">
      <c r="A22" s="26" t="s">
        <v>149</v>
      </c>
      <c r="B22" s="27">
        <v>46040</v>
      </c>
      <c r="C22" s="28">
        <v>93</v>
      </c>
      <c r="D22" s="29">
        <f t="shared" ca="1" si="0"/>
        <v>46040</v>
      </c>
      <c r="E22" s="29">
        <f t="shared" ca="1" si="1"/>
        <v>46023</v>
      </c>
      <c r="F22" s="30">
        <f t="shared" ca="1" si="2"/>
        <v>0</v>
      </c>
      <c r="G22" s="30">
        <f ca="1">IF(D22="","",IF(COUNTIFS($A$7:A22,A22,$F$7:F22,F22,$D$7:D22,"&gt;0")=1,1,0))</f>
        <v>1</v>
      </c>
      <c r="H22" s="25">
        <f ca="1">IF(OR(A22="",B22="",NOT(ISNUMBER(B22)),B22&lt;=0,B22&gt;TODAY(),AND(ISTEXT(A22),A22&lt;&gt;TRIM(A22))),0,IF(AND(COUNTIFS($A$7:$A$506,A22,$B$7:$B$506,"&gt;0",$B$7:$B$506,"&lt;"&amp;B22)=0,COUNTIFS($A$7:A22,A22,$B$7:B22,B22)=1),1,0))</f>
        <v>1</v>
      </c>
    </row>
    <row r="23" spans="1:8">
      <c r="A23" s="26" t="s">
        <v>150</v>
      </c>
      <c r="B23" s="27">
        <v>46042</v>
      </c>
      <c r="C23" s="28">
        <v>111</v>
      </c>
      <c r="D23" s="29">
        <f t="shared" ca="1" si="0"/>
        <v>46042</v>
      </c>
      <c r="E23" s="29">
        <f t="shared" ca="1" si="1"/>
        <v>46023</v>
      </c>
      <c r="F23" s="30">
        <f t="shared" ca="1" si="2"/>
        <v>0</v>
      </c>
      <c r="G23" s="30">
        <f ca="1">IF(D23="","",IF(COUNTIFS($A$7:A23,A23,$F$7:F23,F23,$D$7:D23,"&gt;0")=1,1,0))</f>
        <v>1</v>
      </c>
      <c r="H23" s="25">
        <f ca="1">IF(OR(A23="",B23="",NOT(ISNUMBER(B23)),B23&lt;=0,B23&gt;TODAY(),AND(ISTEXT(A23),A23&lt;&gt;TRIM(A23))),0,IF(AND(COUNTIFS($A$7:$A$506,A23,$B$7:$B$506,"&gt;0",$B$7:$B$506,"&lt;"&amp;B23)=0,COUNTIFS($A$7:A23,A23,$B$7:B23,B23)=1),1,0))</f>
        <v>1</v>
      </c>
    </row>
    <row r="24" spans="1:8">
      <c r="A24" s="26" t="s">
        <v>151</v>
      </c>
      <c r="B24" s="27">
        <v>46043</v>
      </c>
      <c r="C24" s="28">
        <v>104</v>
      </c>
      <c r="D24" s="29">
        <f t="shared" ca="1" si="0"/>
        <v>46043</v>
      </c>
      <c r="E24" s="29">
        <f t="shared" ca="1" si="1"/>
        <v>46023</v>
      </c>
      <c r="F24" s="30">
        <f t="shared" ca="1" si="2"/>
        <v>0</v>
      </c>
      <c r="G24" s="30">
        <f ca="1">IF(D24="","",IF(COUNTIFS($A$7:A24,A24,$F$7:F24,F24,$D$7:D24,"&gt;0")=1,1,0))</f>
        <v>1</v>
      </c>
      <c r="H24" s="25">
        <f ca="1">IF(OR(A24="",B24="",NOT(ISNUMBER(B24)),B24&lt;=0,B24&gt;TODAY(),AND(ISTEXT(A24),A24&lt;&gt;TRIM(A24))),0,IF(AND(COUNTIFS($A$7:$A$506,A24,$B$7:$B$506,"&gt;0",$B$7:$B$506,"&lt;"&amp;B24)=0,COUNTIFS($A$7:A24,A24,$B$7:B24,B24)=1),1,0))</f>
        <v>1</v>
      </c>
    </row>
    <row r="25" spans="1:8">
      <c r="A25" s="26" t="s">
        <v>152</v>
      </c>
      <c r="B25" s="27">
        <v>46045</v>
      </c>
      <c r="C25" s="28">
        <v>122</v>
      </c>
      <c r="D25" s="29">
        <f t="shared" ca="1" si="0"/>
        <v>46045</v>
      </c>
      <c r="E25" s="29">
        <f t="shared" ca="1" si="1"/>
        <v>46023</v>
      </c>
      <c r="F25" s="30">
        <f t="shared" ca="1" si="2"/>
        <v>0</v>
      </c>
      <c r="G25" s="30">
        <f ca="1">IF(D25="","",IF(COUNTIFS($A$7:A25,A25,$F$7:F25,F25,$D$7:D25,"&gt;0")=1,1,0))</f>
        <v>1</v>
      </c>
      <c r="H25" s="25">
        <f ca="1">IF(OR(A25="",B25="",NOT(ISNUMBER(B25)),B25&lt;=0,B25&gt;TODAY(),AND(ISTEXT(A25),A25&lt;&gt;TRIM(A25))),0,IF(AND(COUNTIFS($A$7:$A$506,A25,$B$7:$B$506,"&gt;0",$B$7:$B$506,"&lt;"&amp;B25)=0,COUNTIFS($A$7:A25,A25,$B$7:B25,B25)=1),1,0))</f>
        <v>1</v>
      </c>
    </row>
    <row r="26" spans="1:8">
      <c r="A26" s="26" t="s">
        <v>153</v>
      </c>
      <c r="B26" s="27">
        <v>46046</v>
      </c>
      <c r="C26" s="28">
        <v>115</v>
      </c>
      <c r="D26" s="29">
        <f t="shared" ca="1" si="0"/>
        <v>46046</v>
      </c>
      <c r="E26" s="29">
        <f t="shared" ca="1" si="1"/>
        <v>46023</v>
      </c>
      <c r="F26" s="30">
        <f t="shared" ca="1" si="2"/>
        <v>0</v>
      </c>
      <c r="G26" s="30">
        <f ca="1">IF(D26="","",IF(COUNTIFS($A$7:A26,A26,$F$7:F26,F26,$D$7:D26,"&gt;0")=1,1,0))</f>
        <v>1</v>
      </c>
      <c r="H26" s="25">
        <f ca="1">IF(OR(A26="",B26="",NOT(ISNUMBER(B26)),B26&lt;=0,B26&gt;TODAY(),AND(ISTEXT(A26),A26&lt;&gt;TRIM(A26))),0,IF(AND(COUNTIFS($A$7:$A$506,A26,$B$7:$B$506,"&gt;0",$B$7:$B$506,"&lt;"&amp;B26)=0,COUNTIFS($A$7:A26,A26,$B$7:B26,B26)=1),1,0))</f>
        <v>1</v>
      </c>
    </row>
    <row r="27" spans="1:8">
      <c r="A27" s="26" t="s">
        <v>154</v>
      </c>
      <c r="B27" s="27">
        <v>46055</v>
      </c>
      <c r="C27" s="28">
        <v>129</v>
      </c>
      <c r="D27" s="29">
        <f t="shared" ca="1" si="0"/>
        <v>46055</v>
      </c>
      <c r="E27" s="29">
        <f t="shared" ca="1" si="1"/>
        <v>46054</v>
      </c>
      <c r="F27" s="30">
        <f t="shared" ca="1" si="2"/>
        <v>0</v>
      </c>
      <c r="G27" s="30">
        <f ca="1">IF(D27="","",IF(COUNTIFS($A$7:A27,A27,$F$7:F27,F27,$D$7:D27,"&gt;0")=1,1,0))</f>
        <v>1</v>
      </c>
      <c r="H27" s="25">
        <f ca="1">IF(OR(A27="",B27="",NOT(ISNUMBER(B27)),B27&lt;=0,B27&gt;TODAY(),AND(ISTEXT(A27),A27&lt;&gt;TRIM(A27))),0,IF(AND(COUNTIFS($A$7:$A$506,A27,$B$7:$B$506,"&gt;0",$B$7:$B$506,"&lt;"&amp;B27)=0,COUNTIFS($A$7:A27,A27,$B$7:B27,B27)=1),1,0))</f>
        <v>1</v>
      </c>
    </row>
    <row r="28" spans="1:8">
      <c r="A28" s="26" t="s">
        <v>134</v>
      </c>
      <c r="B28" s="27">
        <v>46056</v>
      </c>
      <c r="C28" s="28">
        <v>38</v>
      </c>
      <c r="D28" s="29">
        <f t="shared" ca="1" si="0"/>
        <v>46025</v>
      </c>
      <c r="E28" s="29">
        <f t="shared" ca="1" si="1"/>
        <v>46023</v>
      </c>
      <c r="F28" s="30">
        <f t="shared" ca="1" si="2"/>
        <v>1</v>
      </c>
      <c r="G28" s="30">
        <f ca="1">IF(D28="","",IF(COUNTIFS($A$7:A28,A28,$F$7:F28,F28,$D$7:D28,"&gt;0")=1,1,0))</f>
        <v>1</v>
      </c>
      <c r="H28" s="25">
        <f ca="1">IF(OR(A28="",B28="",NOT(ISNUMBER(B28)),B28&lt;=0,B28&gt;TODAY(),AND(ISTEXT(A28),A28&lt;&gt;TRIM(A28))),0,IF(AND(COUNTIFS($A$7:$A$506,A28,$B$7:$B$506,"&gt;0",$B$7:$B$506,"&lt;"&amp;B28)=0,COUNTIFS($A$7:A28,A28,$B$7:B28,B28)=1),1,0))</f>
        <v>0</v>
      </c>
    </row>
    <row r="29" spans="1:8">
      <c r="A29" s="26" t="s">
        <v>155</v>
      </c>
      <c r="B29" s="27">
        <v>46056</v>
      </c>
      <c r="C29" s="28">
        <v>122</v>
      </c>
      <c r="D29" s="29">
        <f t="shared" ca="1" si="0"/>
        <v>46056</v>
      </c>
      <c r="E29" s="29">
        <f t="shared" ca="1" si="1"/>
        <v>46054</v>
      </c>
      <c r="F29" s="30">
        <f t="shared" ca="1" si="2"/>
        <v>0</v>
      </c>
      <c r="G29" s="30">
        <f ca="1">IF(D29="","",IF(COUNTIFS($A$7:A29,A29,$F$7:F29,F29,$D$7:D29,"&gt;0")=1,1,0))</f>
        <v>1</v>
      </c>
      <c r="H29" s="25">
        <f ca="1">IF(OR(A29="",B29="",NOT(ISNUMBER(B29)),B29&lt;=0,B29&gt;TODAY(),AND(ISTEXT(A29),A29&lt;&gt;TRIM(A29))),0,IF(AND(COUNTIFS($A$7:$A$506,A29,$B$7:$B$506,"&gt;0",$B$7:$B$506,"&lt;"&amp;B29)=0,COUNTIFS($A$7:A29,A29,$B$7:B29,B29)=1),1,0))</f>
        <v>1</v>
      </c>
    </row>
    <row r="30" spans="1:8">
      <c r="A30" s="26" t="s">
        <v>156</v>
      </c>
      <c r="B30" s="27">
        <v>46058</v>
      </c>
      <c r="C30" s="28">
        <v>45</v>
      </c>
      <c r="D30" s="29">
        <f t="shared" ca="1" si="0"/>
        <v>46058</v>
      </c>
      <c r="E30" s="29">
        <f t="shared" ca="1" si="1"/>
        <v>46054</v>
      </c>
      <c r="F30" s="30">
        <f t="shared" ca="1" si="2"/>
        <v>0</v>
      </c>
      <c r="G30" s="30">
        <f ca="1">IF(D30="","",IF(COUNTIFS($A$7:A30,A30,$F$7:F30,F30,$D$7:D30,"&gt;0")=1,1,0))</f>
        <v>1</v>
      </c>
      <c r="H30" s="25">
        <f ca="1">IF(OR(A30="",B30="",NOT(ISNUMBER(B30)),B30&lt;=0,B30&gt;TODAY(),AND(ISTEXT(A30),A30&lt;&gt;TRIM(A30))),0,IF(AND(COUNTIFS($A$7:$A$506,A30,$B$7:$B$506,"&gt;0",$B$7:$B$506,"&lt;"&amp;B30)=0,COUNTIFS($A$7:A30,A30,$B$7:B30,B30)=1),1,0))</f>
        <v>1</v>
      </c>
    </row>
    <row r="31" spans="1:8">
      <c r="A31" s="26" t="s">
        <v>157</v>
      </c>
      <c r="B31" s="27">
        <v>46059</v>
      </c>
      <c r="C31" s="28">
        <v>133</v>
      </c>
      <c r="D31" s="29">
        <f t="shared" ca="1" si="0"/>
        <v>46059</v>
      </c>
      <c r="E31" s="29">
        <f t="shared" ca="1" si="1"/>
        <v>46054</v>
      </c>
      <c r="F31" s="30">
        <f t="shared" ca="1" si="2"/>
        <v>0</v>
      </c>
      <c r="G31" s="30">
        <f ca="1">IF(D31="","",IF(COUNTIFS($A$7:A31,A31,$F$7:F31,F31,$D$7:D31,"&gt;0")=1,1,0))</f>
        <v>1</v>
      </c>
      <c r="H31" s="25">
        <f ca="1">IF(OR(A31="",B31="",NOT(ISNUMBER(B31)),B31&lt;=0,B31&gt;TODAY(),AND(ISTEXT(A31),A31&lt;&gt;TRIM(A31))),0,IF(AND(COUNTIFS($A$7:$A$506,A31,$B$7:$B$506,"&gt;0",$B$7:$B$506,"&lt;"&amp;B31)=0,COUNTIFS($A$7:A31,A31,$B$7:B31,B31)=1),1,0))</f>
        <v>1</v>
      </c>
    </row>
    <row r="32" spans="1:8">
      <c r="A32" s="26" t="s">
        <v>158</v>
      </c>
      <c r="B32" s="27">
        <v>46060</v>
      </c>
      <c r="C32" s="28">
        <v>63</v>
      </c>
      <c r="D32" s="29">
        <f t="shared" ca="1" si="0"/>
        <v>46060</v>
      </c>
      <c r="E32" s="29">
        <f t="shared" ca="1" si="1"/>
        <v>46054</v>
      </c>
      <c r="F32" s="30">
        <f t="shared" ca="1" si="2"/>
        <v>0</v>
      </c>
      <c r="G32" s="30">
        <f ca="1">IF(D32="","",IF(COUNTIFS($A$7:A32,A32,$F$7:F32,F32,$D$7:D32,"&gt;0")=1,1,0))</f>
        <v>1</v>
      </c>
      <c r="H32" s="25">
        <f ca="1">IF(OR(A32="",B32="",NOT(ISNUMBER(B32)),B32&lt;=0,B32&gt;TODAY(),AND(ISTEXT(A32),A32&lt;&gt;TRIM(A32))),0,IF(AND(COUNTIFS($A$7:$A$506,A32,$B$7:$B$506,"&gt;0",$B$7:$B$506,"&lt;"&amp;B32)=0,COUNTIFS($A$7:A32,A32,$B$7:B32,B32)=1),1,0))</f>
        <v>1</v>
      </c>
    </row>
    <row r="33" spans="1:8">
      <c r="A33" s="26" t="s">
        <v>159</v>
      </c>
      <c r="B33" s="27">
        <v>46061</v>
      </c>
      <c r="C33" s="28">
        <v>56</v>
      </c>
      <c r="D33" s="29">
        <f t="shared" ca="1" si="0"/>
        <v>46061</v>
      </c>
      <c r="E33" s="29">
        <f t="shared" ca="1" si="1"/>
        <v>46054</v>
      </c>
      <c r="F33" s="30">
        <f t="shared" ca="1" si="2"/>
        <v>0</v>
      </c>
      <c r="G33" s="30">
        <f ca="1">IF(D33="","",IF(COUNTIFS($A$7:A33,A33,$F$7:F33,F33,$D$7:D33,"&gt;0")=1,1,0))</f>
        <v>1</v>
      </c>
      <c r="H33" s="25">
        <f ca="1">IF(OR(A33="",B33="",NOT(ISNUMBER(B33)),B33&lt;=0,B33&gt;TODAY(),AND(ISTEXT(A33),A33&lt;&gt;TRIM(A33))),0,IF(AND(COUNTIFS($A$7:$A$506,A33,$B$7:$B$506,"&gt;0",$B$7:$B$506,"&lt;"&amp;B33)=0,COUNTIFS($A$7:A33,A33,$B$7:B33,B33)=1),1,0))</f>
        <v>1</v>
      </c>
    </row>
    <row r="34" spans="1:8">
      <c r="A34" s="26" t="s">
        <v>160</v>
      </c>
      <c r="B34" s="27">
        <v>46062</v>
      </c>
      <c r="C34" s="28">
        <v>49</v>
      </c>
      <c r="D34" s="29">
        <f t="shared" ca="1" si="0"/>
        <v>46062</v>
      </c>
      <c r="E34" s="29">
        <f t="shared" ca="1" si="1"/>
        <v>46054</v>
      </c>
      <c r="F34" s="30">
        <f t="shared" ca="1" si="2"/>
        <v>0</v>
      </c>
      <c r="G34" s="30">
        <f ca="1">IF(D34="","",IF(COUNTIFS($A$7:A34,A34,$F$7:F34,F34,$D$7:D34,"&gt;0")=1,1,0))</f>
        <v>1</v>
      </c>
      <c r="H34" s="25">
        <f ca="1">IF(OR(A34="",B34="",NOT(ISNUMBER(B34)),B34&lt;=0,B34&gt;TODAY(),AND(ISTEXT(A34),A34&lt;&gt;TRIM(A34))),0,IF(AND(COUNTIFS($A$7:$A$506,A34,$B$7:$B$506,"&gt;0",$B$7:$B$506,"&lt;"&amp;B34)=0,COUNTIFS($A$7:A34,A34,$B$7:B34,B34)=1),1,0))</f>
        <v>1</v>
      </c>
    </row>
    <row r="35" spans="1:8">
      <c r="A35" s="26" t="s">
        <v>148</v>
      </c>
      <c r="B35" s="27">
        <v>46063</v>
      </c>
      <c r="C35" s="28">
        <v>109</v>
      </c>
      <c r="D35" s="29">
        <f t="shared" ca="1" si="0"/>
        <v>46039</v>
      </c>
      <c r="E35" s="29">
        <f t="shared" ca="1" si="1"/>
        <v>46023</v>
      </c>
      <c r="F35" s="30">
        <f t="shared" ca="1" si="2"/>
        <v>1</v>
      </c>
      <c r="G35" s="30">
        <f ca="1">IF(D35="","",IF(COUNTIFS($A$7:A35,A35,$F$7:F35,F35,$D$7:D35,"&gt;0")=1,1,0))</f>
        <v>1</v>
      </c>
      <c r="H35" s="25">
        <f ca="1">IF(OR(A35="",B35="",NOT(ISNUMBER(B35)),B35&lt;=0,B35&gt;TODAY(),AND(ISTEXT(A35),A35&lt;&gt;TRIM(A35))),0,IF(AND(COUNTIFS($A$7:$A$506,A35,$B$7:$B$506,"&gt;0",$B$7:$B$506,"&lt;"&amp;B35)=0,COUNTIFS($A$7:A35,A35,$B$7:B35,B35)=1),1,0))</f>
        <v>0</v>
      </c>
    </row>
    <row r="36" spans="1:8">
      <c r="A36" s="26" t="s">
        <v>161</v>
      </c>
      <c r="B36" s="27">
        <v>46063</v>
      </c>
      <c r="C36" s="28">
        <v>74</v>
      </c>
      <c r="D36" s="29">
        <f t="shared" ca="1" si="0"/>
        <v>46063</v>
      </c>
      <c r="E36" s="29">
        <f t="shared" ca="1" si="1"/>
        <v>46054</v>
      </c>
      <c r="F36" s="30">
        <f t="shared" ca="1" si="2"/>
        <v>0</v>
      </c>
      <c r="G36" s="30">
        <f ca="1">IF(D36="","",IF(COUNTIFS($A$7:A36,A36,$F$7:F36,F36,$D$7:D36,"&gt;0")=1,1,0))</f>
        <v>1</v>
      </c>
      <c r="H36" s="25">
        <f ca="1">IF(OR(A36="",B36="",NOT(ISNUMBER(B36)),B36&lt;=0,B36&gt;TODAY(),AND(ISTEXT(A36),A36&lt;&gt;TRIM(A36))),0,IF(AND(COUNTIFS($A$7:$A$506,A36,$B$7:$B$506,"&gt;0",$B$7:$B$506,"&lt;"&amp;B36)=0,COUNTIFS($A$7:A36,A36,$B$7:B36,B36)=1),1,0))</f>
        <v>1</v>
      </c>
    </row>
    <row r="37" spans="1:8">
      <c r="A37" s="26" t="s">
        <v>151</v>
      </c>
      <c r="B37" s="27">
        <v>46064</v>
      </c>
      <c r="C37" s="28">
        <v>116</v>
      </c>
      <c r="D37" s="29">
        <f t="shared" ca="1" si="0"/>
        <v>46043</v>
      </c>
      <c r="E37" s="29">
        <f t="shared" ca="1" si="1"/>
        <v>46023</v>
      </c>
      <c r="F37" s="30">
        <f t="shared" ca="1" si="2"/>
        <v>1</v>
      </c>
      <c r="G37" s="30">
        <f ca="1">IF(D37="","",IF(COUNTIFS($A$7:A37,A37,$F$7:F37,F37,$D$7:D37,"&gt;0")=1,1,0))</f>
        <v>1</v>
      </c>
      <c r="H37" s="25">
        <f ca="1">IF(OR(A37="",B37="",NOT(ISNUMBER(B37)),B37&lt;=0,B37&gt;TODAY(),AND(ISTEXT(A37),A37&lt;&gt;TRIM(A37))),0,IF(AND(COUNTIFS($A$7:$A$506,A37,$B$7:$B$506,"&gt;0",$B$7:$B$506,"&lt;"&amp;B37)=0,COUNTIFS($A$7:A37,A37,$B$7:B37,B37)=1),1,0))</f>
        <v>0</v>
      </c>
    </row>
    <row r="38" spans="1:8">
      <c r="A38" s="26" t="s">
        <v>162</v>
      </c>
      <c r="B38" s="27">
        <v>46064</v>
      </c>
      <c r="C38" s="28">
        <v>67</v>
      </c>
      <c r="D38" s="29">
        <f t="shared" ca="1" si="0"/>
        <v>46064</v>
      </c>
      <c r="E38" s="29">
        <f t="shared" ca="1" si="1"/>
        <v>46054</v>
      </c>
      <c r="F38" s="30">
        <f t="shared" ca="1" si="2"/>
        <v>0</v>
      </c>
      <c r="G38" s="30">
        <f ca="1">IF(D38="","",IF(COUNTIFS($A$7:A38,A38,$F$7:F38,F38,$D$7:D38,"&gt;0")=1,1,0))</f>
        <v>1</v>
      </c>
      <c r="H38" s="25">
        <f ca="1">IF(OR(A38="",B38="",NOT(ISNUMBER(B38)),B38&lt;=0,B38&gt;TODAY(),AND(ISTEXT(A38),A38&lt;&gt;TRIM(A38))),0,IF(AND(COUNTIFS($A$7:$A$506,A38,$B$7:$B$506,"&gt;0",$B$7:$B$506,"&lt;"&amp;B38)=0,COUNTIFS($A$7:A38,A38,$B$7:B38,B38)=1),1,0))</f>
        <v>1</v>
      </c>
    </row>
    <row r="39" spans="1:8">
      <c r="A39" s="26" t="s">
        <v>163</v>
      </c>
      <c r="B39" s="27">
        <v>46065</v>
      </c>
      <c r="C39" s="28">
        <v>60</v>
      </c>
      <c r="D39" s="29">
        <f t="shared" ca="1" si="0"/>
        <v>46065</v>
      </c>
      <c r="E39" s="29">
        <f t="shared" ca="1" si="1"/>
        <v>46054</v>
      </c>
      <c r="F39" s="30">
        <f t="shared" ca="1" si="2"/>
        <v>0</v>
      </c>
      <c r="G39" s="30">
        <f ca="1">IF(D39="","",IF(COUNTIFS($A$7:A39,A39,$F$7:F39,F39,$D$7:D39,"&gt;0")=1,1,0))</f>
        <v>1</v>
      </c>
      <c r="H39" s="25">
        <f ca="1">IF(OR(A39="",B39="",NOT(ISNUMBER(B39)),B39&lt;=0,B39&gt;TODAY(),AND(ISTEXT(A39),A39&lt;&gt;TRIM(A39))),0,IF(AND(COUNTIFS($A$7:$A$506,A39,$B$7:$B$506,"&gt;0",$B$7:$B$506,"&lt;"&amp;B39)=0,COUNTIFS($A$7:A39,A39,$B$7:B39,B39)=1),1,0))</f>
        <v>1</v>
      </c>
    </row>
    <row r="40" spans="1:8">
      <c r="A40" s="26" t="s">
        <v>164</v>
      </c>
      <c r="B40" s="27">
        <v>46066</v>
      </c>
      <c r="C40" s="28">
        <v>85</v>
      </c>
      <c r="D40" s="29">
        <f t="shared" ca="1" si="0"/>
        <v>46066</v>
      </c>
      <c r="E40" s="29">
        <f t="shared" ca="1" si="1"/>
        <v>46054</v>
      </c>
      <c r="F40" s="30">
        <f t="shared" ca="1" si="2"/>
        <v>0</v>
      </c>
      <c r="G40" s="30">
        <f ca="1">IF(D40="","",IF(COUNTIFS($A$7:A40,A40,$F$7:F40,F40,$D$7:D40,"&gt;0")=1,1,0))</f>
        <v>1</v>
      </c>
      <c r="H40" s="25">
        <f ca="1">IF(OR(A40="",B40="",NOT(ISNUMBER(B40)),B40&lt;=0,B40&gt;TODAY(),AND(ISTEXT(A40),A40&lt;&gt;TRIM(A40))),0,IF(AND(COUNTIFS($A$7:$A$506,A40,$B$7:$B$506,"&gt;0",$B$7:$B$506,"&lt;"&amp;B40)=0,COUNTIFS($A$7:A40,A40,$B$7:B40,B40)=1),1,0))</f>
        <v>1</v>
      </c>
    </row>
    <row r="41" spans="1:8">
      <c r="A41" s="26" t="s">
        <v>165</v>
      </c>
      <c r="B41" s="27">
        <v>46067</v>
      </c>
      <c r="C41" s="28">
        <v>78</v>
      </c>
      <c r="D41" s="29">
        <f t="shared" ca="1" si="0"/>
        <v>46067</v>
      </c>
      <c r="E41" s="29">
        <f t="shared" ca="1" si="1"/>
        <v>46054</v>
      </c>
      <c r="F41" s="30">
        <f t="shared" ca="1" si="2"/>
        <v>0</v>
      </c>
      <c r="G41" s="30">
        <f ca="1">IF(D41="","",IF(COUNTIFS($A$7:A41,A41,$F$7:F41,F41,$D$7:D41,"&gt;0")=1,1,0))</f>
        <v>1</v>
      </c>
      <c r="H41" s="25">
        <f ca="1">IF(OR(A41="",B41="",NOT(ISNUMBER(B41)),B41&lt;=0,B41&gt;TODAY(),AND(ISTEXT(A41),A41&lt;&gt;TRIM(A41))),0,IF(AND(COUNTIFS($A$7:$A$506,A41,$B$7:$B$506,"&gt;0",$B$7:$B$506,"&lt;"&amp;B41)=0,COUNTIFS($A$7:A41,A41,$B$7:B41,B41)=1),1,0))</f>
        <v>1</v>
      </c>
    </row>
    <row r="42" spans="1:8">
      <c r="A42" s="26" t="s">
        <v>166</v>
      </c>
      <c r="B42" s="27">
        <v>46068</v>
      </c>
      <c r="C42" s="28">
        <v>71</v>
      </c>
      <c r="D42" s="29">
        <f t="shared" ca="1" si="0"/>
        <v>46068</v>
      </c>
      <c r="E42" s="29">
        <f t="shared" ca="1" si="1"/>
        <v>46054</v>
      </c>
      <c r="F42" s="30">
        <f t="shared" ca="1" si="2"/>
        <v>0</v>
      </c>
      <c r="G42" s="30">
        <f ca="1">IF(D42="","",IF(COUNTIFS($A$7:A42,A42,$F$7:F42,F42,$D$7:D42,"&gt;0")=1,1,0))</f>
        <v>1</v>
      </c>
      <c r="H42" s="25">
        <f ca="1">IF(OR(A42="",B42="",NOT(ISNUMBER(B42)),B42&lt;=0,B42&gt;TODAY(),AND(ISTEXT(A42),A42&lt;&gt;TRIM(A42))),0,IF(AND(COUNTIFS($A$7:$A$506,A42,$B$7:$B$506,"&gt;0",$B$7:$B$506,"&lt;"&amp;B42)=0,COUNTIFS($A$7:A42,A42,$B$7:B42,B42)=1),1,0))</f>
        <v>1</v>
      </c>
    </row>
    <row r="43" spans="1:8">
      <c r="A43" s="26" t="s">
        <v>167</v>
      </c>
      <c r="B43" s="27">
        <v>46069</v>
      </c>
      <c r="C43" s="28">
        <v>96</v>
      </c>
      <c r="D43" s="29">
        <f t="shared" ca="1" si="0"/>
        <v>46069</v>
      </c>
      <c r="E43" s="29">
        <f t="shared" ca="1" si="1"/>
        <v>46054</v>
      </c>
      <c r="F43" s="30">
        <f t="shared" ca="1" si="2"/>
        <v>0</v>
      </c>
      <c r="G43" s="30">
        <f ca="1">IF(D43="","",IF(COUNTIFS($A$7:A43,A43,$F$7:F43,F43,$D$7:D43,"&gt;0")=1,1,0))</f>
        <v>1</v>
      </c>
      <c r="H43" s="25">
        <f ca="1">IF(OR(A43="",B43="",NOT(ISNUMBER(B43)),B43&lt;=0,B43&gt;TODAY(),AND(ISTEXT(A43),A43&lt;&gt;TRIM(A43))),0,IF(AND(COUNTIFS($A$7:$A$506,A43,$B$7:$B$506,"&gt;0",$B$7:$B$506,"&lt;"&amp;B43)=0,COUNTIFS($A$7:A43,A43,$B$7:B43,B43)=1),1,0))</f>
        <v>1</v>
      </c>
    </row>
    <row r="44" spans="1:8">
      <c r="A44" s="26" t="s">
        <v>139</v>
      </c>
      <c r="B44" s="27">
        <v>46070</v>
      </c>
      <c r="C44" s="28">
        <v>70</v>
      </c>
      <c r="D44" s="29">
        <f t="shared" ca="1" si="0"/>
        <v>46030</v>
      </c>
      <c r="E44" s="29">
        <f t="shared" ca="1" si="1"/>
        <v>46023</v>
      </c>
      <c r="F44" s="30">
        <f t="shared" ca="1" si="2"/>
        <v>1</v>
      </c>
      <c r="G44" s="30">
        <f ca="1">IF(D44="","",IF(COUNTIFS($A$7:A44,A44,$F$7:F44,F44,$D$7:D44,"&gt;0")=1,1,0))</f>
        <v>1</v>
      </c>
      <c r="H44" s="25">
        <f ca="1">IF(OR(A44="",B44="",NOT(ISNUMBER(B44)),B44&lt;=0,B44&gt;TODAY(),AND(ISTEXT(A44),A44&lt;&gt;TRIM(A44))),0,IF(AND(COUNTIFS($A$7:$A$506,A44,$B$7:$B$506,"&gt;0",$B$7:$B$506,"&lt;"&amp;B44)=0,COUNTIFS($A$7:A44,A44,$B$7:B44,B44)=1),1,0))</f>
        <v>0</v>
      </c>
    </row>
    <row r="45" spans="1:8">
      <c r="A45" s="26" t="s">
        <v>168</v>
      </c>
      <c r="B45" s="27">
        <v>46070</v>
      </c>
      <c r="C45" s="28">
        <v>89</v>
      </c>
      <c r="D45" s="29">
        <f t="shared" ca="1" si="0"/>
        <v>46070</v>
      </c>
      <c r="E45" s="29">
        <f t="shared" ca="1" si="1"/>
        <v>46054</v>
      </c>
      <c r="F45" s="30">
        <f t="shared" ca="1" si="2"/>
        <v>0</v>
      </c>
      <c r="G45" s="30">
        <f ca="1">IF(D45="","",IF(COUNTIFS($A$7:A45,A45,$F$7:F45,F45,$D$7:D45,"&gt;0")=1,1,0))</f>
        <v>1</v>
      </c>
      <c r="H45" s="25">
        <f ca="1">IF(OR(A45="",B45="",NOT(ISNUMBER(B45)),B45&lt;=0,B45&gt;TODAY(),AND(ISTEXT(A45),A45&lt;&gt;TRIM(A45))),0,IF(AND(COUNTIFS($A$7:$A$506,A45,$B$7:$B$506,"&gt;0",$B$7:$B$506,"&lt;"&amp;B45)=0,COUNTIFS($A$7:A45,A45,$B$7:B45,B45)=1),1,0))</f>
        <v>1</v>
      </c>
    </row>
    <row r="46" spans="1:8">
      <c r="A46" s="26" t="s">
        <v>143</v>
      </c>
      <c r="B46" s="27">
        <v>46071</v>
      </c>
      <c r="C46" s="28">
        <v>77</v>
      </c>
      <c r="D46" s="29">
        <f t="shared" ca="1" si="0"/>
        <v>46034</v>
      </c>
      <c r="E46" s="29">
        <f t="shared" ca="1" si="1"/>
        <v>46023</v>
      </c>
      <c r="F46" s="30">
        <f t="shared" ca="1" si="2"/>
        <v>1</v>
      </c>
      <c r="G46" s="30">
        <f ca="1">IF(D46="","",IF(COUNTIFS($A$7:A46,A46,$F$7:F46,F46,$D$7:D46,"&gt;0")=1,1,0))</f>
        <v>1</v>
      </c>
      <c r="H46" s="25">
        <f ca="1">IF(OR(A46="",B46="",NOT(ISNUMBER(B46)),B46&lt;=0,B46&gt;TODAY(),AND(ISTEXT(A46),A46&lt;&gt;TRIM(A46))),0,IF(AND(COUNTIFS($A$7:$A$506,A46,$B$7:$B$506,"&gt;0",$B$7:$B$506,"&lt;"&amp;B46)=0,COUNTIFS($A$7:A46,A46,$B$7:B46,B46)=1),1,0))</f>
        <v>0</v>
      </c>
    </row>
    <row r="47" spans="1:8">
      <c r="A47" s="26" t="s">
        <v>169</v>
      </c>
      <c r="B47" s="27">
        <v>46071</v>
      </c>
      <c r="C47" s="28">
        <v>82</v>
      </c>
      <c r="D47" s="29">
        <f t="shared" ca="1" si="0"/>
        <v>46071</v>
      </c>
      <c r="E47" s="29">
        <f t="shared" ca="1" si="1"/>
        <v>46054</v>
      </c>
      <c r="F47" s="30">
        <f t="shared" ca="1" si="2"/>
        <v>0</v>
      </c>
      <c r="G47" s="30">
        <f ca="1">IF(D47="","",IF(COUNTIFS($A$7:A47,A47,$F$7:F47,F47,$D$7:D47,"&gt;0")=1,1,0))</f>
        <v>1</v>
      </c>
      <c r="H47" s="25">
        <f ca="1">IF(OR(A47="",B47="",NOT(ISNUMBER(B47)),B47&lt;=0,B47&gt;TODAY(),AND(ISTEXT(A47),A47&lt;&gt;TRIM(A47))),0,IF(AND(COUNTIFS($A$7:$A$506,A47,$B$7:$B$506,"&gt;0",$B$7:$B$506,"&lt;"&amp;B47)=0,COUNTIFS($A$7:A47,A47,$B$7:B47,B47)=1),1,0))</f>
        <v>1</v>
      </c>
    </row>
    <row r="48" spans="1:8">
      <c r="A48" s="26" t="s">
        <v>170</v>
      </c>
      <c r="B48" s="27">
        <v>46072</v>
      </c>
      <c r="C48" s="28">
        <v>107</v>
      </c>
      <c r="D48" s="29">
        <f t="shared" ca="1" si="0"/>
        <v>46072</v>
      </c>
      <c r="E48" s="29">
        <f t="shared" ca="1" si="1"/>
        <v>46054</v>
      </c>
      <c r="F48" s="30">
        <f t="shared" ca="1" si="2"/>
        <v>0</v>
      </c>
      <c r="G48" s="30">
        <f ca="1">IF(D48="","",IF(COUNTIFS($A$7:A48,A48,$F$7:F48,F48,$D$7:D48,"&gt;0")=1,1,0))</f>
        <v>1</v>
      </c>
      <c r="H48" s="25">
        <f ca="1">IF(OR(A48="",B48="",NOT(ISNUMBER(B48)),B48&lt;=0,B48&gt;TODAY(),AND(ISTEXT(A48),A48&lt;&gt;TRIM(A48))),0,IF(AND(COUNTIFS($A$7:$A$506,A48,$B$7:$B$506,"&gt;0",$B$7:$B$506,"&lt;"&amp;B48)=0,COUNTIFS($A$7:A48,A48,$B$7:B48,B48)=1),1,0))</f>
        <v>1</v>
      </c>
    </row>
    <row r="49" spans="1:8">
      <c r="A49" s="26" t="s">
        <v>171</v>
      </c>
      <c r="B49" s="27">
        <v>46073</v>
      </c>
      <c r="C49" s="28">
        <v>100</v>
      </c>
      <c r="D49" s="29">
        <f t="shared" ca="1" si="0"/>
        <v>46073</v>
      </c>
      <c r="E49" s="29">
        <f t="shared" ca="1" si="1"/>
        <v>46054</v>
      </c>
      <c r="F49" s="30">
        <f t="shared" ca="1" si="2"/>
        <v>0</v>
      </c>
      <c r="G49" s="30">
        <f ca="1">IF(D49="","",IF(COUNTIFS($A$7:A49,A49,$F$7:F49,F49,$D$7:D49,"&gt;0")=1,1,0))</f>
        <v>1</v>
      </c>
      <c r="H49" s="25">
        <f ca="1">IF(OR(A49="",B49="",NOT(ISNUMBER(B49)),B49&lt;=0,B49&gt;TODAY(),AND(ISTEXT(A49),A49&lt;&gt;TRIM(A49))),0,IF(AND(COUNTIFS($A$7:$A$506,A49,$B$7:$B$506,"&gt;0",$B$7:$B$506,"&lt;"&amp;B49)=0,COUNTIFS($A$7:A49,A49,$B$7:B49,B49)=1),1,0))</f>
        <v>1</v>
      </c>
    </row>
    <row r="50" spans="1:8">
      <c r="A50" s="26" t="s">
        <v>172</v>
      </c>
      <c r="B50" s="27">
        <v>46075</v>
      </c>
      <c r="C50" s="28">
        <v>118</v>
      </c>
      <c r="D50" s="29">
        <f t="shared" ca="1" si="0"/>
        <v>46075</v>
      </c>
      <c r="E50" s="29">
        <f t="shared" ca="1" si="1"/>
        <v>46054</v>
      </c>
      <c r="F50" s="30">
        <f t="shared" ca="1" si="2"/>
        <v>0</v>
      </c>
      <c r="G50" s="30">
        <f ca="1">IF(D50="","",IF(COUNTIFS($A$7:A50,A50,$F$7:F50,F50,$D$7:D50,"&gt;0")=1,1,0))</f>
        <v>1</v>
      </c>
      <c r="H50" s="25">
        <f ca="1">IF(OR(A50="",B50="",NOT(ISNUMBER(B50)),B50&lt;=0,B50&gt;TODAY(),AND(ISTEXT(A50),A50&lt;&gt;TRIM(A50))),0,IF(AND(COUNTIFS($A$7:$A$506,A50,$B$7:$B$506,"&gt;0",$B$7:$B$506,"&lt;"&amp;B50)=0,COUNTIFS($A$7:A50,A50,$B$7:B50,B50)=1),1,0))</f>
        <v>1</v>
      </c>
    </row>
    <row r="51" spans="1:8">
      <c r="A51" s="26" t="s">
        <v>173</v>
      </c>
      <c r="B51" s="27">
        <v>46076</v>
      </c>
      <c r="C51" s="28">
        <v>111</v>
      </c>
      <c r="D51" s="29">
        <f t="shared" ca="1" si="0"/>
        <v>46076</v>
      </c>
      <c r="E51" s="29">
        <f t="shared" ca="1" si="1"/>
        <v>46054</v>
      </c>
      <c r="F51" s="30">
        <f t="shared" ca="1" si="2"/>
        <v>0</v>
      </c>
      <c r="G51" s="30">
        <f ca="1">IF(D51="","",IF(COUNTIFS($A$7:A51,A51,$F$7:F51,F51,$D$7:D51,"&gt;0")=1,1,0))</f>
        <v>1</v>
      </c>
      <c r="H51" s="25">
        <f ca="1">IF(OR(A51="",B51="",NOT(ISNUMBER(B51)),B51&lt;=0,B51&gt;TODAY(),AND(ISTEXT(A51),A51&lt;&gt;TRIM(A51))),0,IF(AND(COUNTIFS($A$7:$A$506,A51,$B$7:$B$506,"&gt;0",$B$7:$B$506,"&lt;"&amp;B51)=0,COUNTIFS($A$7:A51,A51,$B$7:B51,B51)=1),1,0))</f>
        <v>1</v>
      </c>
    </row>
    <row r="52" spans="1:8">
      <c r="A52" s="26" t="s">
        <v>174</v>
      </c>
      <c r="B52" s="27">
        <v>46083</v>
      </c>
      <c r="C52" s="28">
        <v>118</v>
      </c>
      <c r="D52" s="29">
        <f t="shared" ca="1" si="0"/>
        <v>46083</v>
      </c>
      <c r="E52" s="29">
        <f t="shared" ca="1" si="1"/>
        <v>46082</v>
      </c>
      <c r="F52" s="30">
        <f t="shared" ca="1" si="2"/>
        <v>0</v>
      </c>
      <c r="G52" s="30">
        <f ca="1">IF(D52="","",IF(COUNTIFS($A$7:A52,A52,$F$7:F52,F52,$D$7:D52,"&gt;0")=1,1,0))</f>
        <v>1</v>
      </c>
      <c r="H52" s="25">
        <f ca="1">IF(OR(A52="",B52="",NOT(ISNUMBER(B52)),B52&lt;=0,B52&gt;TODAY(),AND(ISTEXT(A52),A52&lt;&gt;TRIM(A52))),0,IF(AND(COUNTIFS($A$7:$A$506,A52,$B$7:$B$506,"&gt;0",$B$7:$B$506,"&lt;"&amp;B52)=0,COUNTIFS($A$7:A52,A52,$B$7:B52,B52)=1),1,0))</f>
        <v>1</v>
      </c>
    </row>
    <row r="53" spans="1:8">
      <c r="A53" s="26" t="s">
        <v>142</v>
      </c>
      <c r="B53" s="27">
        <v>46085</v>
      </c>
      <c r="C53" s="28">
        <v>92</v>
      </c>
      <c r="D53" s="29">
        <f t="shared" ca="1" si="0"/>
        <v>46033</v>
      </c>
      <c r="E53" s="29">
        <f t="shared" ca="1" si="1"/>
        <v>46023</v>
      </c>
      <c r="F53" s="30">
        <f t="shared" ca="1" si="2"/>
        <v>2</v>
      </c>
      <c r="G53" s="30">
        <f ca="1">IF(D53="","",IF(COUNTIFS($A$7:A53,A53,$F$7:F53,F53,$D$7:D53,"&gt;0")=1,1,0))</f>
        <v>1</v>
      </c>
      <c r="H53" s="25">
        <f ca="1">IF(OR(A53="",B53="",NOT(ISNUMBER(B53)),B53&lt;=0,B53&gt;TODAY(),AND(ISTEXT(A53),A53&lt;&gt;TRIM(A53))),0,IF(AND(COUNTIFS($A$7:$A$506,A53,$B$7:$B$506,"&gt;0",$B$7:$B$506,"&lt;"&amp;B53)=0,COUNTIFS($A$7:A53,A53,$B$7:B53,B53)=1),1,0))</f>
        <v>0</v>
      </c>
    </row>
    <row r="54" spans="1:8">
      <c r="A54" s="26" t="s">
        <v>175</v>
      </c>
      <c r="B54" s="27">
        <v>46085</v>
      </c>
      <c r="C54" s="28">
        <v>136</v>
      </c>
      <c r="D54" s="29">
        <f t="shared" ca="1" si="0"/>
        <v>46085</v>
      </c>
      <c r="E54" s="29">
        <f t="shared" ca="1" si="1"/>
        <v>46082</v>
      </c>
      <c r="F54" s="30">
        <f t="shared" ca="1" si="2"/>
        <v>0</v>
      </c>
      <c r="G54" s="30">
        <f ca="1">IF(D54="","",IF(COUNTIFS($A$7:A54,A54,$F$7:F54,F54,$D$7:D54,"&gt;0")=1,1,0))</f>
        <v>1</v>
      </c>
      <c r="H54" s="25">
        <f ca="1">IF(OR(A54="",B54="",NOT(ISNUMBER(B54)),B54&lt;=0,B54&gt;TODAY(),AND(ISTEXT(A54),A54&lt;&gt;TRIM(A54))),0,IF(AND(COUNTIFS($A$7:$A$506,A54,$B$7:$B$506,"&gt;0",$B$7:$B$506,"&lt;"&amp;B54)=0,COUNTIFS($A$7:A54,A54,$B$7:B54,B54)=1),1,0))</f>
        <v>1</v>
      </c>
    </row>
    <row r="55" spans="1:8">
      <c r="A55" s="26" t="s">
        <v>146</v>
      </c>
      <c r="B55" s="27">
        <v>46086</v>
      </c>
      <c r="C55" s="28">
        <v>99</v>
      </c>
      <c r="D55" s="29">
        <f t="shared" ca="1" si="0"/>
        <v>46037</v>
      </c>
      <c r="E55" s="29">
        <f t="shared" ca="1" si="1"/>
        <v>46023</v>
      </c>
      <c r="F55" s="30">
        <f t="shared" ca="1" si="2"/>
        <v>2</v>
      </c>
      <c r="G55" s="30">
        <f ca="1">IF(D55="","",IF(COUNTIFS($A$7:A55,A55,$F$7:F55,F55,$D$7:D55,"&gt;0")=1,1,0))</f>
        <v>1</v>
      </c>
      <c r="H55" s="25">
        <f ca="1">IF(OR(A55="",B55="",NOT(ISNUMBER(B55)),B55&lt;=0,B55&gt;TODAY(),AND(ISTEXT(A55),A55&lt;&gt;TRIM(A55))),0,IF(AND(COUNTIFS($A$7:$A$506,A55,$B$7:$B$506,"&gt;0",$B$7:$B$506,"&lt;"&amp;B55)=0,COUNTIFS($A$7:A55,A55,$B$7:B55,B55)=1),1,0))</f>
        <v>0</v>
      </c>
    </row>
    <row r="56" spans="1:8">
      <c r="A56" s="26" t="s">
        <v>176</v>
      </c>
      <c r="B56" s="27">
        <v>46086</v>
      </c>
      <c r="C56" s="28">
        <v>129</v>
      </c>
      <c r="D56" s="29">
        <f t="shared" ca="1" si="0"/>
        <v>46086</v>
      </c>
      <c r="E56" s="29">
        <f t="shared" ca="1" si="1"/>
        <v>46082</v>
      </c>
      <c r="F56" s="30">
        <f t="shared" ca="1" si="2"/>
        <v>0</v>
      </c>
      <c r="G56" s="30">
        <f ca="1">IF(D56="","",IF(COUNTIFS($A$7:A56,A56,$F$7:F56,F56,$D$7:D56,"&gt;0")=1,1,0))</f>
        <v>1</v>
      </c>
      <c r="H56" s="25">
        <f ca="1">IF(OR(A56="",B56="",NOT(ISNUMBER(B56)),B56&lt;=0,B56&gt;TODAY(),AND(ISTEXT(A56),A56&lt;&gt;TRIM(A56))),0,IF(AND(COUNTIFS($A$7:$A$506,A56,$B$7:$B$506,"&gt;0",$B$7:$B$506,"&lt;"&amp;B56)=0,COUNTIFS($A$7:A56,A56,$B$7:B56,B56)=1),1,0))</f>
        <v>1</v>
      </c>
    </row>
    <row r="57" spans="1:8">
      <c r="A57" s="26" t="s">
        <v>177</v>
      </c>
      <c r="B57" s="27">
        <v>46088</v>
      </c>
      <c r="C57" s="28">
        <v>52</v>
      </c>
      <c r="D57" s="29">
        <f t="shared" ca="1" si="0"/>
        <v>46088</v>
      </c>
      <c r="E57" s="29">
        <f t="shared" ca="1" si="1"/>
        <v>46082</v>
      </c>
      <c r="F57" s="30">
        <f t="shared" ca="1" si="2"/>
        <v>0</v>
      </c>
      <c r="G57" s="30">
        <f ca="1">IF(D57="","",IF(COUNTIFS($A$7:A57,A57,$F$7:F57,F57,$D$7:D57,"&gt;0")=1,1,0))</f>
        <v>1</v>
      </c>
      <c r="H57" s="25">
        <f ca="1">IF(OR(A57="",B57="",NOT(ISNUMBER(B57)),B57&lt;=0,B57&gt;TODAY(),AND(ISTEXT(A57),A57&lt;&gt;TRIM(A57))),0,IF(AND(COUNTIFS($A$7:$A$506,A57,$B$7:$B$506,"&gt;0",$B$7:$B$506,"&lt;"&amp;B57)=0,COUNTIFS($A$7:A57,A57,$B$7:B57,B57)=1),1,0))</f>
        <v>1</v>
      </c>
    </row>
    <row r="58" spans="1:8">
      <c r="A58" s="26" t="s">
        <v>178</v>
      </c>
      <c r="B58" s="27">
        <v>46089</v>
      </c>
      <c r="C58" s="28">
        <v>45</v>
      </c>
      <c r="D58" s="29">
        <f t="shared" ca="1" si="0"/>
        <v>46089</v>
      </c>
      <c r="E58" s="29">
        <f t="shared" ca="1" si="1"/>
        <v>46082</v>
      </c>
      <c r="F58" s="30">
        <f t="shared" ca="1" si="2"/>
        <v>0</v>
      </c>
      <c r="G58" s="30">
        <f ca="1">IF(D58="","",IF(COUNTIFS($A$7:A58,A58,$F$7:F58,F58,$D$7:D58,"&gt;0")=1,1,0))</f>
        <v>1</v>
      </c>
      <c r="H58" s="25">
        <f ca="1">IF(OR(A58="",B58="",NOT(ISNUMBER(B58)),B58&lt;=0,B58&gt;TODAY(),AND(ISTEXT(A58),A58&lt;&gt;TRIM(A58))),0,IF(AND(COUNTIFS($A$7:$A$506,A58,$B$7:$B$506,"&gt;0",$B$7:$B$506,"&lt;"&amp;B58)=0,COUNTIFS($A$7:A58,A58,$B$7:B58,B58)=1),1,0))</f>
        <v>1</v>
      </c>
    </row>
    <row r="59" spans="1:8">
      <c r="A59" s="26" t="s">
        <v>159</v>
      </c>
      <c r="B59" s="27">
        <v>46090</v>
      </c>
      <c r="C59" s="28">
        <v>56</v>
      </c>
      <c r="D59" s="29">
        <f t="shared" ca="1" si="0"/>
        <v>46061</v>
      </c>
      <c r="E59" s="29">
        <f t="shared" ca="1" si="1"/>
        <v>46054</v>
      </c>
      <c r="F59" s="30">
        <f t="shared" ca="1" si="2"/>
        <v>1</v>
      </c>
      <c r="G59" s="30">
        <f ca="1">IF(D59="","",IF(COUNTIFS($A$7:A59,A59,$F$7:F59,F59,$D$7:D59,"&gt;0")=1,1,0))</f>
        <v>1</v>
      </c>
      <c r="H59" s="25">
        <f ca="1">IF(OR(A59="",B59="",NOT(ISNUMBER(B59)),B59&lt;=0,B59&gt;TODAY(),AND(ISTEXT(A59),A59&lt;&gt;TRIM(A59))),0,IF(AND(COUNTIFS($A$7:$A$506,A59,$B$7:$B$506,"&gt;0",$B$7:$B$506,"&lt;"&amp;B59)=0,COUNTIFS($A$7:A59,A59,$B$7:B59,B59)=1),1,0))</f>
        <v>0</v>
      </c>
    </row>
    <row r="60" spans="1:8">
      <c r="A60" s="26" t="s">
        <v>179</v>
      </c>
      <c r="B60" s="27">
        <v>46090</v>
      </c>
      <c r="C60" s="28">
        <v>70</v>
      </c>
      <c r="D60" s="29">
        <f t="shared" ca="1" si="0"/>
        <v>46090</v>
      </c>
      <c r="E60" s="29">
        <f t="shared" ca="1" si="1"/>
        <v>46082</v>
      </c>
      <c r="F60" s="30">
        <f t="shared" ca="1" si="2"/>
        <v>0</v>
      </c>
      <c r="G60" s="30">
        <f ca="1">IF(D60="","",IF(COUNTIFS($A$7:A60,A60,$F$7:F60,F60,$D$7:D60,"&gt;0")=1,1,0))</f>
        <v>1</v>
      </c>
      <c r="H60" s="25">
        <f ca="1">IF(OR(A60="",B60="",NOT(ISNUMBER(B60)),B60&lt;=0,B60&gt;TODAY(),AND(ISTEXT(A60),A60&lt;&gt;TRIM(A60))),0,IF(AND(COUNTIFS($A$7:$A$506,A60,$B$7:$B$506,"&gt;0",$B$7:$B$506,"&lt;"&amp;B60)=0,COUNTIFS($A$7:A60,A60,$B$7:B60,B60)=1),1,0))</f>
        <v>1</v>
      </c>
    </row>
    <row r="61" spans="1:8">
      <c r="A61" s="26" t="s">
        <v>180</v>
      </c>
      <c r="B61" s="27">
        <v>46091</v>
      </c>
      <c r="C61" s="28">
        <v>63</v>
      </c>
      <c r="D61" s="29">
        <f t="shared" ca="1" si="0"/>
        <v>46091</v>
      </c>
      <c r="E61" s="29">
        <f t="shared" ca="1" si="1"/>
        <v>46082</v>
      </c>
      <c r="F61" s="30">
        <f t="shared" ca="1" si="2"/>
        <v>0</v>
      </c>
      <c r="G61" s="30">
        <f ca="1">IF(D61="","",IF(COUNTIFS($A$7:A61,A61,$F$7:F61,F61,$D$7:D61,"&gt;0")=1,1,0))</f>
        <v>1</v>
      </c>
      <c r="H61" s="25">
        <f ca="1">IF(OR(A61="",B61="",NOT(ISNUMBER(B61)),B61&lt;=0,B61&gt;TODAY(),AND(ISTEXT(A61),A61&lt;&gt;TRIM(A61))),0,IF(AND(COUNTIFS($A$7:$A$506,A61,$B$7:$B$506,"&gt;0",$B$7:$B$506,"&lt;"&amp;B61)=0,COUNTIFS($A$7:A61,A61,$B$7:B61,B61)=1),1,0))</f>
        <v>1</v>
      </c>
    </row>
    <row r="62" spans="1:8">
      <c r="A62" s="26" t="s">
        <v>181</v>
      </c>
      <c r="B62" s="27">
        <v>46092</v>
      </c>
      <c r="C62" s="28">
        <v>56</v>
      </c>
      <c r="D62" s="29">
        <f t="shared" ca="1" si="0"/>
        <v>46092</v>
      </c>
      <c r="E62" s="29">
        <f t="shared" ca="1" si="1"/>
        <v>46082</v>
      </c>
      <c r="F62" s="30">
        <f t="shared" ca="1" si="2"/>
        <v>0</v>
      </c>
      <c r="G62" s="30">
        <f ca="1">IF(D62="","",IF(COUNTIFS($A$7:A62,A62,$F$7:F62,F62,$D$7:D62,"&gt;0")=1,1,0))</f>
        <v>1</v>
      </c>
      <c r="H62" s="25">
        <f ca="1">IF(OR(A62="",B62="",NOT(ISNUMBER(B62)),B62&lt;=0,B62&gt;TODAY(),AND(ISTEXT(A62),A62&lt;&gt;TRIM(A62))),0,IF(AND(COUNTIFS($A$7:$A$506,A62,$B$7:$B$506,"&gt;0",$B$7:$B$506,"&lt;"&amp;B62)=0,COUNTIFS($A$7:A62,A62,$B$7:B62,B62)=1),1,0))</f>
        <v>1</v>
      </c>
    </row>
    <row r="63" spans="1:8">
      <c r="A63" s="26" t="s">
        <v>137</v>
      </c>
      <c r="B63" s="27">
        <v>46093</v>
      </c>
      <c r="C63" s="28">
        <v>60</v>
      </c>
      <c r="D63" s="29">
        <f t="shared" ca="1" si="0"/>
        <v>46028</v>
      </c>
      <c r="E63" s="29">
        <f t="shared" ca="1" si="1"/>
        <v>46023</v>
      </c>
      <c r="F63" s="30">
        <f t="shared" ca="1" si="2"/>
        <v>2</v>
      </c>
      <c r="G63" s="30">
        <f ca="1">IF(D63="","",IF(COUNTIFS($A$7:A63,A63,$F$7:F63,F63,$D$7:D63,"&gt;0")=1,1,0))</f>
        <v>1</v>
      </c>
      <c r="H63" s="25">
        <f ca="1">IF(OR(A63="",B63="",NOT(ISNUMBER(B63)),B63&lt;=0,B63&gt;TODAY(),AND(ISTEXT(A63),A63&lt;&gt;TRIM(A63))),0,IF(AND(COUNTIFS($A$7:$A$506,A63,$B$7:$B$506,"&gt;0",$B$7:$B$506,"&lt;"&amp;B63)=0,COUNTIFS($A$7:A63,A63,$B$7:B63,B63)=1),1,0))</f>
        <v>0</v>
      </c>
    </row>
    <row r="64" spans="1:8">
      <c r="A64" s="26" t="s">
        <v>182</v>
      </c>
      <c r="B64" s="27">
        <v>46093</v>
      </c>
      <c r="C64" s="28">
        <v>81</v>
      </c>
      <c r="D64" s="29">
        <f t="shared" ca="1" si="0"/>
        <v>46093</v>
      </c>
      <c r="E64" s="29">
        <f t="shared" ca="1" si="1"/>
        <v>46082</v>
      </c>
      <c r="F64" s="30">
        <f t="shared" ca="1" si="2"/>
        <v>0</v>
      </c>
      <c r="G64" s="30">
        <f ca="1">IF(D64="","",IF(COUNTIFS($A$7:A64,A64,$F$7:F64,F64,$D$7:D64,"&gt;0")=1,1,0))</f>
        <v>1</v>
      </c>
      <c r="H64" s="25">
        <f ca="1">IF(OR(A64="",B64="",NOT(ISNUMBER(B64)),B64&lt;=0,B64&gt;TODAY(),AND(ISTEXT(A64),A64&lt;&gt;TRIM(A64))),0,IF(AND(COUNTIFS($A$7:$A$506,A64,$B$7:$B$506,"&gt;0",$B$7:$B$506,"&lt;"&amp;B64)=0,COUNTIFS($A$7:A64,A64,$B$7:B64,B64)=1),1,0))</f>
        <v>1</v>
      </c>
    </row>
    <row r="65" spans="1:8">
      <c r="A65" s="26" t="s">
        <v>183</v>
      </c>
      <c r="B65" s="27">
        <v>46094</v>
      </c>
      <c r="C65" s="28">
        <v>74</v>
      </c>
      <c r="D65" s="29">
        <f t="shared" ca="1" si="0"/>
        <v>46094</v>
      </c>
      <c r="E65" s="29">
        <f t="shared" ca="1" si="1"/>
        <v>46082</v>
      </c>
      <c r="F65" s="30">
        <f t="shared" ca="1" si="2"/>
        <v>0</v>
      </c>
      <c r="G65" s="30">
        <f ca="1">IF(D65="","",IF(COUNTIFS($A$7:A65,A65,$F$7:F65,F65,$D$7:D65,"&gt;0")=1,1,0))</f>
        <v>1</v>
      </c>
      <c r="H65" s="25">
        <f ca="1">IF(OR(A65="",B65="",NOT(ISNUMBER(B65)),B65&lt;=0,B65&gt;TODAY(),AND(ISTEXT(A65),A65&lt;&gt;TRIM(A65))),0,IF(AND(COUNTIFS($A$7:$A$506,A65,$B$7:$B$506,"&gt;0",$B$7:$B$506,"&lt;"&amp;B65)=0,COUNTIFS($A$7:A65,A65,$B$7:B65,B65)=1),1,0))</f>
        <v>1</v>
      </c>
    </row>
    <row r="66" spans="1:8">
      <c r="A66" s="26" t="s">
        <v>184</v>
      </c>
      <c r="B66" s="27">
        <v>46095</v>
      </c>
      <c r="C66" s="28">
        <v>67</v>
      </c>
      <c r="D66" s="29">
        <f t="shared" ca="1" si="0"/>
        <v>46095</v>
      </c>
      <c r="E66" s="29">
        <f t="shared" ca="1" si="1"/>
        <v>46082</v>
      </c>
      <c r="F66" s="30">
        <f t="shared" ca="1" si="2"/>
        <v>0</v>
      </c>
      <c r="G66" s="30">
        <f ca="1">IF(D66="","",IF(COUNTIFS($A$7:A66,A66,$F$7:F66,F66,$D$7:D66,"&gt;0")=1,1,0))</f>
        <v>1</v>
      </c>
      <c r="H66" s="25">
        <f ca="1">IF(OR(A66="",B66="",NOT(ISNUMBER(B66)),B66&lt;=0,B66&gt;TODAY(),AND(ISTEXT(A66),A66&lt;&gt;TRIM(A66))),0,IF(AND(COUNTIFS($A$7:$A$506,A66,$B$7:$B$506,"&gt;0",$B$7:$B$506,"&lt;"&amp;B66)=0,COUNTIFS($A$7:A66,A66,$B$7:B66,B66)=1),1,0))</f>
        <v>1</v>
      </c>
    </row>
    <row r="67" spans="1:8">
      <c r="A67" s="26" t="s">
        <v>185</v>
      </c>
      <c r="B67" s="27">
        <v>46096</v>
      </c>
      <c r="C67" s="28">
        <v>92</v>
      </c>
      <c r="D67" s="29">
        <f t="shared" ca="1" si="0"/>
        <v>46096</v>
      </c>
      <c r="E67" s="29">
        <f t="shared" ca="1" si="1"/>
        <v>46082</v>
      </c>
      <c r="F67" s="30">
        <f t="shared" ca="1" si="2"/>
        <v>0</v>
      </c>
      <c r="G67" s="30">
        <f ca="1">IF(D67="","",IF(COUNTIFS($A$7:A67,A67,$F$7:F67,F67,$D$7:D67,"&gt;0")=1,1,0))</f>
        <v>1</v>
      </c>
      <c r="H67" s="25">
        <f ca="1">IF(OR(A67="",B67="",NOT(ISNUMBER(B67)),B67&lt;=0,B67&gt;TODAY(),AND(ISTEXT(A67),A67&lt;&gt;TRIM(A67))),0,IF(AND(COUNTIFS($A$7:$A$506,A67,$B$7:$B$506,"&gt;0",$B$7:$B$506,"&lt;"&amp;B67)=0,COUNTIFS($A$7:A67,A67,$B$7:B67,B67)=1),1,0))</f>
        <v>1</v>
      </c>
    </row>
    <row r="68" spans="1:8">
      <c r="A68" s="26" t="s">
        <v>172</v>
      </c>
      <c r="B68" s="27">
        <v>46097</v>
      </c>
      <c r="C68" s="28">
        <v>127</v>
      </c>
      <c r="D68" s="29">
        <f t="shared" ca="1" si="0"/>
        <v>46075</v>
      </c>
      <c r="E68" s="29">
        <f t="shared" ca="1" si="1"/>
        <v>46054</v>
      </c>
      <c r="F68" s="30">
        <f t="shared" ca="1" si="2"/>
        <v>1</v>
      </c>
      <c r="G68" s="30">
        <f ca="1">IF(D68="","",IF(COUNTIFS($A$7:A68,A68,$F$7:F68,F68,$D$7:D68,"&gt;0")=1,1,0))</f>
        <v>1</v>
      </c>
      <c r="H68" s="25">
        <f ca="1">IF(OR(A68="",B68="",NOT(ISNUMBER(B68)),B68&lt;=0,B68&gt;TODAY(),AND(ISTEXT(A68),A68&lt;&gt;TRIM(A68))),0,IF(AND(COUNTIFS($A$7:$A$506,A68,$B$7:$B$506,"&gt;0",$B$7:$B$506,"&lt;"&amp;B68)=0,COUNTIFS($A$7:A68,A68,$B$7:B68,B68)=1),1,0))</f>
        <v>0</v>
      </c>
    </row>
    <row r="69" spans="1:8">
      <c r="A69" s="26" t="s">
        <v>186</v>
      </c>
      <c r="B69" s="27">
        <v>46097</v>
      </c>
      <c r="C69" s="28">
        <v>85</v>
      </c>
      <c r="D69" s="29">
        <f t="shared" ca="1" si="0"/>
        <v>46097</v>
      </c>
      <c r="E69" s="29">
        <f t="shared" ca="1" si="1"/>
        <v>46082</v>
      </c>
      <c r="F69" s="30">
        <f t="shared" ca="1" si="2"/>
        <v>0</v>
      </c>
      <c r="G69" s="30">
        <f ca="1">IF(D69="","",IF(COUNTIFS($A$7:A69,A69,$F$7:F69,F69,$D$7:D69,"&gt;0")=1,1,0))</f>
        <v>1</v>
      </c>
      <c r="H69" s="25">
        <f ca="1">IF(OR(A69="",B69="",NOT(ISNUMBER(B69)),B69&lt;=0,B69&gt;TODAY(),AND(ISTEXT(A69),A69&lt;&gt;TRIM(A69))),0,IF(AND(COUNTIFS($A$7:$A$506,A69,$B$7:$B$506,"&gt;0",$B$7:$B$506,"&lt;"&amp;B69)=0,COUNTIFS($A$7:A69,A69,$B$7:B69,B69)=1),1,0))</f>
        <v>1</v>
      </c>
    </row>
    <row r="70" spans="1:8">
      <c r="A70" s="26" t="s">
        <v>187</v>
      </c>
      <c r="B70" s="27">
        <v>46098</v>
      </c>
      <c r="C70" s="28">
        <v>78</v>
      </c>
      <c r="D70" s="29">
        <f t="shared" ca="1" si="0"/>
        <v>46098</v>
      </c>
      <c r="E70" s="29">
        <f t="shared" ca="1" si="1"/>
        <v>46082</v>
      </c>
      <c r="F70" s="30">
        <f t="shared" ca="1" si="2"/>
        <v>0</v>
      </c>
      <c r="G70" s="30">
        <f ca="1">IF(D70="","",IF(COUNTIFS($A$7:A70,A70,$F$7:F70,F70,$D$7:D70,"&gt;0")=1,1,0))</f>
        <v>1</v>
      </c>
      <c r="H70" s="25">
        <f ca="1">IF(OR(A70="",B70="",NOT(ISNUMBER(B70)),B70&lt;=0,B70&gt;TODAY(),AND(ISTEXT(A70),A70&lt;&gt;TRIM(A70))),0,IF(AND(COUNTIFS($A$7:$A$506,A70,$B$7:$B$506,"&gt;0",$B$7:$B$506,"&lt;"&amp;B70)=0,COUNTIFS($A$7:A70,A70,$B$7:B70,B70)=1),1,0))</f>
        <v>1</v>
      </c>
    </row>
    <row r="71" spans="1:8">
      <c r="A71" s="26" t="s">
        <v>188</v>
      </c>
      <c r="B71" s="27">
        <v>46099</v>
      </c>
      <c r="C71" s="28">
        <v>103</v>
      </c>
      <c r="D71" s="29">
        <f t="shared" ref="D71:D134" ca="1" si="3">IF(OR(A71="",B71="",NOT(ISNUMBER(B71)),B71&lt;=0,B71&gt;TODAY(),AND(ISTEXT(A71),A71&lt;&gt;TRIM(A71))),"",SUMIFS($B$7:$B$506,$A$7:$A$506,A71,$H$7:$H$506,1))</f>
        <v>46099</v>
      </c>
      <c r="E71" s="29">
        <f t="shared" ref="E71:E134" ca="1" si="4">IF(D71="","",DATE(YEAR(D71),MONTH(D71),1))</f>
        <v>46082</v>
      </c>
      <c r="F71" s="30">
        <f t="shared" ref="F71:F134" ca="1" si="5">IF(OR(B71="",D71=""),"",MAX(0,(YEAR(B71)-YEAR(D71))*12+MONTH(B71)-MONTH(D71)))</f>
        <v>0</v>
      </c>
      <c r="G71" s="30">
        <f ca="1">IF(D71="","",IF(COUNTIFS($A$7:A71,A71,$F$7:F71,F71,$D$7:D71,"&gt;0")=1,1,0))</f>
        <v>1</v>
      </c>
      <c r="H71" s="25">
        <f ca="1">IF(OR(A71="",B71="",NOT(ISNUMBER(B71)),B71&lt;=0,B71&gt;TODAY(),AND(ISTEXT(A71),A71&lt;&gt;TRIM(A71))),0,IF(AND(COUNTIFS($A$7:$A$506,A71,$B$7:$B$506,"&gt;0",$B$7:$B$506,"&lt;"&amp;B71)=0,COUNTIFS($A$7:A71,A71,$B$7:B71,B71)=1),1,0))</f>
        <v>1</v>
      </c>
    </row>
    <row r="72" spans="1:8">
      <c r="A72" s="26" t="s">
        <v>150</v>
      </c>
      <c r="B72" s="27">
        <v>46100</v>
      </c>
      <c r="C72" s="28">
        <v>131</v>
      </c>
      <c r="D72" s="29">
        <f t="shared" ca="1" si="3"/>
        <v>46042</v>
      </c>
      <c r="E72" s="29">
        <f t="shared" ca="1" si="4"/>
        <v>46023</v>
      </c>
      <c r="F72" s="30">
        <f t="shared" ca="1" si="5"/>
        <v>2</v>
      </c>
      <c r="G72" s="30">
        <f ca="1">IF(D72="","",IF(COUNTIFS($A$7:A72,A72,$F$7:F72,F72,$D$7:D72,"&gt;0")=1,1,0))</f>
        <v>1</v>
      </c>
      <c r="H72" s="25">
        <f ca="1">IF(OR(A72="",B72="",NOT(ISNUMBER(B72)),B72&lt;=0,B72&gt;TODAY(),AND(ISTEXT(A72),A72&lt;&gt;TRIM(A72))),0,IF(AND(COUNTIFS($A$7:$A$506,A72,$B$7:$B$506,"&gt;0",$B$7:$B$506,"&lt;"&amp;B72)=0,COUNTIFS($A$7:A72,A72,$B$7:B72,B72)=1),1,0))</f>
        <v>0</v>
      </c>
    </row>
    <row r="73" spans="1:8">
      <c r="A73" s="26" t="s">
        <v>189</v>
      </c>
      <c r="B73" s="27">
        <v>46100</v>
      </c>
      <c r="C73" s="28">
        <v>96</v>
      </c>
      <c r="D73" s="29">
        <f t="shared" ca="1" si="3"/>
        <v>46100</v>
      </c>
      <c r="E73" s="29">
        <f t="shared" ca="1" si="4"/>
        <v>46082</v>
      </c>
      <c r="F73" s="30">
        <f t="shared" ca="1" si="5"/>
        <v>0</v>
      </c>
      <c r="G73" s="30">
        <f ca="1">IF(D73="","",IF(COUNTIFS($A$7:A73,A73,$F$7:F73,F73,$D$7:D73,"&gt;0")=1,1,0))</f>
        <v>1</v>
      </c>
      <c r="H73" s="25">
        <f ca="1">IF(OR(A73="",B73="",NOT(ISNUMBER(B73)),B73&lt;=0,B73&gt;TODAY(),AND(ISTEXT(A73),A73&lt;&gt;TRIM(A73))),0,IF(AND(COUNTIFS($A$7:$A$506,A73,$B$7:$B$506,"&gt;0",$B$7:$B$506,"&lt;"&amp;B73)=0,COUNTIFS($A$7:A73,A73,$B$7:B73,B73)=1),1,0))</f>
        <v>1</v>
      </c>
    </row>
    <row r="74" spans="1:8">
      <c r="A74" s="26" t="s">
        <v>190</v>
      </c>
      <c r="B74" s="27">
        <v>46101</v>
      </c>
      <c r="C74" s="28">
        <v>89</v>
      </c>
      <c r="D74" s="29">
        <f t="shared" ca="1" si="3"/>
        <v>46101</v>
      </c>
      <c r="E74" s="29">
        <f t="shared" ca="1" si="4"/>
        <v>46082</v>
      </c>
      <c r="F74" s="30">
        <f t="shared" ca="1" si="5"/>
        <v>0</v>
      </c>
      <c r="G74" s="30">
        <f ca="1">IF(D74="","",IF(COUNTIFS($A$7:A74,A74,$F$7:F74,F74,$D$7:D74,"&gt;0")=1,1,0))</f>
        <v>1</v>
      </c>
      <c r="H74" s="25">
        <f ca="1">IF(OR(A74="",B74="",NOT(ISNUMBER(B74)),B74&lt;=0,B74&gt;TODAY(),AND(ISTEXT(A74),A74&lt;&gt;TRIM(A74))),0,IF(AND(COUNTIFS($A$7:$A$506,A74,$B$7:$B$506,"&gt;0",$B$7:$B$506,"&lt;"&amp;B74)=0,COUNTIFS($A$7:A74,A74,$B$7:B74,B74)=1),1,0))</f>
        <v>1</v>
      </c>
    </row>
    <row r="75" spans="1:8">
      <c r="A75" s="26" t="s">
        <v>191</v>
      </c>
      <c r="B75" s="27">
        <v>46102</v>
      </c>
      <c r="C75" s="28">
        <v>114</v>
      </c>
      <c r="D75" s="29">
        <f t="shared" ca="1" si="3"/>
        <v>46102</v>
      </c>
      <c r="E75" s="29">
        <f t="shared" ca="1" si="4"/>
        <v>46082</v>
      </c>
      <c r="F75" s="30">
        <f t="shared" ca="1" si="5"/>
        <v>0</v>
      </c>
      <c r="G75" s="30">
        <f ca="1">IF(D75="","",IF(COUNTIFS($A$7:A75,A75,$F$7:F75,F75,$D$7:D75,"&gt;0")=1,1,0))</f>
        <v>1</v>
      </c>
      <c r="H75" s="25">
        <f ca="1">IF(OR(A75="",B75="",NOT(ISNUMBER(B75)),B75&lt;=0,B75&gt;TODAY(),AND(ISTEXT(A75),A75&lt;&gt;TRIM(A75))),0,IF(AND(COUNTIFS($A$7:$A$506,A75,$B$7:$B$506,"&gt;0",$B$7:$B$506,"&lt;"&amp;B75)=0,COUNTIFS($A$7:A75,A75,$B$7:B75,B75)=1),1,0))</f>
        <v>1</v>
      </c>
    </row>
    <row r="76" spans="1:8">
      <c r="A76" s="26" t="s">
        <v>192</v>
      </c>
      <c r="B76" s="27">
        <v>46103</v>
      </c>
      <c r="C76" s="28">
        <v>107</v>
      </c>
      <c r="D76" s="29">
        <f t="shared" ca="1" si="3"/>
        <v>46103</v>
      </c>
      <c r="E76" s="29">
        <f t="shared" ca="1" si="4"/>
        <v>46082</v>
      </c>
      <c r="F76" s="30">
        <f t="shared" ca="1" si="5"/>
        <v>0</v>
      </c>
      <c r="G76" s="30">
        <f ca="1">IF(D76="","",IF(COUNTIFS($A$7:A76,A76,$F$7:F76,F76,$D$7:D76,"&gt;0")=1,1,0))</f>
        <v>1</v>
      </c>
      <c r="H76" s="25">
        <f ca="1">IF(OR(A76="",B76="",NOT(ISNUMBER(B76)),B76&lt;=0,B76&gt;TODAY(),AND(ISTEXT(A76),A76&lt;&gt;TRIM(A76))),0,IF(AND(COUNTIFS($A$7:$A$506,A76,$B$7:$B$506,"&gt;0",$B$7:$B$506,"&lt;"&amp;B76)=0,COUNTIFS($A$7:A76,A76,$B$7:B76,B76)=1),1,0))</f>
        <v>1</v>
      </c>
    </row>
    <row r="77" spans="1:8">
      <c r="A77" s="26" t="s">
        <v>164</v>
      </c>
      <c r="B77" s="27">
        <v>46104</v>
      </c>
      <c r="C77" s="28">
        <v>88</v>
      </c>
      <c r="D77" s="29">
        <f t="shared" ca="1" si="3"/>
        <v>46066</v>
      </c>
      <c r="E77" s="29">
        <f t="shared" ca="1" si="4"/>
        <v>46054</v>
      </c>
      <c r="F77" s="30">
        <f t="shared" ca="1" si="5"/>
        <v>1</v>
      </c>
      <c r="G77" s="30">
        <f ca="1">IF(D77="","",IF(COUNTIFS($A$7:A77,A77,$F$7:F77,F77,$D$7:D77,"&gt;0")=1,1,0))</f>
        <v>1</v>
      </c>
      <c r="H77" s="25">
        <f ca="1">IF(OR(A77="",B77="",NOT(ISNUMBER(B77)),B77&lt;=0,B77&gt;TODAY(),AND(ISTEXT(A77),A77&lt;&gt;TRIM(A77))),0,IF(AND(COUNTIFS($A$7:$A$506,A77,$B$7:$B$506,"&gt;0",$B$7:$B$506,"&lt;"&amp;B77)=0,COUNTIFS($A$7:A77,A77,$B$7:B77,B77)=1),1,0))</f>
        <v>0</v>
      </c>
    </row>
    <row r="78" spans="1:8">
      <c r="A78" s="26" t="s">
        <v>168</v>
      </c>
      <c r="B78" s="27">
        <v>46105</v>
      </c>
      <c r="C78" s="28">
        <v>95</v>
      </c>
      <c r="D78" s="29">
        <f t="shared" ca="1" si="3"/>
        <v>46070</v>
      </c>
      <c r="E78" s="29">
        <f t="shared" ca="1" si="4"/>
        <v>46054</v>
      </c>
      <c r="F78" s="30">
        <f t="shared" ca="1" si="5"/>
        <v>1</v>
      </c>
      <c r="G78" s="30">
        <f ca="1">IF(D78="","",IF(COUNTIFS($A$7:A78,A78,$F$7:F78,F78,$D$7:D78,"&gt;0")=1,1,0))</f>
        <v>1</v>
      </c>
      <c r="H78" s="25">
        <f ca="1">IF(OR(A78="",B78="",NOT(ISNUMBER(B78)),B78&lt;=0,B78&gt;TODAY(),AND(ISTEXT(A78),A78&lt;&gt;TRIM(A78))),0,IF(AND(COUNTIFS($A$7:$A$506,A78,$B$7:$B$506,"&gt;0",$B$7:$B$506,"&lt;"&amp;B78)=0,COUNTIFS($A$7:A78,A78,$B$7:B78,B78)=1),1,0))</f>
        <v>0</v>
      </c>
    </row>
    <row r="79" spans="1:8">
      <c r="A79" s="26" t="s">
        <v>193</v>
      </c>
      <c r="B79" s="27">
        <v>46105</v>
      </c>
      <c r="C79" s="28">
        <v>125</v>
      </c>
      <c r="D79" s="29">
        <f t="shared" ca="1" si="3"/>
        <v>46105</v>
      </c>
      <c r="E79" s="29">
        <f t="shared" ca="1" si="4"/>
        <v>46082</v>
      </c>
      <c r="F79" s="30">
        <f t="shared" ca="1" si="5"/>
        <v>0</v>
      </c>
      <c r="G79" s="30">
        <f ca="1">IF(D79="","",IF(COUNTIFS($A$7:A79,A79,$F$7:F79,F79,$D$7:D79,"&gt;0")=1,1,0))</f>
        <v>1</v>
      </c>
      <c r="H79" s="25">
        <f ca="1">IF(OR(A79="",B79="",NOT(ISNUMBER(B79)),B79&lt;=0,B79&gt;TODAY(),AND(ISTEXT(A79),A79&lt;&gt;TRIM(A79))),0,IF(AND(COUNTIFS($A$7:$A$506,A79,$B$7:$B$506,"&gt;0",$B$7:$B$506,"&lt;"&amp;B79)=0,COUNTIFS($A$7:A79,A79,$B$7:B79,B79)=1),1,0))</f>
        <v>1</v>
      </c>
    </row>
    <row r="80" spans="1:8">
      <c r="A80" s="26" t="s">
        <v>194</v>
      </c>
      <c r="B80" s="27">
        <v>46115</v>
      </c>
      <c r="C80" s="28">
        <v>132</v>
      </c>
      <c r="D80" s="29">
        <f t="shared" ca="1" si="3"/>
        <v>46115</v>
      </c>
      <c r="E80" s="29">
        <f t="shared" ca="1" si="4"/>
        <v>46113</v>
      </c>
      <c r="F80" s="30">
        <f t="shared" ca="1" si="5"/>
        <v>0</v>
      </c>
      <c r="G80" s="30">
        <f ca="1">IF(D80="","",IF(COUNTIFS($A$7:A80,A80,$F$7:F80,F80,$D$7:D80,"&gt;0")=1,1,0))</f>
        <v>1</v>
      </c>
      <c r="H80" s="25">
        <f ca="1">IF(OR(A80="",B80="",NOT(ISNUMBER(B80)),B80&lt;=0,B80&gt;TODAY(),AND(ISTEXT(A80),A80&lt;&gt;TRIM(A80))),0,IF(AND(COUNTIFS($A$7:$A$506,A80,$B$7:$B$506,"&gt;0",$B$7:$B$506,"&lt;"&amp;B80)=0,COUNTIFS($A$7:A80,A80,$B$7:B80,B80)=1),1,0))</f>
        <v>1</v>
      </c>
    </row>
    <row r="81" spans="1:8">
      <c r="A81" s="26" t="s">
        <v>154</v>
      </c>
      <c r="B81" s="27">
        <v>46115</v>
      </c>
      <c r="C81" s="28">
        <v>39</v>
      </c>
      <c r="D81" s="29">
        <f t="shared" ca="1" si="3"/>
        <v>46055</v>
      </c>
      <c r="E81" s="29">
        <f t="shared" ca="1" si="4"/>
        <v>46054</v>
      </c>
      <c r="F81" s="30">
        <f t="shared" ca="1" si="5"/>
        <v>2</v>
      </c>
      <c r="G81" s="30">
        <f ca="1">IF(D81="","",IF(COUNTIFS($A$7:A81,A81,$F$7:F81,F81,$D$7:D81,"&gt;0")=1,1,0))</f>
        <v>1</v>
      </c>
      <c r="H81" s="25">
        <f ca="1">IF(OR(A81="",B81="",NOT(ISNUMBER(B81)),B81&lt;=0,B81&gt;TODAY(),AND(ISTEXT(A81),A81&lt;&gt;TRIM(A81))),0,IF(AND(COUNTIFS($A$7:$A$506,A81,$B$7:$B$506,"&gt;0",$B$7:$B$506,"&lt;"&amp;B81)=0,COUNTIFS($A$7:A81,A81,$B$7:B81,B81)=1),1,0))</f>
        <v>0</v>
      </c>
    </row>
    <row r="82" spans="1:8">
      <c r="A82" s="26" t="s">
        <v>195</v>
      </c>
      <c r="B82" s="27">
        <v>46116</v>
      </c>
      <c r="C82" s="28">
        <v>125</v>
      </c>
      <c r="D82" s="29">
        <f t="shared" ca="1" si="3"/>
        <v>46116</v>
      </c>
      <c r="E82" s="29">
        <f t="shared" ca="1" si="4"/>
        <v>46113</v>
      </c>
      <c r="F82" s="30">
        <f t="shared" ca="1" si="5"/>
        <v>0</v>
      </c>
      <c r="G82" s="30">
        <f ca="1">IF(D82="","",IF(COUNTIFS($A$7:A82,A82,$F$7:F82,F82,$D$7:D82,"&gt;0")=1,1,0))</f>
        <v>1</v>
      </c>
      <c r="H82" s="25">
        <f ca="1">IF(OR(A82="",B82="",NOT(ISNUMBER(B82)),B82&lt;=0,B82&gt;TODAY(),AND(ISTEXT(A82),A82&lt;&gt;TRIM(A82))),0,IF(AND(COUNTIFS($A$7:$A$506,A82,$B$7:$B$506,"&gt;0",$B$7:$B$506,"&lt;"&amp;B82)=0,COUNTIFS($A$7:A82,A82,$B$7:B82,B82)=1),1,0))</f>
        <v>1</v>
      </c>
    </row>
    <row r="83" spans="1:8">
      <c r="A83" s="26" t="s">
        <v>196</v>
      </c>
      <c r="B83" s="27">
        <v>46118</v>
      </c>
      <c r="C83" s="28">
        <v>48</v>
      </c>
      <c r="D83" s="29">
        <f t="shared" ca="1" si="3"/>
        <v>46118</v>
      </c>
      <c r="E83" s="29">
        <f t="shared" ca="1" si="4"/>
        <v>46113</v>
      </c>
      <c r="F83" s="30">
        <f t="shared" ca="1" si="5"/>
        <v>0</v>
      </c>
      <c r="G83" s="30">
        <f ca="1">IF(D83="","",IF(COUNTIFS($A$7:A83,A83,$F$7:F83,F83,$D$7:D83,"&gt;0")=1,1,0))</f>
        <v>1</v>
      </c>
      <c r="H83" s="25">
        <f ca="1">IF(OR(A83="",B83="",NOT(ISNUMBER(B83)),B83&lt;=0,B83&gt;TODAY(),AND(ISTEXT(A83),A83&lt;&gt;TRIM(A83))),0,IF(AND(COUNTIFS($A$7:$A$506,A83,$B$7:$B$506,"&gt;0",$B$7:$B$506,"&lt;"&amp;B83)=0,COUNTIFS($A$7:A83,A83,$B$7:B83,B83)=1),1,0))</f>
        <v>1</v>
      </c>
    </row>
    <row r="84" spans="1:8">
      <c r="A84" s="26" t="s">
        <v>152</v>
      </c>
      <c r="B84" s="27">
        <v>46118</v>
      </c>
      <c r="C84" s="28">
        <v>43</v>
      </c>
      <c r="D84" s="29">
        <f t="shared" ca="1" si="3"/>
        <v>46045</v>
      </c>
      <c r="E84" s="29">
        <f t="shared" ca="1" si="4"/>
        <v>46023</v>
      </c>
      <c r="F84" s="30">
        <f t="shared" ca="1" si="5"/>
        <v>3</v>
      </c>
      <c r="G84" s="30">
        <f ca="1">IF(D84="","",IF(COUNTIFS($A$7:A84,A84,$F$7:F84,F84,$D$7:D84,"&gt;0")=1,1,0))</f>
        <v>1</v>
      </c>
      <c r="H84" s="25">
        <f ca="1">IF(OR(A84="",B84="",NOT(ISNUMBER(B84)),B84&lt;=0,B84&gt;TODAY(),AND(ISTEXT(A84),A84&lt;&gt;TRIM(A84))),0,IF(AND(COUNTIFS($A$7:$A$506,A84,$B$7:$B$506,"&gt;0",$B$7:$B$506,"&lt;"&amp;B84)=0,COUNTIFS($A$7:A84,A84,$B$7:B84,B84)=1),1,0))</f>
        <v>0</v>
      </c>
    </row>
    <row r="85" spans="1:8">
      <c r="A85" s="26" t="s">
        <v>197</v>
      </c>
      <c r="B85" s="27">
        <v>46119</v>
      </c>
      <c r="C85" s="28">
        <v>136</v>
      </c>
      <c r="D85" s="29">
        <f t="shared" ca="1" si="3"/>
        <v>46119</v>
      </c>
      <c r="E85" s="29">
        <f t="shared" ca="1" si="4"/>
        <v>46113</v>
      </c>
      <c r="F85" s="30">
        <f t="shared" ca="1" si="5"/>
        <v>0</v>
      </c>
      <c r="G85" s="30">
        <f ca="1">IF(D85="","",IF(COUNTIFS($A$7:A85,A85,$F$7:F85,F85,$D$7:D85,"&gt;0")=1,1,0))</f>
        <v>1</v>
      </c>
      <c r="H85" s="25">
        <f ca="1">IF(OR(A85="",B85="",NOT(ISNUMBER(B85)),B85&lt;=0,B85&gt;TODAY(),AND(ISTEXT(A85),A85&lt;&gt;TRIM(A85))),0,IF(AND(COUNTIFS($A$7:$A$506,A85,$B$7:$B$506,"&gt;0",$B$7:$B$506,"&lt;"&amp;B85)=0,COUNTIFS($A$7:A85,A85,$B$7:B85,B85)=1),1,0))</f>
        <v>1</v>
      </c>
    </row>
    <row r="86" spans="1:8">
      <c r="A86" s="26" t="s">
        <v>188</v>
      </c>
      <c r="B86" s="27">
        <v>46119</v>
      </c>
      <c r="C86" s="28">
        <v>106</v>
      </c>
      <c r="D86" s="29">
        <f t="shared" ca="1" si="3"/>
        <v>46099</v>
      </c>
      <c r="E86" s="29">
        <f t="shared" ca="1" si="4"/>
        <v>46082</v>
      </c>
      <c r="F86" s="30">
        <f t="shared" ca="1" si="5"/>
        <v>1</v>
      </c>
      <c r="G86" s="30">
        <f ca="1">IF(D86="","",IF(COUNTIFS($A$7:A86,A86,$F$7:F86,F86,$D$7:D86,"&gt;0")=1,1,0))</f>
        <v>1</v>
      </c>
      <c r="H86" s="25">
        <f ca="1">IF(OR(A86="",B86="",NOT(ISNUMBER(B86)),B86&lt;=0,B86&gt;TODAY(),AND(ISTEXT(A86),A86&lt;&gt;TRIM(A86))),0,IF(AND(COUNTIFS($A$7:$A$506,A86,$B$7:$B$506,"&gt;0",$B$7:$B$506,"&lt;"&amp;B86)=0,COUNTIFS($A$7:A86,A86,$B$7:B86,B86)=1),1,0))</f>
        <v>0</v>
      </c>
    </row>
    <row r="87" spans="1:8">
      <c r="A87" s="26" t="s">
        <v>192</v>
      </c>
      <c r="B87" s="27">
        <v>46120</v>
      </c>
      <c r="C87" s="28">
        <v>113</v>
      </c>
      <c r="D87" s="29">
        <f t="shared" ca="1" si="3"/>
        <v>46103</v>
      </c>
      <c r="E87" s="29">
        <f t="shared" ca="1" si="4"/>
        <v>46082</v>
      </c>
      <c r="F87" s="30">
        <f t="shared" ca="1" si="5"/>
        <v>1</v>
      </c>
      <c r="G87" s="30">
        <f ca="1">IF(D87="","",IF(COUNTIFS($A$7:A87,A87,$F$7:F87,F87,$D$7:D87,"&gt;0")=1,1,0))</f>
        <v>1</v>
      </c>
      <c r="H87" s="25">
        <f ca="1">IF(OR(A87="",B87="",NOT(ISNUMBER(B87)),B87&lt;=0,B87&gt;TODAY(),AND(ISTEXT(A87),A87&lt;&gt;TRIM(A87))),0,IF(AND(COUNTIFS($A$7:$A$506,A87,$B$7:$B$506,"&gt;0",$B$7:$B$506,"&lt;"&amp;B87)=0,COUNTIFS($A$7:A87,A87,$B$7:B87,B87)=1),1,0))</f>
        <v>0</v>
      </c>
    </row>
    <row r="88" spans="1:8">
      <c r="A88" s="26" t="s">
        <v>198</v>
      </c>
      <c r="B88" s="27">
        <v>46121</v>
      </c>
      <c r="C88" s="28">
        <v>59</v>
      </c>
      <c r="D88" s="29">
        <f t="shared" ca="1" si="3"/>
        <v>46121</v>
      </c>
      <c r="E88" s="29">
        <f t="shared" ca="1" si="4"/>
        <v>46113</v>
      </c>
      <c r="F88" s="30">
        <f t="shared" ca="1" si="5"/>
        <v>0</v>
      </c>
      <c r="G88" s="30">
        <f ca="1">IF(D88="","",IF(COUNTIFS($A$7:A88,A88,$F$7:F88,F88,$D$7:D88,"&gt;0")=1,1,0))</f>
        <v>1</v>
      </c>
      <c r="H88" s="25">
        <f ca="1">IF(OR(A88="",B88="",NOT(ISNUMBER(B88)),B88&lt;=0,B88&gt;TODAY(),AND(ISTEXT(A88),A88&lt;&gt;TRIM(A88))),0,IF(AND(COUNTIFS($A$7:$A$506,A88,$B$7:$B$506,"&gt;0",$B$7:$B$506,"&lt;"&amp;B88)=0,COUNTIFS($A$7:A88,A88,$B$7:B88,B88)=1),1,0))</f>
        <v>1</v>
      </c>
    </row>
    <row r="89" spans="1:8">
      <c r="A89" s="26" t="s">
        <v>199</v>
      </c>
      <c r="B89" s="27">
        <v>46122</v>
      </c>
      <c r="C89" s="28">
        <v>52</v>
      </c>
      <c r="D89" s="29">
        <f t="shared" ca="1" si="3"/>
        <v>46122</v>
      </c>
      <c r="E89" s="29">
        <f t="shared" ca="1" si="4"/>
        <v>46113</v>
      </c>
      <c r="F89" s="30">
        <f t="shared" ca="1" si="5"/>
        <v>0</v>
      </c>
      <c r="G89" s="30">
        <f ca="1">IF(D89="","",IF(COUNTIFS($A$7:A89,A89,$F$7:F89,F89,$D$7:D89,"&gt;0")=1,1,0))</f>
        <v>1</v>
      </c>
      <c r="H89" s="25">
        <f ca="1">IF(OR(A89="",B89="",NOT(ISNUMBER(B89)),B89&lt;=0,B89&gt;TODAY(),AND(ISTEXT(A89),A89&lt;&gt;TRIM(A89))),0,IF(AND(COUNTIFS($A$7:$A$506,A89,$B$7:$B$506,"&gt;0",$B$7:$B$506,"&lt;"&amp;B89)=0,COUNTIFS($A$7:A89,A89,$B$7:B89,B89)=1),1,0))</f>
        <v>1</v>
      </c>
    </row>
    <row r="90" spans="1:8">
      <c r="A90" s="26" t="s">
        <v>167</v>
      </c>
      <c r="B90" s="27">
        <v>46122</v>
      </c>
      <c r="C90" s="28">
        <v>110</v>
      </c>
      <c r="D90" s="29">
        <f t="shared" ca="1" si="3"/>
        <v>46069</v>
      </c>
      <c r="E90" s="29">
        <f t="shared" ca="1" si="4"/>
        <v>46054</v>
      </c>
      <c r="F90" s="30">
        <f t="shared" ca="1" si="5"/>
        <v>2</v>
      </c>
      <c r="G90" s="30">
        <f ca="1">IF(D90="","",IF(COUNTIFS($A$7:A90,A90,$F$7:F90,F90,$D$7:D90,"&gt;0")=1,1,0))</f>
        <v>1</v>
      </c>
      <c r="H90" s="25">
        <f ca="1">IF(OR(A90="",B90="",NOT(ISNUMBER(B90)),B90&lt;=0,B90&gt;TODAY(),AND(ISTEXT(A90),A90&lt;&gt;TRIM(A90))),0,IF(AND(COUNTIFS($A$7:$A$506,A90,$B$7:$B$506,"&gt;0",$B$7:$B$506,"&lt;"&amp;B90)=0,COUNTIFS($A$7:A90,A90,$B$7:B90,B90)=1),1,0))</f>
        <v>0</v>
      </c>
    </row>
    <row r="91" spans="1:8">
      <c r="A91" s="26" t="s">
        <v>200</v>
      </c>
      <c r="B91" s="27">
        <v>46123</v>
      </c>
      <c r="C91" s="28">
        <v>77</v>
      </c>
      <c r="D91" s="29">
        <f t="shared" ca="1" si="3"/>
        <v>46123</v>
      </c>
      <c r="E91" s="29">
        <f t="shared" ca="1" si="4"/>
        <v>46113</v>
      </c>
      <c r="F91" s="30">
        <f t="shared" ca="1" si="5"/>
        <v>0</v>
      </c>
      <c r="G91" s="30">
        <f ca="1">IF(D91="","",IF(COUNTIFS($A$7:A91,A91,$F$7:F91,F91,$D$7:D91,"&gt;0")=1,1,0))</f>
        <v>1</v>
      </c>
      <c r="H91" s="25">
        <f ca="1">IF(OR(A91="",B91="",NOT(ISNUMBER(B91)),B91&lt;=0,B91&gt;TODAY(),AND(ISTEXT(A91),A91&lt;&gt;TRIM(A91))),0,IF(AND(COUNTIFS($A$7:$A$506,A91,$B$7:$B$506,"&gt;0",$B$7:$B$506,"&lt;"&amp;B91)=0,COUNTIFS($A$7:A91,A91,$B$7:B91,B91)=1),1,0))</f>
        <v>1</v>
      </c>
    </row>
    <row r="92" spans="1:8">
      <c r="A92" s="26" t="s">
        <v>201</v>
      </c>
      <c r="B92" s="27">
        <v>46124</v>
      </c>
      <c r="C92" s="28">
        <v>70</v>
      </c>
      <c r="D92" s="29">
        <f t="shared" ca="1" si="3"/>
        <v>46124</v>
      </c>
      <c r="E92" s="29">
        <f t="shared" ca="1" si="4"/>
        <v>46113</v>
      </c>
      <c r="F92" s="30">
        <f t="shared" ca="1" si="5"/>
        <v>0</v>
      </c>
      <c r="G92" s="30">
        <f ca="1">IF(D92="","",IF(COUNTIFS($A$7:A92,A92,$F$7:F92,F92,$D$7:D92,"&gt;0")=1,1,0))</f>
        <v>1</v>
      </c>
      <c r="H92" s="25">
        <f ca="1">IF(OR(A92="",B92="",NOT(ISNUMBER(B92)),B92&lt;=0,B92&gt;TODAY(),AND(ISTEXT(A92),A92&lt;&gt;TRIM(A92))),0,IF(AND(COUNTIFS($A$7:$A$506,A92,$B$7:$B$506,"&gt;0",$B$7:$B$506,"&lt;"&amp;B92)=0,COUNTIFS($A$7:A92,A92,$B$7:B92,B92)=1),1,0))</f>
        <v>1</v>
      </c>
    </row>
    <row r="93" spans="1:8">
      <c r="A93" s="26" t="s">
        <v>202</v>
      </c>
      <c r="B93" s="27">
        <v>46125</v>
      </c>
      <c r="C93" s="28">
        <v>63</v>
      </c>
      <c r="D93" s="29">
        <f t="shared" ca="1" si="3"/>
        <v>46125</v>
      </c>
      <c r="E93" s="29">
        <f t="shared" ca="1" si="4"/>
        <v>46113</v>
      </c>
      <c r="F93" s="30">
        <f t="shared" ca="1" si="5"/>
        <v>0</v>
      </c>
      <c r="G93" s="30">
        <f ca="1">IF(D93="","",IF(COUNTIFS($A$7:A93,A93,$F$7:F93,F93,$D$7:D93,"&gt;0")=1,1,0))</f>
        <v>1</v>
      </c>
      <c r="H93" s="25">
        <f ca="1">IF(OR(A93="",B93="",NOT(ISNUMBER(B93)),B93&lt;=0,B93&gt;TODAY(),AND(ISTEXT(A93),A93&lt;&gt;TRIM(A93))),0,IF(AND(COUNTIFS($A$7:$A$506,A93,$B$7:$B$506,"&gt;0",$B$7:$B$506,"&lt;"&amp;B93)=0,COUNTIFS($A$7:A93,A93,$B$7:B93,B93)=1),1,0))</f>
        <v>1</v>
      </c>
    </row>
    <row r="94" spans="1:8">
      <c r="A94" s="26" t="s">
        <v>145</v>
      </c>
      <c r="B94" s="27">
        <v>46125</v>
      </c>
      <c r="C94" s="28">
        <v>114</v>
      </c>
      <c r="D94" s="29">
        <f t="shared" ca="1" si="3"/>
        <v>46036</v>
      </c>
      <c r="E94" s="29">
        <f t="shared" ca="1" si="4"/>
        <v>46023</v>
      </c>
      <c r="F94" s="30">
        <f t="shared" ca="1" si="5"/>
        <v>3</v>
      </c>
      <c r="G94" s="30">
        <f ca="1">IF(D94="","",IF(COUNTIFS($A$7:A94,A94,$F$7:F94,F94,$D$7:D94,"&gt;0")=1,1,0))</f>
        <v>1</v>
      </c>
      <c r="H94" s="25">
        <f ca="1">IF(OR(A94="",B94="",NOT(ISNUMBER(B94)),B94&lt;=0,B94&gt;TODAY(),AND(ISTEXT(A94),A94&lt;&gt;TRIM(A94))),0,IF(AND(COUNTIFS($A$7:$A$506,A94,$B$7:$B$506,"&gt;0",$B$7:$B$506,"&lt;"&amp;B94)=0,COUNTIFS($A$7:A94,A94,$B$7:B94,B94)=1),1,0))</f>
        <v>0</v>
      </c>
    </row>
    <row r="95" spans="1:8">
      <c r="A95" s="26" t="s">
        <v>203</v>
      </c>
      <c r="B95" s="27">
        <v>46126</v>
      </c>
      <c r="C95" s="28">
        <v>88</v>
      </c>
      <c r="D95" s="29">
        <f t="shared" ca="1" si="3"/>
        <v>46126</v>
      </c>
      <c r="E95" s="29">
        <f t="shared" ca="1" si="4"/>
        <v>46113</v>
      </c>
      <c r="F95" s="30">
        <f t="shared" ca="1" si="5"/>
        <v>0</v>
      </c>
      <c r="G95" s="30">
        <f ca="1">IF(D95="","",IF(COUNTIFS($A$7:A95,A95,$F$7:F95,F95,$D$7:D95,"&gt;0")=1,1,0))</f>
        <v>1</v>
      </c>
      <c r="H95" s="25">
        <f ca="1">IF(OR(A95="",B95="",NOT(ISNUMBER(B95)),B95&lt;=0,B95&gt;TODAY(),AND(ISTEXT(A95),A95&lt;&gt;TRIM(A95))),0,IF(AND(COUNTIFS($A$7:$A$506,A95,$B$7:$B$506,"&gt;0",$B$7:$B$506,"&lt;"&amp;B95)=0,COUNTIFS($A$7:A95,A95,$B$7:B95,B95)=1),1,0))</f>
        <v>1</v>
      </c>
    </row>
    <row r="96" spans="1:8">
      <c r="A96" s="26" t="s">
        <v>204</v>
      </c>
      <c r="B96" s="27">
        <v>46127</v>
      </c>
      <c r="C96" s="28">
        <v>81</v>
      </c>
      <c r="D96" s="29">
        <f t="shared" ca="1" si="3"/>
        <v>46127</v>
      </c>
      <c r="E96" s="29">
        <f t="shared" ca="1" si="4"/>
        <v>46113</v>
      </c>
      <c r="F96" s="30">
        <f t="shared" ca="1" si="5"/>
        <v>0</v>
      </c>
      <c r="G96" s="30">
        <f ca="1">IF(D96="","",IF(COUNTIFS($A$7:A96,A96,$F$7:F96,F96,$D$7:D96,"&gt;0")=1,1,0))</f>
        <v>1</v>
      </c>
      <c r="H96" s="25">
        <f ca="1">IF(OR(A96="",B96="",NOT(ISNUMBER(B96)),B96&lt;=0,B96&gt;TODAY(),AND(ISTEXT(A96),A96&lt;&gt;TRIM(A96))),0,IF(AND(COUNTIFS($A$7:$A$506,A96,$B$7:$B$506,"&gt;0",$B$7:$B$506,"&lt;"&amp;B96)=0,COUNTIFS($A$7:A96,A96,$B$7:B96,B96)=1),1,0))</f>
        <v>1</v>
      </c>
    </row>
    <row r="97" spans="1:8">
      <c r="A97" s="26" t="s">
        <v>183</v>
      </c>
      <c r="B97" s="27">
        <v>46127</v>
      </c>
      <c r="C97" s="28">
        <v>74</v>
      </c>
      <c r="D97" s="29">
        <f t="shared" ca="1" si="3"/>
        <v>46094</v>
      </c>
      <c r="E97" s="29">
        <f t="shared" ca="1" si="4"/>
        <v>46082</v>
      </c>
      <c r="F97" s="30">
        <f t="shared" ca="1" si="5"/>
        <v>1</v>
      </c>
      <c r="G97" s="30">
        <f ca="1">IF(D97="","",IF(COUNTIFS($A$7:A97,A97,$F$7:F97,F97,$D$7:D97,"&gt;0")=1,1,0))</f>
        <v>1</v>
      </c>
      <c r="H97" s="25">
        <f ca="1">IF(OR(A97="",B97="",NOT(ISNUMBER(B97)),B97&lt;=0,B97&gt;TODAY(),AND(ISTEXT(A97),A97&lt;&gt;TRIM(A97))),0,IF(AND(COUNTIFS($A$7:$A$506,A97,$B$7:$B$506,"&gt;0",$B$7:$B$506,"&lt;"&amp;B97)=0,COUNTIFS($A$7:A97,A97,$B$7:B97,B97)=1),1,0))</f>
        <v>0</v>
      </c>
    </row>
    <row r="98" spans="1:8">
      <c r="A98" s="26" t="s">
        <v>205</v>
      </c>
      <c r="B98" s="27">
        <v>46128</v>
      </c>
      <c r="C98" s="28">
        <v>74</v>
      </c>
      <c r="D98" s="29">
        <f t="shared" ca="1" si="3"/>
        <v>46128</v>
      </c>
      <c r="E98" s="29">
        <f t="shared" ca="1" si="4"/>
        <v>46113</v>
      </c>
      <c r="F98" s="30">
        <f t="shared" ca="1" si="5"/>
        <v>0</v>
      </c>
      <c r="G98" s="30">
        <f ca="1">IF(D98="","",IF(COUNTIFS($A$7:A98,A98,$F$7:F98,F98,$D$7:D98,"&gt;0")=1,1,0))</f>
        <v>1</v>
      </c>
      <c r="H98" s="25">
        <f ca="1">IF(OR(A98="",B98="",NOT(ISNUMBER(B98)),B98&lt;=0,B98&gt;TODAY(),AND(ISTEXT(A98),A98&lt;&gt;TRIM(A98))),0,IF(AND(COUNTIFS($A$7:$A$506,A98,$B$7:$B$506,"&gt;0",$B$7:$B$506,"&lt;"&amp;B98)=0,COUNTIFS($A$7:A98,A98,$B$7:B98,B98)=1),1,0))</f>
        <v>1</v>
      </c>
    </row>
    <row r="99" spans="1:8">
      <c r="A99" s="26" t="s">
        <v>187</v>
      </c>
      <c r="B99" s="27">
        <v>46128</v>
      </c>
      <c r="C99" s="28">
        <v>81</v>
      </c>
      <c r="D99" s="29">
        <f t="shared" ca="1" si="3"/>
        <v>46098</v>
      </c>
      <c r="E99" s="29">
        <f t="shared" ca="1" si="4"/>
        <v>46082</v>
      </c>
      <c r="F99" s="30">
        <f t="shared" ca="1" si="5"/>
        <v>1</v>
      </c>
      <c r="G99" s="30">
        <f ca="1">IF(D99="","",IF(COUNTIFS($A$7:A99,A99,$F$7:F99,F99,$D$7:D99,"&gt;0")=1,1,0))</f>
        <v>1</v>
      </c>
      <c r="H99" s="25">
        <f ca="1">IF(OR(A99="",B99="",NOT(ISNUMBER(B99)),B99&lt;=0,B99&gt;TODAY(),AND(ISTEXT(A99),A99&lt;&gt;TRIM(A99))),0,IF(AND(COUNTIFS($A$7:$A$506,A99,$B$7:$B$506,"&gt;0",$B$7:$B$506,"&lt;"&amp;B99)=0,COUNTIFS($A$7:A99,A99,$B$7:B99,B99)=1),1,0))</f>
        <v>0</v>
      </c>
    </row>
    <row r="100" spans="1:8">
      <c r="A100" s="26" t="s">
        <v>206</v>
      </c>
      <c r="B100" s="27">
        <v>46129</v>
      </c>
      <c r="C100" s="28">
        <v>99</v>
      </c>
      <c r="D100" s="29">
        <f t="shared" ca="1" si="3"/>
        <v>46129</v>
      </c>
      <c r="E100" s="29">
        <f t="shared" ca="1" si="4"/>
        <v>46113</v>
      </c>
      <c r="F100" s="30">
        <f t="shared" ca="1" si="5"/>
        <v>0</v>
      </c>
      <c r="G100" s="30">
        <f ca="1">IF(D100="","",IF(COUNTIFS($A$7:A100,A100,$F$7:F100,F100,$D$7:D100,"&gt;0")=1,1,0))</f>
        <v>1</v>
      </c>
      <c r="H100" s="25">
        <f ca="1">IF(OR(A100="",B100="",NOT(ISNUMBER(B100)),B100&lt;=0,B100&gt;TODAY(),AND(ISTEXT(A100),A100&lt;&gt;TRIM(A100))),0,IF(AND(COUNTIFS($A$7:$A$506,A100,$B$7:$B$506,"&gt;0",$B$7:$B$506,"&lt;"&amp;B100)=0,COUNTIFS($A$7:A100,A100,$B$7:B100,B100)=1),1,0))</f>
        <v>1</v>
      </c>
    </row>
    <row r="101" spans="1:8">
      <c r="A101" s="26" t="s">
        <v>207</v>
      </c>
      <c r="B101" s="27">
        <v>46130</v>
      </c>
      <c r="C101" s="28">
        <v>92</v>
      </c>
      <c r="D101" s="29">
        <f t="shared" ca="1" si="3"/>
        <v>46130</v>
      </c>
      <c r="E101" s="29">
        <f t="shared" ca="1" si="4"/>
        <v>46113</v>
      </c>
      <c r="F101" s="30">
        <f t="shared" ca="1" si="5"/>
        <v>0</v>
      </c>
      <c r="G101" s="30">
        <f ca="1">IF(D101="","",IF(COUNTIFS($A$7:A101,A101,$F$7:F101,F101,$D$7:D101,"&gt;0")=1,1,0))</f>
        <v>1</v>
      </c>
      <c r="H101" s="25">
        <f ca="1">IF(OR(A101="",B101="",NOT(ISNUMBER(B101)),B101&lt;=0,B101&gt;TODAY(),AND(ISTEXT(A101),A101&lt;&gt;TRIM(A101))),0,IF(AND(COUNTIFS($A$7:$A$506,A101,$B$7:$B$506,"&gt;0",$B$7:$B$506,"&lt;"&amp;B101)=0,COUNTIFS($A$7:A101,A101,$B$7:B101,B101)=1),1,0))</f>
        <v>1</v>
      </c>
    </row>
    <row r="102" spans="1:8">
      <c r="A102" s="26" t="s">
        <v>162</v>
      </c>
      <c r="B102" s="27">
        <v>46130</v>
      </c>
      <c r="C102" s="28">
        <v>78</v>
      </c>
      <c r="D102" s="29">
        <f t="shared" ca="1" si="3"/>
        <v>46064</v>
      </c>
      <c r="E102" s="29">
        <f t="shared" ca="1" si="4"/>
        <v>46054</v>
      </c>
      <c r="F102" s="30">
        <f t="shared" ca="1" si="5"/>
        <v>2</v>
      </c>
      <c r="G102" s="30">
        <f ca="1">IF(D102="","",IF(COUNTIFS($A$7:A102,A102,$F$7:F102,F102,$D$7:D102,"&gt;0")=1,1,0))</f>
        <v>1</v>
      </c>
      <c r="H102" s="25">
        <f ca="1">IF(OR(A102="",B102="",NOT(ISNUMBER(B102)),B102&lt;=0,B102&gt;TODAY(),AND(ISTEXT(A102),A102&lt;&gt;TRIM(A102))),0,IF(AND(COUNTIFS($A$7:$A$506,A102,$B$7:$B$506,"&gt;0",$B$7:$B$506,"&lt;"&amp;B102)=0,COUNTIFS($A$7:A102,A102,$B$7:B102,B102)=1),1,0))</f>
        <v>0</v>
      </c>
    </row>
    <row r="103" spans="1:8">
      <c r="A103" s="26" t="s">
        <v>208</v>
      </c>
      <c r="B103" s="27">
        <v>46131</v>
      </c>
      <c r="C103" s="28">
        <v>85</v>
      </c>
      <c r="D103" s="29">
        <f t="shared" ca="1" si="3"/>
        <v>46131</v>
      </c>
      <c r="E103" s="29">
        <f t="shared" ca="1" si="4"/>
        <v>46113</v>
      </c>
      <c r="F103" s="30">
        <f t="shared" ca="1" si="5"/>
        <v>0</v>
      </c>
      <c r="G103" s="30">
        <f ca="1">IF(D103="","",IF(COUNTIFS($A$7:A103,A103,$F$7:F103,F103,$D$7:D103,"&gt;0")=1,1,0))</f>
        <v>1</v>
      </c>
      <c r="H103" s="25">
        <f ca="1">IF(OR(A103="",B103="",NOT(ISNUMBER(B103)),B103&lt;=0,B103&gt;TODAY(),AND(ISTEXT(A103),A103&lt;&gt;TRIM(A103))),0,IF(AND(COUNTIFS($A$7:$A$506,A103,$B$7:$B$506,"&gt;0",$B$7:$B$506,"&lt;"&amp;B103)=0,COUNTIFS($A$7:A103,A103,$B$7:B103,B103)=1),1,0))</f>
        <v>1</v>
      </c>
    </row>
    <row r="104" spans="1:8">
      <c r="A104" s="26" t="s">
        <v>182</v>
      </c>
      <c r="B104" s="27">
        <v>46131</v>
      </c>
      <c r="C104" s="28">
        <v>80</v>
      </c>
      <c r="D104" s="29">
        <f t="shared" ca="1" si="3"/>
        <v>46093</v>
      </c>
      <c r="E104" s="29">
        <f t="shared" ca="1" si="4"/>
        <v>46082</v>
      </c>
      <c r="F104" s="30">
        <f t="shared" ca="1" si="5"/>
        <v>1</v>
      </c>
      <c r="G104" s="30">
        <f ca="1">IF(D104="","",IF(COUNTIFS($A$7:A104,A104,$F$7:F104,F104,$D$7:D104,"&gt;0")=1,1,0))</f>
        <v>1</v>
      </c>
      <c r="H104" s="25">
        <f ca="1">IF(OR(A104="",B104="",NOT(ISNUMBER(B104)),B104&lt;=0,B104&gt;TODAY(),AND(ISTEXT(A104),A104&lt;&gt;TRIM(A104))),0,IF(AND(COUNTIFS($A$7:$A$506,A104,$B$7:$B$506,"&gt;0",$B$7:$B$506,"&lt;"&amp;B104)=0,COUNTIFS($A$7:A104,A104,$B$7:B104,B104)=1),1,0))</f>
        <v>0</v>
      </c>
    </row>
    <row r="105" spans="1:8">
      <c r="A105" s="26" t="s">
        <v>209</v>
      </c>
      <c r="B105" s="27">
        <v>46132</v>
      </c>
      <c r="C105" s="28">
        <v>110</v>
      </c>
      <c r="D105" s="29">
        <f t="shared" ca="1" si="3"/>
        <v>46132</v>
      </c>
      <c r="E105" s="29">
        <f t="shared" ca="1" si="4"/>
        <v>46113</v>
      </c>
      <c r="F105" s="30">
        <f t="shared" ca="1" si="5"/>
        <v>0</v>
      </c>
      <c r="G105" s="30">
        <f ca="1">IF(D105="","",IF(COUNTIFS($A$7:A105,A105,$F$7:F105,F105,$D$7:D105,"&gt;0")=1,1,0))</f>
        <v>1</v>
      </c>
      <c r="H105" s="25">
        <f ca="1">IF(OR(A105="",B105="",NOT(ISNUMBER(B105)),B105&lt;=0,B105&gt;TODAY(),AND(ISTEXT(A105),A105&lt;&gt;TRIM(A105))),0,IF(AND(COUNTIFS($A$7:$A$506,A105,$B$7:$B$506,"&gt;0",$B$7:$B$506,"&lt;"&amp;B105)=0,COUNTIFS($A$7:A105,A105,$B$7:B105,B105)=1),1,0))</f>
        <v>1</v>
      </c>
    </row>
    <row r="106" spans="1:8">
      <c r="A106" s="26" t="s">
        <v>210</v>
      </c>
      <c r="B106" s="27">
        <v>46133</v>
      </c>
      <c r="C106" s="28">
        <v>103</v>
      </c>
      <c r="D106" s="29">
        <f t="shared" ca="1" si="3"/>
        <v>46133</v>
      </c>
      <c r="E106" s="29">
        <f t="shared" ca="1" si="4"/>
        <v>46113</v>
      </c>
      <c r="F106" s="30">
        <f t="shared" ca="1" si="5"/>
        <v>0</v>
      </c>
      <c r="G106" s="30">
        <f ca="1">IF(D106="","",IF(COUNTIFS($A$7:A106,A106,$F$7:F106,F106,$D$7:D106,"&gt;0")=1,1,0))</f>
        <v>1</v>
      </c>
      <c r="H106" s="25">
        <f ca="1">IF(OR(A106="",B106="",NOT(ISNUMBER(B106)),B106&lt;=0,B106&gt;TODAY(),AND(ISTEXT(A106),A106&lt;&gt;TRIM(A106))),0,IF(AND(COUNTIFS($A$7:$A$506,A106,$B$7:$B$506,"&gt;0",$B$7:$B$506,"&lt;"&amp;B106)=0,COUNTIFS($A$7:A106,A106,$B$7:B106,B106)=1),1,0))</f>
        <v>1</v>
      </c>
    </row>
    <row r="107" spans="1:8">
      <c r="A107" s="26" t="s">
        <v>140</v>
      </c>
      <c r="B107" s="27">
        <v>46133</v>
      </c>
      <c r="C107" s="28">
        <v>82</v>
      </c>
      <c r="D107" s="29">
        <f t="shared" ca="1" si="3"/>
        <v>46031</v>
      </c>
      <c r="E107" s="29">
        <f t="shared" ca="1" si="4"/>
        <v>46023</v>
      </c>
      <c r="F107" s="30">
        <f t="shared" ca="1" si="5"/>
        <v>3</v>
      </c>
      <c r="G107" s="30">
        <f ca="1">IF(D107="","",IF(COUNTIFS($A$7:A107,A107,$F$7:F107,F107,$D$7:D107,"&gt;0")=1,1,0))</f>
        <v>1</v>
      </c>
      <c r="H107" s="25">
        <f ca="1">IF(OR(A107="",B107="",NOT(ISNUMBER(B107)),B107&lt;=0,B107&gt;TODAY(),AND(ISTEXT(A107),A107&lt;&gt;TRIM(A107))),0,IF(AND(COUNTIFS($A$7:$A$506,A107,$B$7:$B$506,"&gt;0",$B$7:$B$506,"&lt;"&amp;B107)=0,COUNTIFS($A$7:A107,A107,$B$7:B107,B107)=1),1,0))</f>
        <v>0</v>
      </c>
    </row>
    <row r="108" spans="1:8">
      <c r="A108" s="26" t="s">
        <v>211</v>
      </c>
      <c r="B108" s="27">
        <v>46134</v>
      </c>
      <c r="C108" s="28">
        <v>96</v>
      </c>
      <c r="D108" s="29">
        <f t="shared" ca="1" si="3"/>
        <v>46134</v>
      </c>
      <c r="E108" s="29">
        <f t="shared" ca="1" si="4"/>
        <v>46113</v>
      </c>
      <c r="F108" s="30">
        <f t="shared" ca="1" si="5"/>
        <v>0</v>
      </c>
      <c r="G108" s="30">
        <f ca="1">IF(D108="","",IF(COUNTIFS($A$7:A108,A108,$F$7:F108,F108,$D$7:D108,"&gt;0")=1,1,0))</f>
        <v>1</v>
      </c>
      <c r="H108" s="25">
        <f ca="1">IF(OR(A108="",B108="",NOT(ISNUMBER(B108)),B108&lt;=0,B108&gt;TODAY(),AND(ISTEXT(A108),A108&lt;&gt;TRIM(A108))),0,IF(AND(COUNTIFS($A$7:$A$506,A108,$B$7:$B$506,"&gt;0",$B$7:$B$506,"&lt;"&amp;B108)=0,COUNTIFS($A$7:A108,A108,$B$7:B108,B108)=1),1,0))</f>
        <v>1</v>
      </c>
    </row>
    <row r="109" spans="1:8">
      <c r="A109" s="26" t="s">
        <v>175</v>
      </c>
      <c r="B109" s="27">
        <v>46134</v>
      </c>
      <c r="C109" s="28">
        <v>35</v>
      </c>
      <c r="D109" s="29">
        <f t="shared" ca="1" si="3"/>
        <v>46085</v>
      </c>
      <c r="E109" s="29">
        <f t="shared" ca="1" si="4"/>
        <v>46082</v>
      </c>
      <c r="F109" s="30">
        <f t="shared" ca="1" si="5"/>
        <v>1</v>
      </c>
      <c r="G109" s="30">
        <f ca="1">IF(D109="","",IF(COUNTIFS($A$7:A109,A109,$F$7:F109,F109,$D$7:D109,"&gt;0")=1,1,0))</f>
        <v>1</v>
      </c>
      <c r="H109" s="25">
        <f ca="1">IF(OR(A109="",B109="",NOT(ISNUMBER(B109)),B109&lt;=0,B109&gt;TODAY(),AND(ISTEXT(A109),A109&lt;&gt;TRIM(A109))),0,IF(AND(COUNTIFS($A$7:$A$506,A109,$B$7:$B$506,"&gt;0",$B$7:$B$506,"&lt;"&amp;B109)=0,COUNTIFS($A$7:A109,A109,$B$7:B109,B109)=1),1,0))</f>
        <v>0</v>
      </c>
    </row>
    <row r="110" spans="1:8">
      <c r="A110" s="26" t="s">
        <v>212</v>
      </c>
      <c r="B110" s="27">
        <v>46135</v>
      </c>
      <c r="C110" s="28">
        <v>121</v>
      </c>
      <c r="D110" s="29">
        <f t="shared" ca="1" si="3"/>
        <v>46135</v>
      </c>
      <c r="E110" s="29">
        <f t="shared" ca="1" si="4"/>
        <v>46113</v>
      </c>
      <c r="F110" s="30">
        <f t="shared" ca="1" si="5"/>
        <v>0</v>
      </c>
      <c r="G110" s="30">
        <f ca="1">IF(D110="","",IF(COUNTIFS($A$7:A110,A110,$F$7:F110,F110,$D$7:D110,"&gt;0")=1,1,0))</f>
        <v>1</v>
      </c>
      <c r="H110" s="25">
        <f ca="1">IF(OR(A110="",B110="",NOT(ISNUMBER(B110)),B110&lt;=0,B110&gt;TODAY(),AND(ISTEXT(A110),A110&lt;&gt;TRIM(A110))),0,IF(AND(COUNTIFS($A$7:$A$506,A110,$B$7:$B$506,"&gt;0",$B$7:$B$506,"&lt;"&amp;B110)=0,COUNTIFS($A$7:A110,A110,$B$7:B110,B110)=1),1,0))</f>
        <v>1</v>
      </c>
    </row>
    <row r="111" spans="1:8">
      <c r="A111" s="26" t="s">
        <v>178</v>
      </c>
      <c r="B111" s="27">
        <v>46135</v>
      </c>
      <c r="C111" s="28">
        <v>42</v>
      </c>
      <c r="D111" s="29">
        <f t="shared" ca="1" si="3"/>
        <v>46089</v>
      </c>
      <c r="E111" s="29">
        <f t="shared" ca="1" si="4"/>
        <v>46082</v>
      </c>
      <c r="F111" s="30">
        <f t="shared" ca="1" si="5"/>
        <v>1</v>
      </c>
      <c r="G111" s="30">
        <f ca="1">IF(D111="","",IF(COUNTIFS($A$7:A111,A111,$F$7:F111,F111,$D$7:D111,"&gt;0")=1,1,0))</f>
        <v>1</v>
      </c>
      <c r="H111" s="25">
        <f ca="1">IF(OR(A111="",B111="",NOT(ISNUMBER(B111)),B111&lt;=0,B111&gt;TODAY(),AND(ISTEXT(A111),A111&lt;&gt;TRIM(A111))),0,IF(AND(COUNTIFS($A$7:$A$506,A111,$B$7:$B$506,"&gt;0",$B$7:$B$506,"&lt;"&amp;B111)=0,COUNTIFS($A$7:A111,A111,$B$7:B111,B111)=1),1,0))</f>
        <v>0</v>
      </c>
    </row>
    <row r="112" spans="1:8">
      <c r="A112" s="26" t="s">
        <v>213</v>
      </c>
      <c r="B112" s="27">
        <v>46136</v>
      </c>
      <c r="C112" s="28">
        <v>114</v>
      </c>
      <c r="D112" s="29">
        <f t="shared" ca="1" si="3"/>
        <v>46136</v>
      </c>
      <c r="E112" s="29">
        <f t="shared" ca="1" si="4"/>
        <v>46113</v>
      </c>
      <c r="F112" s="30">
        <f t="shared" ca="1" si="5"/>
        <v>0</v>
      </c>
      <c r="G112" s="30">
        <f ca="1">IF(D112="","",IF(COUNTIFS($A$7:A112,A112,$F$7:F112,F112,$D$7:D112,"&gt;0")=1,1,0))</f>
        <v>1</v>
      </c>
      <c r="H112" s="25">
        <f ca="1">IF(OR(A112="",B112="",NOT(ISNUMBER(B112)),B112&lt;=0,B112&gt;TODAY(),AND(ISTEXT(A112),A112&lt;&gt;TRIM(A112))),0,IF(AND(COUNTIFS($A$7:$A$506,A112,$B$7:$B$506,"&gt;0",$B$7:$B$506,"&lt;"&amp;B112)=0,COUNTIFS($A$7:A112,A112,$B$7:B112,B112)=1),1,0))</f>
        <v>1</v>
      </c>
    </row>
    <row r="113" spans="1:8">
      <c r="A113" s="26" t="s">
        <v>214</v>
      </c>
      <c r="B113" s="27">
        <v>46144</v>
      </c>
      <c r="C113" s="28">
        <v>128</v>
      </c>
      <c r="D113" s="29">
        <f t="shared" ca="1" si="3"/>
        <v>46144</v>
      </c>
      <c r="E113" s="29">
        <f t="shared" ca="1" si="4"/>
        <v>46143</v>
      </c>
      <c r="F113" s="30">
        <f t="shared" ca="1" si="5"/>
        <v>0</v>
      </c>
      <c r="G113" s="30">
        <f ca="1">IF(D113="","",IF(COUNTIFS($A$7:A113,A113,$F$7:F113,F113,$D$7:D113,"&gt;0")=1,1,0))</f>
        <v>1</v>
      </c>
      <c r="H113" s="25">
        <f ca="1">IF(OR(A113="",B113="",NOT(ISNUMBER(B113)),B113&lt;=0,B113&gt;TODAY(),AND(ISTEXT(A113),A113&lt;&gt;TRIM(A113))),0,IF(AND(COUNTIFS($A$7:$A$506,A113,$B$7:$B$506,"&gt;0",$B$7:$B$506,"&lt;"&amp;B113)=0,COUNTIFS($A$7:A113,A113,$B$7:B113,B113)=1),1,0))</f>
        <v>1</v>
      </c>
    </row>
    <row r="114" spans="1:8">
      <c r="A114" s="26" t="s">
        <v>215</v>
      </c>
      <c r="B114" s="27">
        <v>46145</v>
      </c>
      <c r="C114" s="28">
        <v>121</v>
      </c>
      <c r="D114" s="29">
        <f t="shared" ca="1" si="3"/>
        <v>46145</v>
      </c>
      <c r="E114" s="29">
        <f t="shared" ca="1" si="4"/>
        <v>46143</v>
      </c>
      <c r="F114" s="30">
        <f t="shared" ca="1" si="5"/>
        <v>0</v>
      </c>
      <c r="G114" s="30">
        <f ca="1">IF(D114="","",IF(COUNTIFS($A$7:A114,A114,$F$7:F114,F114,$D$7:D114,"&gt;0")=1,1,0))</f>
        <v>1</v>
      </c>
      <c r="H114" s="25">
        <f ca="1">IF(OR(A114="",B114="",NOT(ISNUMBER(B114)),B114&lt;=0,B114&gt;TODAY(),AND(ISTEXT(A114),A114&lt;&gt;TRIM(A114))),0,IF(AND(COUNTIFS($A$7:$A$506,A114,$B$7:$B$506,"&gt;0",$B$7:$B$506,"&lt;"&amp;B114)=0,COUNTIFS($A$7:A114,A114,$B$7:B114,B114)=1),1,0))</f>
        <v>1</v>
      </c>
    </row>
    <row r="115" spans="1:8">
      <c r="A115" s="26" t="s">
        <v>165</v>
      </c>
      <c r="B115" s="27">
        <v>46147</v>
      </c>
      <c r="C115" s="28">
        <v>100</v>
      </c>
      <c r="D115" s="29">
        <f t="shared" ca="1" si="3"/>
        <v>46067</v>
      </c>
      <c r="E115" s="29">
        <f t="shared" ca="1" si="4"/>
        <v>46054</v>
      </c>
      <c r="F115" s="30">
        <f t="shared" ca="1" si="5"/>
        <v>3</v>
      </c>
      <c r="G115" s="30">
        <f ca="1">IF(D115="","",IF(COUNTIFS($A$7:A115,A115,$F$7:F115,F115,$D$7:D115,"&gt;0")=1,1,0))</f>
        <v>1</v>
      </c>
      <c r="H115" s="25">
        <f ca="1">IF(OR(A115="",B115="",NOT(ISNUMBER(B115)),B115&lt;=0,B115&gt;TODAY(),AND(ISTEXT(A115),A115&lt;&gt;TRIM(A115))),0,IF(AND(COUNTIFS($A$7:$A$506,A115,$B$7:$B$506,"&gt;0",$B$7:$B$506,"&lt;"&amp;B115)=0,COUNTIFS($A$7:A115,A115,$B$7:B115,B115)=1),1,0))</f>
        <v>0</v>
      </c>
    </row>
    <row r="116" spans="1:8">
      <c r="A116" s="26" t="s">
        <v>216</v>
      </c>
      <c r="B116" s="27">
        <v>46147</v>
      </c>
      <c r="C116" s="28">
        <v>139</v>
      </c>
      <c r="D116" s="29">
        <f t="shared" ca="1" si="3"/>
        <v>46147</v>
      </c>
      <c r="E116" s="29">
        <f t="shared" ca="1" si="4"/>
        <v>46143</v>
      </c>
      <c r="F116" s="30">
        <f t="shared" ca="1" si="5"/>
        <v>0</v>
      </c>
      <c r="G116" s="30">
        <f ca="1">IF(D116="","",IF(COUNTIFS($A$7:A116,A116,$F$7:F116,F116,$D$7:D116,"&gt;0")=1,1,0))</f>
        <v>1</v>
      </c>
      <c r="H116" s="25">
        <f ca="1">IF(OR(A116="",B116="",NOT(ISNUMBER(B116)),B116&lt;=0,B116&gt;TODAY(),AND(ISTEXT(A116),A116&lt;&gt;TRIM(A116))),0,IF(AND(COUNTIFS($A$7:$A$506,A116,$B$7:$B$506,"&gt;0",$B$7:$B$506,"&lt;"&amp;B116)=0,COUNTIFS($A$7:A116,A116,$B$7:B116,B116)=1),1,0))</f>
        <v>1</v>
      </c>
    </row>
    <row r="117" spans="1:8">
      <c r="A117" s="26" t="s">
        <v>198</v>
      </c>
      <c r="B117" s="27">
        <v>46148</v>
      </c>
      <c r="C117" s="28">
        <v>53</v>
      </c>
      <c r="D117" s="29">
        <f t="shared" ca="1" si="3"/>
        <v>46121</v>
      </c>
      <c r="E117" s="29">
        <f t="shared" ca="1" si="4"/>
        <v>46113</v>
      </c>
      <c r="F117" s="30">
        <f t="shared" ca="1" si="5"/>
        <v>1</v>
      </c>
      <c r="G117" s="30">
        <f ca="1">IF(D117="","",IF(COUNTIFS($A$7:A117,A117,$F$7:F117,F117,$D$7:D117,"&gt;0")=1,1,0))</f>
        <v>1</v>
      </c>
      <c r="H117" s="25">
        <f ca="1">IF(OR(A117="",B117="",NOT(ISNUMBER(B117)),B117&lt;=0,B117&gt;TODAY(),AND(ISTEXT(A117),A117&lt;&gt;TRIM(A117))),0,IF(AND(COUNTIFS($A$7:$A$506,A117,$B$7:$B$506,"&gt;0",$B$7:$B$506,"&lt;"&amp;B117)=0,COUNTIFS($A$7:A117,A117,$B$7:B117,B117)=1),1,0))</f>
        <v>0</v>
      </c>
    </row>
    <row r="118" spans="1:8">
      <c r="A118" s="26" t="s">
        <v>217</v>
      </c>
      <c r="B118" s="27">
        <v>46148</v>
      </c>
      <c r="C118" s="28">
        <v>132</v>
      </c>
      <c r="D118" s="29">
        <f t="shared" ca="1" si="3"/>
        <v>46148</v>
      </c>
      <c r="E118" s="29">
        <f t="shared" ca="1" si="4"/>
        <v>46143</v>
      </c>
      <c r="F118" s="30">
        <f t="shared" ca="1" si="5"/>
        <v>0</v>
      </c>
      <c r="G118" s="30">
        <f ca="1">IF(D118="","",IF(COUNTIFS($A$7:A118,A118,$F$7:F118,F118,$D$7:D118,"&gt;0")=1,1,0))</f>
        <v>1</v>
      </c>
      <c r="H118" s="25">
        <f ca="1">IF(OR(A118="",B118="",NOT(ISNUMBER(B118)),B118&lt;=0,B118&gt;TODAY(),AND(ISTEXT(A118),A118&lt;&gt;TRIM(A118))),0,IF(AND(COUNTIFS($A$7:$A$506,A118,$B$7:$B$506,"&gt;0",$B$7:$B$506,"&lt;"&amp;B118)=0,COUNTIFS($A$7:A118,A118,$B$7:B118,B118)=1),1,0))</f>
        <v>1</v>
      </c>
    </row>
    <row r="119" spans="1:8">
      <c r="A119" s="26" t="s">
        <v>202</v>
      </c>
      <c r="B119" s="27">
        <v>46149</v>
      </c>
      <c r="C119" s="28">
        <v>60</v>
      </c>
      <c r="D119" s="29">
        <f t="shared" ca="1" si="3"/>
        <v>46125</v>
      </c>
      <c r="E119" s="29">
        <f t="shared" ca="1" si="4"/>
        <v>46113</v>
      </c>
      <c r="F119" s="30">
        <f t="shared" ca="1" si="5"/>
        <v>1</v>
      </c>
      <c r="G119" s="30">
        <f ca="1">IF(D119="","",IF(COUNTIFS($A$7:A119,A119,$F$7:F119,F119,$D$7:D119,"&gt;0")=1,1,0))</f>
        <v>1</v>
      </c>
      <c r="H119" s="25">
        <f ca="1">IF(OR(A119="",B119="",NOT(ISNUMBER(B119)),B119&lt;=0,B119&gt;TODAY(),AND(ISTEXT(A119),A119&lt;&gt;TRIM(A119))),0,IF(AND(COUNTIFS($A$7:$A$506,A119,$B$7:$B$506,"&gt;0",$B$7:$B$506,"&lt;"&amp;B119)=0,COUNTIFS($A$7:A119,A119,$B$7:B119,B119)=1),1,0))</f>
        <v>0</v>
      </c>
    </row>
    <row r="120" spans="1:8">
      <c r="A120" s="26" t="s">
        <v>143</v>
      </c>
      <c r="B120" s="27">
        <v>46150</v>
      </c>
      <c r="C120" s="28">
        <v>104</v>
      </c>
      <c r="D120" s="29">
        <f t="shared" ca="1" si="3"/>
        <v>46034</v>
      </c>
      <c r="E120" s="29">
        <f t="shared" ca="1" si="4"/>
        <v>46023</v>
      </c>
      <c r="F120" s="30">
        <f t="shared" ca="1" si="5"/>
        <v>4</v>
      </c>
      <c r="G120" s="30">
        <f ca="1">IF(D120="","",IF(COUNTIFS($A$7:A120,A120,$F$7:F120,F120,$D$7:D120,"&gt;0")=1,1,0))</f>
        <v>1</v>
      </c>
      <c r="H120" s="25">
        <f ca="1">IF(OR(A120="",B120="",NOT(ISNUMBER(B120)),B120&lt;=0,B120&gt;TODAY(),AND(ISTEXT(A120),A120&lt;&gt;TRIM(A120))),0,IF(AND(COUNTIFS($A$7:$A$506,A120,$B$7:$B$506,"&gt;0",$B$7:$B$506,"&lt;"&amp;B120)=0,COUNTIFS($A$7:A120,A120,$B$7:B120,B120)=1),1,0))</f>
        <v>0</v>
      </c>
    </row>
    <row r="121" spans="1:8">
      <c r="A121" s="26" t="s">
        <v>218</v>
      </c>
      <c r="B121" s="27">
        <v>46150</v>
      </c>
      <c r="C121" s="28">
        <v>55</v>
      </c>
      <c r="D121" s="29">
        <f t="shared" ca="1" si="3"/>
        <v>46150</v>
      </c>
      <c r="E121" s="29">
        <f t="shared" ca="1" si="4"/>
        <v>46143</v>
      </c>
      <c r="F121" s="30">
        <f t="shared" ca="1" si="5"/>
        <v>0</v>
      </c>
      <c r="G121" s="30">
        <f ca="1">IF(D121="","",IF(COUNTIFS($A$7:A121,A121,$F$7:F121,F121,$D$7:D121,"&gt;0")=1,1,0))</f>
        <v>1</v>
      </c>
      <c r="H121" s="25">
        <f ca="1">IF(OR(A121="",B121="",NOT(ISNUMBER(B121)),B121&lt;=0,B121&gt;TODAY(),AND(ISTEXT(A121),A121&lt;&gt;TRIM(A121))),0,IF(AND(COUNTIFS($A$7:$A$506,A121,$B$7:$B$506,"&gt;0",$B$7:$B$506,"&lt;"&amp;B121)=0,COUNTIFS($A$7:A121,A121,$B$7:B121,B121)=1),1,0))</f>
        <v>1</v>
      </c>
    </row>
    <row r="122" spans="1:8">
      <c r="A122" s="26" t="s">
        <v>177</v>
      </c>
      <c r="B122" s="27">
        <v>46151</v>
      </c>
      <c r="C122" s="28">
        <v>57</v>
      </c>
      <c r="D122" s="29">
        <f t="shared" ca="1" si="3"/>
        <v>46088</v>
      </c>
      <c r="E122" s="29">
        <f t="shared" ca="1" si="4"/>
        <v>46082</v>
      </c>
      <c r="F122" s="30">
        <f t="shared" ca="1" si="5"/>
        <v>2</v>
      </c>
      <c r="G122" s="30">
        <f ca="1">IF(D122="","",IF(COUNTIFS($A$7:A122,A122,$F$7:F122,F122,$D$7:D122,"&gt;0")=1,1,0))</f>
        <v>1</v>
      </c>
      <c r="H122" s="25">
        <f ca="1">IF(OR(A122="",B122="",NOT(ISNUMBER(B122)),B122&lt;=0,B122&gt;TODAY(),AND(ISTEXT(A122),A122&lt;&gt;TRIM(A122))),0,IF(AND(COUNTIFS($A$7:$A$506,A122,$B$7:$B$506,"&gt;0",$B$7:$B$506,"&lt;"&amp;B122)=0,COUNTIFS($A$7:A122,A122,$B$7:B122,B122)=1),1,0))</f>
        <v>0</v>
      </c>
    </row>
    <row r="123" spans="1:8">
      <c r="A123" s="26" t="s">
        <v>219</v>
      </c>
      <c r="B123" s="27">
        <v>46151</v>
      </c>
      <c r="C123" s="28">
        <v>48</v>
      </c>
      <c r="D123" s="29">
        <f t="shared" ca="1" si="3"/>
        <v>46151</v>
      </c>
      <c r="E123" s="29">
        <f t="shared" ca="1" si="4"/>
        <v>46143</v>
      </c>
      <c r="F123" s="30">
        <f t="shared" ca="1" si="5"/>
        <v>0</v>
      </c>
      <c r="G123" s="30">
        <f ca="1">IF(D123="","",IF(COUNTIFS($A$7:A123,A123,$F$7:F123,F123,$D$7:D123,"&gt;0")=1,1,0))</f>
        <v>1</v>
      </c>
      <c r="H123" s="25">
        <f ca="1">IF(OR(A123="",B123="",NOT(ISNUMBER(B123)),B123&lt;=0,B123&gt;TODAY(),AND(ISTEXT(A123),A123&lt;&gt;TRIM(A123))),0,IF(AND(COUNTIFS($A$7:$A$506,A123,$B$7:$B$506,"&gt;0",$B$7:$B$506,"&lt;"&amp;B123)=0,COUNTIFS($A$7:A123,A123,$B$7:B123,B123)=1),1,0))</f>
        <v>1</v>
      </c>
    </row>
    <row r="124" spans="1:8">
      <c r="A124" s="26" t="s">
        <v>181</v>
      </c>
      <c r="B124" s="27">
        <v>46152</v>
      </c>
      <c r="C124" s="28">
        <v>64</v>
      </c>
      <c r="D124" s="29">
        <f t="shared" ca="1" si="3"/>
        <v>46092</v>
      </c>
      <c r="E124" s="29">
        <f t="shared" ca="1" si="4"/>
        <v>46082</v>
      </c>
      <c r="F124" s="30">
        <f t="shared" ca="1" si="5"/>
        <v>2</v>
      </c>
      <c r="G124" s="30">
        <f ca="1">IF(D124="","",IF(COUNTIFS($A$7:A124,A124,$F$7:F124,F124,$D$7:D124,"&gt;0")=1,1,0))</f>
        <v>1</v>
      </c>
      <c r="H124" s="25">
        <f ca="1">IF(OR(A124="",B124="",NOT(ISNUMBER(B124)),B124&lt;=0,B124&gt;TODAY(),AND(ISTEXT(A124),A124&lt;&gt;TRIM(A124))),0,IF(AND(COUNTIFS($A$7:$A$506,A124,$B$7:$B$506,"&gt;0",$B$7:$B$506,"&lt;"&amp;B124)=0,COUNTIFS($A$7:A124,A124,$B$7:B124,B124)=1),1,0))</f>
        <v>0</v>
      </c>
    </row>
    <row r="125" spans="1:8">
      <c r="A125" s="26" t="s">
        <v>220</v>
      </c>
      <c r="B125" s="27">
        <v>46153</v>
      </c>
      <c r="C125" s="28">
        <v>66</v>
      </c>
      <c r="D125" s="29">
        <f t="shared" ca="1" si="3"/>
        <v>46153</v>
      </c>
      <c r="E125" s="29">
        <f t="shared" ca="1" si="4"/>
        <v>46143</v>
      </c>
      <c r="F125" s="30">
        <f t="shared" ca="1" si="5"/>
        <v>0</v>
      </c>
      <c r="G125" s="30">
        <f ca="1">IF(D125="","",IF(COUNTIFS($A$7:A125,A125,$F$7:F125,F125,$D$7:D125,"&gt;0")=1,1,0))</f>
        <v>1</v>
      </c>
      <c r="H125" s="25">
        <f ca="1">IF(OR(A125="",B125="",NOT(ISNUMBER(B125)),B125&lt;=0,B125&gt;TODAY(),AND(ISTEXT(A125),A125&lt;&gt;TRIM(A125))),0,IF(AND(COUNTIFS($A$7:$A$506,A125,$B$7:$B$506,"&gt;0",$B$7:$B$506,"&lt;"&amp;B125)=0,COUNTIFS($A$7:A125,A125,$B$7:B125,B125)=1),1,0))</f>
        <v>1</v>
      </c>
    </row>
    <row r="126" spans="1:8">
      <c r="A126" s="26" t="s">
        <v>156</v>
      </c>
      <c r="B126" s="27">
        <v>46154</v>
      </c>
      <c r="C126" s="28">
        <v>61</v>
      </c>
      <c r="D126" s="29">
        <f t="shared" ca="1" si="3"/>
        <v>46058</v>
      </c>
      <c r="E126" s="29">
        <f t="shared" ca="1" si="4"/>
        <v>46054</v>
      </c>
      <c r="F126" s="30">
        <f t="shared" ca="1" si="5"/>
        <v>3</v>
      </c>
      <c r="G126" s="30">
        <f ca="1">IF(D126="","",IF(COUNTIFS($A$7:A126,A126,$F$7:F126,F126,$D$7:D126,"&gt;0")=1,1,0))</f>
        <v>1</v>
      </c>
      <c r="H126" s="25">
        <f ca="1">IF(OR(A126="",B126="",NOT(ISNUMBER(B126)),B126&lt;=0,B126&gt;TODAY(),AND(ISTEXT(A126),A126&lt;&gt;TRIM(A126))),0,IF(AND(COUNTIFS($A$7:$A$506,A126,$B$7:$B$506,"&gt;0",$B$7:$B$506,"&lt;"&amp;B126)=0,COUNTIFS($A$7:A126,A126,$B$7:B126,B126)=1),1,0))</f>
        <v>0</v>
      </c>
    </row>
    <row r="127" spans="1:8">
      <c r="A127" s="26" t="s">
        <v>221</v>
      </c>
      <c r="B127" s="27">
        <v>46154</v>
      </c>
      <c r="C127" s="28">
        <v>59</v>
      </c>
      <c r="D127" s="29">
        <f t="shared" ca="1" si="3"/>
        <v>46154</v>
      </c>
      <c r="E127" s="29">
        <f t="shared" ca="1" si="4"/>
        <v>46143</v>
      </c>
      <c r="F127" s="30">
        <f t="shared" ca="1" si="5"/>
        <v>0</v>
      </c>
      <c r="G127" s="30">
        <f ca="1">IF(D127="","",IF(COUNTIFS($A$7:A127,A127,$F$7:F127,F127,$D$7:D127,"&gt;0")=1,1,0))</f>
        <v>1</v>
      </c>
      <c r="H127" s="25">
        <f ca="1">IF(OR(A127="",B127="",NOT(ISNUMBER(B127)),B127&lt;=0,B127&gt;TODAY(),AND(ISTEXT(A127),A127&lt;&gt;TRIM(A127))),0,IF(AND(COUNTIFS($A$7:$A$506,A127,$B$7:$B$506,"&gt;0",$B$7:$B$506,"&lt;"&amp;B127)=0,COUNTIFS($A$7:A127,A127,$B$7:B127,B127)=1),1,0))</f>
        <v>1</v>
      </c>
    </row>
    <row r="128" spans="1:8">
      <c r="A128" s="26" t="s">
        <v>212</v>
      </c>
      <c r="B128" s="27">
        <v>46155</v>
      </c>
      <c r="C128" s="28">
        <v>124</v>
      </c>
      <c r="D128" s="29">
        <f t="shared" ca="1" si="3"/>
        <v>46135</v>
      </c>
      <c r="E128" s="29">
        <f t="shared" ca="1" si="4"/>
        <v>46113</v>
      </c>
      <c r="F128" s="30">
        <f t="shared" ca="1" si="5"/>
        <v>1</v>
      </c>
      <c r="G128" s="30">
        <f ca="1">IF(D128="","",IF(COUNTIFS($A$7:A128,A128,$F$7:F128,F128,$D$7:D128,"&gt;0")=1,1,0))</f>
        <v>1</v>
      </c>
      <c r="H128" s="25">
        <f ca="1">IF(OR(A128="",B128="",NOT(ISNUMBER(B128)),B128&lt;=0,B128&gt;TODAY(),AND(ISTEXT(A128),A128&lt;&gt;TRIM(A128))),0,IF(AND(COUNTIFS($A$7:$A$506,A128,$B$7:$B$506,"&gt;0",$B$7:$B$506,"&lt;"&amp;B128)=0,COUNTIFS($A$7:A128,A128,$B$7:B128,B128)=1),1,0))</f>
        <v>0</v>
      </c>
    </row>
    <row r="129" spans="1:8">
      <c r="A129" s="26" t="s">
        <v>222</v>
      </c>
      <c r="B129" s="27">
        <v>46155</v>
      </c>
      <c r="C129" s="28">
        <v>84</v>
      </c>
      <c r="D129" s="29">
        <f t="shared" ca="1" si="3"/>
        <v>46155</v>
      </c>
      <c r="E129" s="29">
        <f t="shared" ca="1" si="4"/>
        <v>46143</v>
      </c>
      <c r="F129" s="30">
        <f t="shared" ca="1" si="5"/>
        <v>0</v>
      </c>
      <c r="G129" s="30">
        <f ca="1">IF(D129="","",IF(COUNTIFS($A$7:A129,A129,$F$7:F129,F129,$D$7:D129,"&gt;0")=1,1,0))</f>
        <v>1</v>
      </c>
      <c r="H129" s="25">
        <f ca="1">IF(OR(A129="",B129="",NOT(ISNUMBER(B129)),B129&lt;=0,B129&gt;TODAY(),AND(ISTEXT(A129),A129&lt;&gt;TRIM(A129))),0,IF(AND(COUNTIFS($A$7:$A$506,A129,$B$7:$B$506,"&gt;0",$B$7:$B$506,"&lt;"&amp;B129)=0,COUNTIFS($A$7:A129,A129,$B$7:B129,B129)=1),1,0))</f>
        <v>1</v>
      </c>
    </row>
    <row r="130" spans="1:8">
      <c r="A130" s="26" t="s">
        <v>195</v>
      </c>
      <c r="B130" s="27">
        <v>46156</v>
      </c>
      <c r="C130" s="28">
        <v>131</v>
      </c>
      <c r="D130" s="29">
        <f t="shared" ca="1" si="3"/>
        <v>46116</v>
      </c>
      <c r="E130" s="29">
        <f t="shared" ca="1" si="4"/>
        <v>46113</v>
      </c>
      <c r="F130" s="30">
        <f t="shared" ca="1" si="5"/>
        <v>1</v>
      </c>
      <c r="G130" s="30">
        <f ca="1">IF(D130="","",IF(COUNTIFS($A$7:A130,A130,$F$7:F130,F130,$D$7:D130,"&gt;0")=1,1,0))</f>
        <v>1</v>
      </c>
      <c r="H130" s="25">
        <f ca="1">IF(OR(A130="",B130="",NOT(ISNUMBER(B130)),B130&lt;=0,B130&gt;TODAY(),AND(ISTEXT(A130),A130&lt;&gt;TRIM(A130))),0,IF(AND(COUNTIFS($A$7:$A$506,A130,$B$7:$B$506,"&gt;0",$B$7:$B$506,"&lt;"&amp;B130)=0,COUNTIFS($A$7:A130,A130,$B$7:B130,B130)=1),1,0))</f>
        <v>0</v>
      </c>
    </row>
    <row r="131" spans="1:8">
      <c r="A131" s="26" t="s">
        <v>223</v>
      </c>
      <c r="B131" s="27">
        <v>46156</v>
      </c>
      <c r="C131" s="28">
        <v>77</v>
      </c>
      <c r="D131" s="29">
        <f t="shared" ca="1" si="3"/>
        <v>46156</v>
      </c>
      <c r="E131" s="29">
        <f t="shared" ca="1" si="4"/>
        <v>46143</v>
      </c>
      <c r="F131" s="30">
        <f t="shared" ca="1" si="5"/>
        <v>0</v>
      </c>
      <c r="G131" s="30">
        <f ca="1">IF(D131="","",IF(COUNTIFS($A$7:A131,A131,$F$7:F131,F131,$D$7:D131,"&gt;0")=1,1,0))</f>
        <v>1</v>
      </c>
      <c r="H131" s="25">
        <f ca="1">IF(OR(A131="",B131="",NOT(ISNUMBER(B131)),B131&lt;=0,B131&gt;TODAY(),AND(ISTEXT(A131),A131&lt;&gt;TRIM(A131))),0,IF(AND(COUNTIFS($A$7:$A$506,A131,$B$7:$B$506,"&gt;0",$B$7:$B$506,"&lt;"&amp;B131)=0,COUNTIFS($A$7:A131,A131,$B$7:B131,B131)=1),1,0))</f>
        <v>1</v>
      </c>
    </row>
    <row r="132" spans="1:8">
      <c r="A132" s="26" t="s">
        <v>134</v>
      </c>
      <c r="B132" s="27">
        <v>46157</v>
      </c>
      <c r="C132" s="28">
        <v>65</v>
      </c>
      <c r="D132" s="29">
        <f t="shared" ca="1" si="3"/>
        <v>46025</v>
      </c>
      <c r="E132" s="29">
        <f t="shared" ca="1" si="4"/>
        <v>46023</v>
      </c>
      <c r="F132" s="30">
        <f t="shared" ca="1" si="5"/>
        <v>4</v>
      </c>
      <c r="G132" s="30">
        <f ca="1">IF(D132="","",IF(COUNTIFS($A$7:A132,A132,$F$7:F132,F132,$D$7:D132,"&gt;0")=1,1,0))</f>
        <v>1</v>
      </c>
      <c r="H132" s="25">
        <f ca="1">IF(OR(A132="",B132="",NOT(ISNUMBER(B132)),B132&lt;=0,B132&gt;TODAY(),AND(ISTEXT(A132),A132&lt;&gt;TRIM(A132))),0,IF(AND(COUNTIFS($A$7:$A$506,A132,$B$7:$B$506,"&gt;0",$B$7:$B$506,"&lt;"&amp;B132)=0,COUNTIFS($A$7:A132,A132,$B$7:B132,B132)=1),1,0))</f>
        <v>0</v>
      </c>
    </row>
    <row r="133" spans="1:8">
      <c r="A133" s="26" t="s">
        <v>224</v>
      </c>
      <c r="B133" s="27">
        <v>46157</v>
      </c>
      <c r="C133" s="28">
        <v>70</v>
      </c>
      <c r="D133" s="29">
        <f t="shared" ca="1" si="3"/>
        <v>46157</v>
      </c>
      <c r="E133" s="29">
        <f t="shared" ca="1" si="4"/>
        <v>46143</v>
      </c>
      <c r="F133" s="30">
        <f t="shared" ca="1" si="5"/>
        <v>0</v>
      </c>
      <c r="G133" s="30">
        <f ca="1">IF(D133="","",IF(COUNTIFS($A$7:A133,A133,$F$7:F133,F133,$D$7:D133,"&gt;0")=1,1,0))</f>
        <v>1</v>
      </c>
      <c r="H133" s="25">
        <f ca="1">IF(OR(A133="",B133="",NOT(ISNUMBER(B133)),B133&lt;=0,B133&gt;TODAY(),AND(ISTEXT(A133),A133&lt;&gt;TRIM(A133))),0,IF(AND(COUNTIFS($A$7:$A$506,A133,$B$7:$B$506,"&gt;0",$B$7:$B$506,"&lt;"&amp;B133)=0,COUNTIFS($A$7:A133,A133,$B$7:B133,B133)=1),1,0))</f>
        <v>1</v>
      </c>
    </row>
    <row r="134" spans="1:8">
      <c r="A134" s="26" t="s">
        <v>191</v>
      </c>
      <c r="B134" s="27">
        <v>46158</v>
      </c>
      <c r="C134" s="28">
        <v>128</v>
      </c>
      <c r="D134" s="29">
        <f t="shared" ca="1" si="3"/>
        <v>46102</v>
      </c>
      <c r="E134" s="29">
        <f t="shared" ca="1" si="4"/>
        <v>46082</v>
      </c>
      <c r="F134" s="30">
        <f t="shared" ca="1" si="5"/>
        <v>2</v>
      </c>
      <c r="G134" s="30">
        <f ca="1">IF(D134="","",IF(COUNTIFS($A$7:A134,A134,$F$7:F134,F134,$D$7:D134,"&gt;0")=1,1,0))</f>
        <v>1</v>
      </c>
      <c r="H134" s="25">
        <f ca="1">IF(OR(A134="",B134="",NOT(ISNUMBER(B134)),B134&lt;=0,B134&gt;TODAY(),AND(ISTEXT(A134),A134&lt;&gt;TRIM(A134))),0,IF(AND(COUNTIFS($A$7:$A$506,A134,$B$7:$B$506,"&gt;0",$B$7:$B$506,"&lt;"&amp;B134)=0,COUNTIFS($A$7:A134,A134,$B$7:B134,B134)=1),1,0))</f>
        <v>0</v>
      </c>
    </row>
    <row r="135" spans="1:8">
      <c r="A135" s="26" t="s">
        <v>225</v>
      </c>
      <c r="B135" s="27">
        <v>46158</v>
      </c>
      <c r="C135" s="28">
        <v>95</v>
      </c>
      <c r="D135" s="29">
        <f t="shared" ref="D135:D198" ca="1" si="6">IF(OR(A135="",B135="",NOT(ISNUMBER(B135)),B135&lt;=0,B135&gt;TODAY(),AND(ISTEXT(A135),A135&lt;&gt;TRIM(A135))),"",SUMIFS($B$7:$B$506,$A$7:$A$506,A135,$H$7:$H$506,1))</f>
        <v>46158</v>
      </c>
      <c r="E135" s="29">
        <f t="shared" ref="E135:E198" ca="1" si="7">IF(D135="","",DATE(YEAR(D135),MONTH(D135),1))</f>
        <v>46143</v>
      </c>
      <c r="F135" s="30">
        <f t="shared" ref="F135:F198" ca="1" si="8">IF(OR(B135="",D135=""),"",MAX(0,(YEAR(B135)-YEAR(D135))*12+MONTH(B135)-MONTH(D135)))</f>
        <v>0</v>
      </c>
      <c r="G135" s="30">
        <f ca="1">IF(D135="","",IF(COUNTIFS($A$7:A135,A135,$F$7:F135,F135,$D$7:D135,"&gt;0")=1,1,0))</f>
        <v>1</v>
      </c>
      <c r="H135" s="25">
        <f ca="1">IF(OR(A135="",B135="",NOT(ISNUMBER(B135)),B135&lt;=0,B135&gt;TODAY(),AND(ISTEXT(A135),A135&lt;&gt;TRIM(A135))),0,IF(AND(COUNTIFS($A$7:$A$506,A135,$B$7:$B$506,"&gt;0",$B$7:$B$506,"&lt;"&amp;B135)=0,COUNTIFS($A$7:A135,A135,$B$7:B135,B135)=1),1,0))</f>
        <v>1</v>
      </c>
    </row>
    <row r="136" spans="1:8">
      <c r="A136" s="26" t="s">
        <v>174</v>
      </c>
      <c r="B136" s="27">
        <v>46159</v>
      </c>
      <c r="C136" s="28">
        <v>135</v>
      </c>
      <c r="D136" s="29">
        <f t="shared" ca="1" si="6"/>
        <v>46083</v>
      </c>
      <c r="E136" s="29">
        <f t="shared" ca="1" si="7"/>
        <v>46082</v>
      </c>
      <c r="F136" s="30">
        <f t="shared" ca="1" si="8"/>
        <v>2</v>
      </c>
      <c r="G136" s="30">
        <f ca="1">IF(D136="","",IF(COUNTIFS($A$7:A136,A136,$F$7:F136,F136,$D$7:D136,"&gt;0")=1,1,0))</f>
        <v>1</v>
      </c>
      <c r="H136" s="25">
        <f ca="1">IF(OR(A136="",B136="",NOT(ISNUMBER(B136)),B136&lt;=0,B136&gt;TODAY(),AND(ISTEXT(A136),A136&lt;&gt;TRIM(A136))),0,IF(AND(COUNTIFS($A$7:$A$506,A136,$B$7:$B$506,"&gt;0",$B$7:$B$506,"&lt;"&amp;B136)=0,COUNTIFS($A$7:A136,A136,$B$7:B136,B136)=1),1,0))</f>
        <v>0</v>
      </c>
    </row>
    <row r="137" spans="1:8">
      <c r="A137" s="26" t="s">
        <v>226</v>
      </c>
      <c r="B137" s="27">
        <v>46159</v>
      </c>
      <c r="C137" s="28">
        <v>88</v>
      </c>
      <c r="D137" s="29">
        <f t="shared" ca="1" si="6"/>
        <v>46159</v>
      </c>
      <c r="E137" s="29">
        <f t="shared" ca="1" si="7"/>
        <v>46143</v>
      </c>
      <c r="F137" s="30">
        <f t="shared" ca="1" si="8"/>
        <v>0</v>
      </c>
      <c r="G137" s="30">
        <f ca="1">IF(D137="","",IF(COUNTIFS($A$7:A137,A137,$F$7:F137,F137,$D$7:D137,"&gt;0")=1,1,0))</f>
        <v>1</v>
      </c>
      <c r="H137" s="25">
        <f ca="1">IF(OR(A137="",B137="",NOT(ISNUMBER(B137)),B137&lt;=0,B137&gt;TODAY(),AND(ISTEXT(A137),A137&lt;&gt;TRIM(A137))),0,IF(AND(COUNTIFS($A$7:$A$506,A137,$B$7:$B$506,"&gt;0",$B$7:$B$506,"&lt;"&amp;B137)=0,COUNTIFS($A$7:A137,A137,$B$7:B137,B137)=1),1,0))</f>
        <v>1</v>
      </c>
    </row>
    <row r="138" spans="1:8">
      <c r="A138" s="26" t="s">
        <v>227</v>
      </c>
      <c r="B138" s="27">
        <v>46160</v>
      </c>
      <c r="C138" s="28">
        <v>81</v>
      </c>
      <c r="D138" s="29">
        <f t="shared" ca="1" si="6"/>
        <v>46160</v>
      </c>
      <c r="E138" s="29">
        <f t="shared" ca="1" si="7"/>
        <v>46143</v>
      </c>
      <c r="F138" s="30">
        <f t="shared" ca="1" si="8"/>
        <v>0</v>
      </c>
      <c r="G138" s="30">
        <f ca="1">IF(D138="","",IF(COUNTIFS($A$7:A138,A138,$F$7:F138,F138,$D$7:D138,"&gt;0")=1,1,0))</f>
        <v>1</v>
      </c>
      <c r="H138" s="25">
        <f ca="1">IF(OR(A138="",B138="",NOT(ISNUMBER(B138)),B138&lt;=0,B138&gt;TODAY(),AND(ISTEXT(A138),A138&lt;&gt;TRIM(A138))),0,IF(AND(COUNTIFS($A$7:$A$506,A138,$B$7:$B$506,"&gt;0",$B$7:$B$506,"&lt;"&amp;B138)=0,COUNTIFS($A$7:A138,A138,$B$7:B138,B138)=1),1,0))</f>
        <v>1</v>
      </c>
    </row>
    <row r="139" spans="1:8">
      <c r="A139" s="26" t="s">
        <v>170</v>
      </c>
      <c r="B139" s="27">
        <v>46161</v>
      </c>
      <c r="C139" s="28">
        <v>132</v>
      </c>
      <c r="D139" s="29">
        <f t="shared" ca="1" si="6"/>
        <v>46072</v>
      </c>
      <c r="E139" s="29">
        <f t="shared" ca="1" si="7"/>
        <v>46054</v>
      </c>
      <c r="F139" s="30">
        <f t="shared" ca="1" si="8"/>
        <v>3</v>
      </c>
      <c r="G139" s="30">
        <f ca="1">IF(D139="","",IF(COUNTIFS($A$7:A139,A139,$F$7:F139,F139,$D$7:D139,"&gt;0")=1,1,0))</f>
        <v>1</v>
      </c>
      <c r="H139" s="25">
        <f ca="1">IF(OR(A139="",B139="",NOT(ISNUMBER(B139)),B139&lt;=0,B139&gt;TODAY(),AND(ISTEXT(A139),A139&lt;&gt;TRIM(A139))),0,IF(AND(COUNTIFS($A$7:$A$506,A139,$B$7:$B$506,"&gt;0",$B$7:$B$506,"&lt;"&amp;B139)=0,COUNTIFS($A$7:A139,A139,$B$7:B139,B139)=1),1,0))</f>
        <v>0</v>
      </c>
    </row>
    <row r="140" spans="1:8">
      <c r="A140" s="26" t="s">
        <v>228</v>
      </c>
      <c r="B140" s="27">
        <v>46161</v>
      </c>
      <c r="C140" s="28">
        <v>106</v>
      </c>
      <c r="D140" s="29">
        <f t="shared" ca="1" si="6"/>
        <v>46161</v>
      </c>
      <c r="E140" s="29">
        <f t="shared" ca="1" si="7"/>
        <v>46143</v>
      </c>
      <c r="F140" s="30">
        <f t="shared" ca="1" si="8"/>
        <v>0</v>
      </c>
      <c r="G140" s="30">
        <f ca="1">IF(D140="","",IF(COUNTIFS($A$7:A140,A140,$F$7:F140,F140,$D$7:D140,"&gt;0")=1,1,0))</f>
        <v>1</v>
      </c>
      <c r="H140" s="25">
        <f ca="1">IF(OR(A140="",B140="",NOT(ISNUMBER(B140)),B140&lt;=0,B140&gt;TODAY(),AND(ISTEXT(A140),A140&lt;&gt;TRIM(A140))),0,IF(AND(COUNTIFS($A$7:$A$506,A140,$B$7:$B$506,"&gt;0",$B$7:$B$506,"&lt;"&amp;B140)=0,COUNTIFS($A$7:A140,A140,$B$7:B140,B140)=1),1,0))</f>
        <v>1</v>
      </c>
    </row>
    <row r="141" spans="1:8">
      <c r="A141" s="26" t="s">
        <v>229</v>
      </c>
      <c r="B141" s="27">
        <v>46162</v>
      </c>
      <c r="C141" s="28">
        <v>99</v>
      </c>
      <c r="D141" s="29">
        <f t="shared" ca="1" si="6"/>
        <v>46162</v>
      </c>
      <c r="E141" s="29">
        <f t="shared" ca="1" si="7"/>
        <v>46143</v>
      </c>
      <c r="F141" s="30">
        <f t="shared" ca="1" si="8"/>
        <v>0</v>
      </c>
      <c r="G141" s="30">
        <f ca="1">IF(D141="","",IF(COUNTIFS($A$7:A141,A141,$F$7:F141,F141,$D$7:D141,"&gt;0")=1,1,0))</f>
        <v>1</v>
      </c>
      <c r="H141" s="25">
        <f ca="1">IF(OR(A141="",B141="",NOT(ISNUMBER(B141)),B141&lt;=0,B141&gt;TODAY(),AND(ISTEXT(A141),A141&lt;&gt;TRIM(A141))),0,IF(AND(COUNTIFS($A$7:$A$506,A141,$B$7:$B$506,"&gt;0",$B$7:$B$506,"&lt;"&amp;B141)=0,COUNTIFS($A$7:A141,A141,$B$7:B141,B141)=1),1,0))</f>
        <v>1</v>
      </c>
    </row>
    <row r="142" spans="1:8">
      <c r="A142" s="26" t="s">
        <v>207</v>
      </c>
      <c r="B142" s="27">
        <v>46163</v>
      </c>
      <c r="C142" s="28">
        <v>92</v>
      </c>
      <c r="D142" s="29">
        <f t="shared" ca="1" si="6"/>
        <v>46130</v>
      </c>
      <c r="E142" s="29">
        <f t="shared" ca="1" si="7"/>
        <v>46113</v>
      </c>
      <c r="F142" s="30">
        <f t="shared" ca="1" si="8"/>
        <v>1</v>
      </c>
      <c r="G142" s="30">
        <f ca="1">IF(D142="","",IF(COUNTIFS($A$7:A142,A142,$F$7:F142,F142,$D$7:D142,"&gt;0")=1,1,0))</f>
        <v>1</v>
      </c>
      <c r="H142" s="25">
        <f ca="1">IF(OR(A142="",B142="",NOT(ISNUMBER(B142)),B142&lt;=0,B142&gt;TODAY(),AND(ISTEXT(A142),A142&lt;&gt;TRIM(A142))),0,IF(AND(COUNTIFS($A$7:$A$506,A142,$B$7:$B$506,"&gt;0",$B$7:$B$506,"&lt;"&amp;B142)=0,COUNTIFS($A$7:A142,A142,$B$7:B142,B142)=1),1,0))</f>
        <v>0</v>
      </c>
    </row>
    <row r="143" spans="1:8">
      <c r="A143" s="26" t="s">
        <v>230</v>
      </c>
      <c r="B143" s="27">
        <v>46163</v>
      </c>
      <c r="C143" s="28">
        <v>92</v>
      </c>
      <c r="D143" s="29">
        <f t="shared" ca="1" si="6"/>
        <v>46163</v>
      </c>
      <c r="E143" s="29">
        <f t="shared" ca="1" si="7"/>
        <v>46143</v>
      </c>
      <c r="F143" s="30">
        <f t="shared" ca="1" si="8"/>
        <v>0</v>
      </c>
      <c r="G143" s="30">
        <f ca="1">IF(D143="","",IF(COUNTIFS($A$7:A143,A143,$F$7:F143,F143,$D$7:D143,"&gt;0")=1,1,0))</f>
        <v>1</v>
      </c>
      <c r="H143" s="25">
        <f ca="1">IF(OR(A143="",B143="",NOT(ISNUMBER(B143)),B143&lt;=0,B143&gt;TODAY(),AND(ISTEXT(A143),A143&lt;&gt;TRIM(A143))),0,IF(AND(COUNTIFS($A$7:$A$506,A143,$B$7:$B$506,"&gt;0",$B$7:$B$506,"&lt;"&amp;B143)=0,COUNTIFS($A$7:A143,A143,$B$7:B143,B143)=1),1,0))</f>
        <v>1</v>
      </c>
    </row>
    <row r="144" spans="1:8">
      <c r="A144" s="26" t="s">
        <v>211</v>
      </c>
      <c r="B144" s="27">
        <v>46164</v>
      </c>
      <c r="C144" s="28">
        <v>99</v>
      </c>
      <c r="D144" s="29">
        <f t="shared" ca="1" si="6"/>
        <v>46134</v>
      </c>
      <c r="E144" s="29">
        <f t="shared" ca="1" si="7"/>
        <v>46113</v>
      </c>
      <c r="F144" s="30">
        <f t="shared" ca="1" si="8"/>
        <v>1</v>
      </c>
      <c r="G144" s="30">
        <f ca="1">IF(D144="","",IF(COUNTIFS($A$7:A144,A144,$F$7:F144,F144,$D$7:D144,"&gt;0")=1,1,0))</f>
        <v>1</v>
      </c>
      <c r="H144" s="25">
        <f ca="1">IF(OR(A144="",B144="",NOT(ISNUMBER(B144)),B144&lt;=0,B144&gt;TODAY(),AND(ISTEXT(A144),A144&lt;&gt;TRIM(A144))),0,IF(AND(COUNTIFS($A$7:$A$506,A144,$B$7:$B$506,"&gt;0",$B$7:$B$506,"&lt;"&amp;B144)=0,COUNTIFS($A$7:A144,A144,$B$7:B144,B144)=1),1,0))</f>
        <v>0</v>
      </c>
    </row>
    <row r="145" spans="1:8">
      <c r="A145" s="26" t="s">
        <v>148</v>
      </c>
      <c r="B145" s="27">
        <v>46164</v>
      </c>
      <c r="C145" s="28">
        <v>136</v>
      </c>
      <c r="D145" s="29">
        <f t="shared" ca="1" si="6"/>
        <v>46039</v>
      </c>
      <c r="E145" s="29">
        <f t="shared" ca="1" si="7"/>
        <v>46023</v>
      </c>
      <c r="F145" s="30">
        <f t="shared" ca="1" si="8"/>
        <v>4</v>
      </c>
      <c r="G145" s="30">
        <f ca="1">IF(D145="","",IF(COUNTIFS($A$7:A145,A145,$F$7:F145,F145,$D$7:D145,"&gt;0")=1,1,0))</f>
        <v>1</v>
      </c>
      <c r="H145" s="25">
        <f ca="1">IF(OR(A145="",B145="",NOT(ISNUMBER(B145)),B145&lt;=0,B145&gt;TODAY(),AND(ISTEXT(A145),A145&lt;&gt;TRIM(A145))),0,IF(AND(COUNTIFS($A$7:$A$506,A145,$B$7:$B$506,"&gt;0",$B$7:$B$506,"&lt;"&amp;B145)=0,COUNTIFS($A$7:A145,A145,$B$7:B145,B145)=1),1,0))</f>
        <v>0</v>
      </c>
    </row>
    <row r="146" spans="1:8">
      <c r="A146" s="26" t="s">
        <v>231</v>
      </c>
      <c r="B146" s="27">
        <v>46164</v>
      </c>
      <c r="C146" s="28">
        <v>117</v>
      </c>
      <c r="D146" s="29">
        <f t="shared" ca="1" si="6"/>
        <v>46164</v>
      </c>
      <c r="E146" s="29">
        <f t="shared" ca="1" si="7"/>
        <v>46143</v>
      </c>
      <c r="F146" s="30">
        <f t="shared" ca="1" si="8"/>
        <v>0</v>
      </c>
      <c r="G146" s="30">
        <f ca="1">IF(D146="","",IF(COUNTIFS($A$7:A146,A146,$F$7:F146,F146,$D$7:D146,"&gt;0")=1,1,0))</f>
        <v>1</v>
      </c>
      <c r="H146" s="25">
        <f ca="1">IF(OR(A146="",B146="",NOT(ISNUMBER(B146)),B146&lt;=0,B146&gt;TODAY(),AND(ISTEXT(A146),A146&lt;&gt;TRIM(A146))),0,IF(AND(COUNTIFS($A$7:$A$506,A146,$B$7:$B$506,"&gt;0",$B$7:$B$506,"&lt;"&amp;B146)=0,COUNTIFS($A$7:A146,A146,$B$7:B146,B146)=1),1,0))</f>
        <v>1</v>
      </c>
    </row>
    <row r="147" spans="1:8">
      <c r="A147" s="26" t="s">
        <v>232</v>
      </c>
      <c r="B147" s="27">
        <v>46165</v>
      </c>
      <c r="C147" s="28">
        <v>110</v>
      </c>
      <c r="D147" s="29">
        <f t="shared" ca="1" si="6"/>
        <v>46165</v>
      </c>
      <c r="E147" s="29">
        <f t="shared" ca="1" si="7"/>
        <v>46143</v>
      </c>
      <c r="F147" s="30">
        <f t="shared" ca="1" si="8"/>
        <v>0</v>
      </c>
      <c r="G147" s="30">
        <f ca="1">IF(D147="","",IF(COUNTIFS($A$7:A147,A147,$F$7:F147,F147,$D$7:D147,"&gt;0")=1,1,0))</f>
        <v>1</v>
      </c>
      <c r="H147" s="25">
        <f ca="1">IF(OR(A147="",B147="",NOT(ISNUMBER(B147)),B147&lt;=0,B147&gt;TODAY(),AND(ISTEXT(A147),A147&lt;&gt;TRIM(A147))),0,IF(AND(COUNTIFS($A$7:$A$506,A147,$B$7:$B$506,"&gt;0",$B$7:$B$506,"&lt;"&amp;B147)=0,COUNTIFS($A$7:A147,A147,$B$7:B147,B147)=1),1,0))</f>
        <v>1</v>
      </c>
    </row>
    <row r="148" spans="1:8">
      <c r="A148" s="26" t="s">
        <v>186</v>
      </c>
      <c r="B148" s="27">
        <v>46166</v>
      </c>
      <c r="C148" s="28">
        <v>96</v>
      </c>
      <c r="D148" s="29">
        <f t="shared" ca="1" si="6"/>
        <v>46097</v>
      </c>
      <c r="E148" s="29">
        <f t="shared" ca="1" si="7"/>
        <v>46082</v>
      </c>
      <c r="F148" s="30">
        <f t="shared" ca="1" si="8"/>
        <v>2</v>
      </c>
      <c r="G148" s="30">
        <f ca="1">IF(D148="","",IF(COUNTIFS($A$7:A148,A148,$F$7:F148,F148,$D$7:D148,"&gt;0")=1,1,0))</f>
        <v>1</v>
      </c>
      <c r="H148" s="25">
        <f ca="1">IF(OR(A148="",B148="",NOT(ISNUMBER(B148)),B148&lt;=0,B148&gt;TODAY(),AND(ISTEXT(A148),A148&lt;&gt;TRIM(A148))),0,IF(AND(COUNTIFS($A$7:$A$506,A148,$B$7:$B$506,"&gt;0",$B$7:$B$506,"&lt;"&amp;B148)=0,COUNTIFS($A$7:A148,A148,$B$7:B148,B148)=1),1,0))</f>
        <v>0</v>
      </c>
    </row>
    <row r="149" spans="1:8">
      <c r="A149" s="26" t="s">
        <v>233</v>
      </c>
      <c r="B149" s="27">
        <v>46166</v>
      </c>
      <c r="C149" s="28">
        <v>103</v>
      </c>
      <c r="D149" s="29">
        <f t="shared" ca="1" si="6"/>
        <v>46166</v>
      </c>
      <c r="E149" s="29">
        <f t="shared" ca="1" si="7"/>
        <v>46143</v>
      </c>
      <c r="F149" s="30">
        <f t="shared" ca="1" si="8"/>
        <v>0</v>
      </c>
      <c r="G149" s="30">
        <f ca="1">IF(D149="","",IF(COUNTIFS($A$7:A149,A149,$F$7:F149,F149,$D$7:D149,"&gt;0")=1,1,0))</f>
        <v>1</v>
      </c>
      <c r="H149" s="25">
        <f ca="1">IF(OR(A149="",B149="",NOT(ISNUMBER(B149)),B149&lt;=0,B149&gt;TODAY(),AND(ISTEXT(A149),A149&lt;&gt;TRIM(A149))),0,IF(AND(COUNTIFS($A$7:$A$506,A149,$B$7:$B$506,"&gt;0",$B$7:$B$506,"&lt;"&amp;B149)=0,COUNTIFS($A$7:A149,A149,$B$7:B149,B149)=1),1,0))</f>
        <v>1</v>
      </c>
    </row>
    <row r="150" spans="1:8">
      <c r="A150" s="26" t="s">
        <v>234</v>
      </c>
      <c r="B150" s="27">
        <v>46175</v>
      </c>
      <c r="C150" s="28">
        <v>117</v>
      </c>
      <c r="D150" s="29">
        <f t="shared" ca="1" si="6"/>
        <v>46175</v>
      </c>
      <c r="E150" s="29">
        <f t="shared" ca="1" si="7"/>
        <v>46174</v>
      </c>
      <c r="F150" s="30">
        <f t="shared" ca="1" si="8"/>
        <v>0</v>
      </c>
      <c r="G150" s="30">
        <f ca="1">IF(D150="","",IF(COUNTIFS($A$7:A150,A150,$F$7:F150,F150,$D$7:D150,"&gt;0")=1,1,0))</f>
        <v>1</v>
      </c>
      <c r="H150" s="25">
        <f ca="1">IF(OR(A150="",B150="",NOT(ISNUMBER(B150)),B150&lt;=0,B150&gt;TODAY(),AND(ISTEXT(A150),A150&lt;&gt;TRIM(A150))),0,IF(AND(COUNTIFS($A$7:$A$506,A150,$B$7:$B$506,"&gt;0",$B$7:$B$506,"&lt;"&amp;B150)=0,COUNTIFS($A$7:A150,A150,$B$7:B150,B150)=1),1,0))</f>
        <v>1</v>
      </c>
    </row>
    <row r="151" spans="1:8">
      <c r="A151" s="26" t="s">
        <v>235</v>
      </c>
      <c r="B151" s="27">
        <v>46176</v>
      </c>
      <c r="C151" s="28">
        <v>110</v>
      </c>
      <c r="D151" s="29">
        <f t="shared" ca="1" si="6"/>
        <v>46176</v>
      </c>
      <c r="E151" s="29">
        <f t="shared" ca="1" si="7"/>
        <v>46174</v>
      </c>
      <c r="F151" s="30">
        <f t="shared" ca="1" si="8"/>
        <v>0</v>
      </c>
      <c r="G151" s="30">
        <f ca="1">IF(D151="","",IF(COUNTIFS($A$7:A151,A151,$F$7:F151,F151,$D$7:D151,"&gt;0")=1,1,0))</f>
        <v>1</v>
      </c>
      <c r="H151" s="25">
        <f ca="1">IF(OR(A151="",B151="",NOT(ISNUMBER(B151)),B151&lt;=0,B151&gt;TODAY(),AND(ISTEXT(A151),A151&lt;&gt;TRIM(A151))),0,IF(AND(COUNTIFS($A$7:$A$506,A151,$B$7:$B$506,"&gt;0",$B$7:$B$506,"&lt;"&amp;B151)=0,COUNTIFS($A$7:A151,A151,$B$7:B151,B151)=1),1,0))</f>
        <v>1</v>
      </c>
    </row>
    <row r="152" spans="1:8">
      <c r="A152" s="26" t="s">
        <v>193</v>
      </c>
      <c r="B152" s="27">
        <v>46176</v>
      </c>
      <c r="C152" s="28">
        <v>40</v>
      </c>
      <c r="D152" s="29">
        <f t="shared" ca="1" si="6"/>
        <v>46105</v>
      </c>
      <c r="E152" s="29">
        <f t="shared" ca="1" si="7"/>
        <v>46082</v>
      </c>
      <c r="F152" s="30">
        <f t="shared" ca="1" si="8"/>
        <v>3</v>
      </c>
      <c r="G152" s="30">
        <f ca="1">IF(D152="","",IF(COUNTIFS($A$7:A152,A152,$F$7:F152,F152,$D$7:D152,"&gt;0")=1,1,0))</f>
        <v>1</v>
      </c>
      <c r="H152" s="25">
        <f ca="1">IF(OR(A152="",B152="",NOT(ISNUMBER(B152)),B152&lt;=0,B152&gt;TODAY(),AND(ISTEXT(A152),A152&lt;&gt;TRIM(A152))),0,IF(AND(COUNTIFS($A$7:$A$506,A152,$B$7:$B$506,"&gt;0",$B$7:$B$506,"&lt;"&amp;B152)=0,COUNTIFS($A$7:A152,A152,$B$7:B152,B152)=1),1,0))</f>
        <v>0</v>
      </c>
    </row>
    <row r="153" spans="1:8">
      <c r="A153" s="26" t="s">
        <v>236</v>
      </c>
      <c r="B153" s="27">
        <v>46177</v>
      </c>
      <c r="C153" s="28">
        <v>135</v>
      </c>
      <c r="D153" s="29">
        <f t="shared" ca="1" si="6"/>
        <v>46177</v>
      </c>
      <c r="E153" s="29">
        <f t="shared" ca="1" si="7"/>
        <v>46174</v>
      </c>
      <c r="F153" s="30">
        <f t="shared" ca="1" si="8"/>
        <v>0</v>
      </c>
      <c r="G153" s="30">
        <f ca="1">IF(D153="","",IF(COUNTIFS($A$7:A153,A153,$F$7:F153,F153,$D$7:D153,"&gt;0")=1,1,0))</f>
        <v>1</v>
      </c>
      <c r="H153" s="25">
        <f ca="1">IF(OR(A153="",B153="",NOT(ISNUMBER(B153)),B153&lt;=0,B153&gt;TODAY(),AND(ISTEXT(A153),A153&lt;&gt;TRIM(A153))),0,IF(AND(COUNTIFS($A$7:$A$506,A153,$B$7:$B$506,"&gt;0",$B$7:$B$506,"&lt;"&amp;B153)=0,COUNTIFS($A$7:A153,A153,$B$7:B153,B153)=1),1,0))</f>
        <v>1</v>
      </c>
    </row>
    <row r="154" spans="1:8">
      <c r="A154" s="26" t="s">
        <v>176</v>
      </c>
      <c r="B154" s="27">
        <v>46177</v>
      </c>
      <c r="C154" s="28">
        <v>47</v>
      </c>
      <c r="D154" s="29">
        <f t="shared" ca="1" si="6"/>
        <v>46086</v>
      </c>
      <c r="E154" s="29">
        <f t="shared" ca="1" si="7"/>
        <v>46082</v>
      </c>
      <c r="F154" s="30">
        <f t="shared" ca="1" si="8"/>
        <v>3</v>
      </c>
      <c r="G154" s="30">
        <f ca="1">IF(D154="","",IF(COUNTIFS($A$7:A154,A154,$F$7:F154,F154,$D$7:D154,"&gt;0")=1,1,0))</f>
        <v>1</v>
      </c>
      <c r="H154" s="25">
        <f ca="1">IF(OR(A154="",B154="",NOT(ISNUMBER(B154)),B154&lt;=0,B154&gt;TODAY(),AND(ISTEXT(A154),A154&lt;&gt;TRIM(A154))),0,IF(AND(COUNTIFS($A$7:$A$506,A154,$B$7:$B$506,"&gt;0",$B$7:$B$506,"&lt;"&amp;B154)=0,COUNTIFS($A$7:A154,A154,$B$7:B154,B154)=1),1,0))</f>
        <v>0</v>
      </c>
    </row>
    <row r="155" spans="1:8">
      <c r="A155" s="26" t="s">
        <v>237</v>
      </c>
      <c r="B155" s="27">
        <v>46178</v>
      </c>
      <c r="C155" s="28">
        <v>128</v>
      </c>
      <c r="D155" s="29">
        <f t="shared" ca="1" si="6"/>
        <v>46178</v>
      </c>
      <c r="E155" s="29">
        <f t="shared" ca="1" si="7"/>
        <v>46174</v>
      </c>
      <c r="F155" s="30">
        <f t="shared" ca="1" si="8"/>
        <v>0</v>
      </c>
      <c r="G155" s="30">
        <f ca="1">IF(D155="","",IF(COUNTIFS($A$7:A155,A155,$F$7:F155,F155,$D$7:D155,"&gt;0")=1,1,0))</f>
        <v>1</v>
      </c>
      <c r="H155" s="25">
        <f ca="1">IF(OR(A155="",B155="",NOT(ISNUMBER(B155)),B155&lt;=0,B155&gt;TODAY(),AND(ISTEXT(A155),A155&lt;&gt;TRIM(A155))),0,IF(AND(COUNTIFS($A$7:$A$506,A155,$B$7:$B$506,"&gt;0",$B$7:$B$506,"&lt;"&amp;B155)=0,COUNTIFS($A$7:A155,A155,$B$7:B155,B155)=1),1,0))</f>
        <v>1</v>
      </c>
    </row>
    <row r="156" spans="1:8">
      <c r="A156" s="26" t="s">
        <v>232</v>
      </c>
      <c r="B156" s="27">
        <v>46178</v>
      </c>
      <c r="C156" s="28">
        <v>110</v>
      </c>
      <c r="D156" s="29">
        <f t="shared" ca="1" si="6"/>
        <v>46165</v>
      </c>
      <c r="E156" s="29">
        <f t="shared" ca="1" si="7"/>
        <v>46143</v>
      </c>
      <c r="F156" s="30">
        <f t="shared" ca="1" si="8"/>
        <v>1</v>
      </c>
      <c r="G156" s="30">
        <f ca="1">IF(D156="","",IF(COUNTIFS($A$7:A156,A156,$F$7:F156,F156,$D$7:D156,"&gt;0")=1,1,0))</f>
        <v>1</v>
      </c>
      <c r="H156" s="25">
        <f ca="1">IF(OR(A156="",B156="",NOT(ISNUMBER(B156)),B156&lt;=0,B156&gt;TODAY(),AND(ISTEXT(A156),A156&lt;&gt;TRIM(A156))),0,IF(AND(COUNTIFS($A$7:$A$506,A156,$B$7:$B$506,"&gt;0",$B$7:$B$506,"&lt;"&amp;B156)=0,COUNTIFS($A$7:A156,A156,$B$7:B156,B156)=1),1,0))</f>
        <v>0</v>
      </c>
    </row>
    <row r="157" spans="1:8">
      <c r="A157" s="26" t="s">
        <v>172</v>
      </c>
      <c r="B157" s="27">
        <v>46179</v>
      </c>
      <c r="C157" s="28">
        <v>44</v>
      </c>
      <c r="D157" s="29">
        <f t="shared" ca="1" si="6"/>
        <v>46075</v>
      </c>
      <c r="E157" s="29">
        <f t="shared" ca="1" si="7"/>
        <v>46054</v>
      </c>
      <c r="F157" s="30">
        <f t="shared" ca="1" si="8"/>
        <v>4</v>
      </c>
      <c r="G157" s="30">
        <f ca="1">IF(D157="","",IF(COUNTIFS($A$7:A157,A157,$F$7:F157,F157,$D$7:D157,"&gt;0")=1,1,0))</f>
        <v>1</v>
      </c>
      <c r="H157" s="25">
        <f ca="1">IF(OR(A157="",B157="",NOT(ISNUMBER(B157)),B157&lt;=0,B157&gt;TODAY(),AND(ISTEXT(A157),A157&lt;&gt;TRIM(A157))),0,IF(AND(COUNTIFS($A$7:$A$506,A157,$B$7:$B$506,"&gt;0",$B$7:$B$506,"&lt;"&amp;B157)=0,COUNTIFS($A$7:A157,A157,$B$7:B157,B157)=1),1,0))</f>
        <v>0</v>
      </c>
    </row>
    <row r="158" spans="1:8">
      <c r="A158" s="26" t="s">
        <v>238</v>
      </c>
      <c r="B158" s="27">
        <v>46180</v>
      </c>
      <c r="C158" s="28">
        <v>51</v>
      </c>
      <c r="D158" s="29">
        <f t="shared" ca="1" si="6"/>
        <v>46180</v>
      </c>
      <c r="E158" s="29">
        <f t="shared" ca="1" si="7"/>
        <v>46174</v>
      </c>
      <c r="F158" s="30">
        <f t="shared" ca="1" si="8"/>
        <v>0</v>
      </c>
      <c r="G158" s="30">
        <f ca="1">IF(D158="","",IF(COUNTIFS($A$7:A158,A158,$F$7:F158,F158,$D$7:D158,"&gt;0")=1,1,0))</f>
        <v>1</v>
      </c>
      <c r="H158" s="25">
        <f ca="1">IF(OR(A158="",B158="",NOT(ISNUMBER(B158)),B158&lt;=0,B158&gt;TODAY(),AND(ISTEXT(A158),A158&lt;&gt;TRIM(A158))),0,IF(AND(COUNTIFS($A$7:$A$506,A158,$B$7:$B$506,"&gt;0",$B$7:$B$506,"&lt;"&amp;B158)=0,COUNTIFS($A$7:A158,A158,$B$7:B158,B158)=1),1,0))</f>
        <v>1</v>
      </c>
    </row>
    <row r="159" spans="1:8">
      <c r="A159" s="26" t="s">
        <v>210</v>
      </c>
      <c r="B159" s="27">
        <v>46181</v>
      </c>
      <c r="C159" s="28">
        <v>114</v>
      </c>
      <c r="D159" s="29">
        <f t="shared" ca="1" si="6"/>
        <v>46133</v>
      </c>
      <c r="E159" s="29">
        <f t="shared" ca="1" si="7"/>
        <v>46113</v>
      </c>
      <c r="F159" s="30">
        <f t="shared" ca="1" si="8"/>
        <v>2</v>
      </c>
      <c r="G159" s="30">
        <f ca="1">IF(D159="","",IF(COUNTIFS($A$7:A159,A159,$F$7:F159,F159,$D$7:D159,"&gt;0")=1,1,0))</f>
        <v>1</v>
      </c>
      <c r="H159" s="25">
        <f ca="1">IF(OR(A159="",B159="",NOT(ISNUMBER(B159)),B159&lt;=0,B159&gt;TODAY(),AND(ISTEXT(A159),A159&lt;&gt;TRIM(A159))),0,IF(AND(COUNTIFS($A$7:$A$506,A159,$B$7:$B$506,"&gt;0",$B$7:$B$506,"&lt;"&amp;B159)=0,COUNTIFS($A$7:A159,A159,$B$7:B159,B159)=1),1,0))</f>
        <v>0</v>
      </c>
    </row>
    <row r="160" spans="1:8">
      <c r="A160" s="26" t="s">
        <v>239</v>
      </c>
      <c r="B160" s="27">
        <v>46181</v>
      </c>
      <c r="C160" s="28">
        <v>139</v>
      </c>
      <c r="D160" s="29">
        <f t="shared" ca="1" si="6"/>
        <v>46181</v>
      </c>
      <c r="E160" s="29">
        <f t="shared" ca="1" si="7"/>
        <v>46174</v>
      </c>
      <c r="F160" s="30">
        <f t="shared" ca="1" si="8"/>
        <v>0</v>
      </c>
      <c r="G160" s="30">
        <f ca="1">IF(D160="","",IF(COUNTIFS($A$7:A160,A160,$F$7:F160,F160,$D$7:D160,"&gt;0")=1,1,0))</f>
        <v>1</v>
      </c>
      <c r="H160" s="25">
        <f ca="1">IF(OR(A160="",B160="",NOT(ISNUMBER(B160)),B160&lt;=0,B160&gt;TODAY(),AND(ISTEXT(A160),A160&lt;&gt;TRIM(A160))),0,IF(AND(COUNTIFS($A$7:$A$506,A160,$B$7:$B$506,"&gt;0",$B$7:$B$506,"&lt;"&amp;B160)=0,COUNTIFS($A$7:A160,A160,$B$7:B160,B160)=1),1,0))</f>
        <v>1</v>
      </c>
    </row>
    <row r="161" spans="1:8">
      <c r="A161" s="26" t="s">
        <v>150</v>
      </c>
      <c r="B161" s="27">
        <v>46182</v>
      </c>
      <c r="C161" s="28">
        <v>48</v>
      </c>
      <c r="D161" s="29">
        <f t="shared" ca="1" si="6"/>
        <v>46042</v>
      </c>
      <c r="E161" s="29">
        <f t="shared" ca="1" si="7"/>
        <v>46023</v>
      </c>
      <c r="F161" s="30">
        <f t="shared" ca="1" si="8"/>
        <v>5</v>
      </c>
      <c r="G161" s="30">
        <f ca="1">IF(D161="","",IF(COUNTIFS($A$7:A161,A161,$F$7:F161,F161,$D$7:D161,"&gt;0")=1,1,0))</f>
        <v>1</v>
      </c>
      <c r="H161" s="25">
        <f ca="1">IF(OR(A161="",B161="",NOT(ISNUMBER(B161)),B161&lt;=0,B161&gt;TODAY(),AND(ISTEXT(A161),A161&lt;&gt;TRIM(A161))),0,IF(AND(COUNTIFS($A$7:$A$506,A161,$B$7:$B$506,"&gt;0",$B$7:$B$506,"&lt;"&amp;B161)=0,COUNTIFS($A$7:A161,A161,$B$7:B161,B161)=1),1,0))</f>
        <v>0</v>
      </c>
    </row>
    <row r="162" spans="1:8">
      <c r="A162" s="26" t="s">
        <v>231</v>
      </c>
      <c r="B162" s="27">
        <v>46182</v>
      </c>
      <c r="C162" s="28">
        <v>116</v>
      </c>
      <c r="D162" s="29">
        <f t="shared" ca="1" si="6"/>
        <v>46164</v>
      </c>
      <c r="E162" s="29">
        <f t="shared" ca="1" si="7"/>
        <v>46143</v>
      </c>
      <c r="F162" s="30">
        <f t="shared" ca="1" si="8"/>
        <v>1</v>
      </c>
      <c r="G162" s="30">
        <f ca="1">IF(D162="","",IF(COUNTIFS($A$7:A162,A162,$F$7:F162,F162,$D$7:D162,"&gt;0")=1,1,0))</f>
        <v>1</v>
      </c>
      <c r="H162" s="25">
        <f ca="1">IF(OR(A162="",B162="",NOT(ISNUMBER(B162)),B162&lt;=0,B162&gt;TODAY(),AND(ISTEXT(A162),A162&lt;&gt;TRIM(A162))),0,IF(AND(COUNTIFS($A$7:$A$506,A162,$B$7:$B$506,"&gt;0",$B$7:$B$506,"&lt;"&amp;B162)=0,COUNTIFS($A$7:A162,A162,$B$7:B162,B162)=1),1,0))</f>
        <v>0</v>
      </c>
    </row>
    <row r="163" spans="1:8">
      <c r="A163" s="26" t="s">
        <v>240</v>
      </c>
      <c r="B163" s="27">
        <v>46183</v>
      </c>
      <c r="C163" s="28">
        <v>62</v>
      </c>
      <c r="D163" s="29">
        <f t="shared" ca="1" si="6"/>
        <v>46183</v>
      </c>
      <c r="E163" s="29">
        <f t="shared" ca="1" si="7"/>
        <v>46174</v>
      </c>
      <c r="F163" s="30">
        <f t="shared" ca="1" si="8"/>
        <v>0</v>
      </c>
      <c r="G163" s="30">
        <f ca="1">IF(D163="","",IF(COUNTIFS($A$7:A163,A163,$F$7:F163,F163,$D$7:D163,"&gt;0")=1,1,0))</f>
        <v>1</v>
      </c>
      <c r="H163" s="25">
        <f ca="1">IF(OR(A163="",B163="",NOT(ISNUMBER(B163)),B163&lt;=0,B163&gt;TODAY(),AND(ISTEXT(A163),A163&lt;&gt;TRIM(A163))),0,IF(AND(COUNTIFS($A$7:$A$506,A163,$B$7:$B$506,"&gt;0",$B$7:$B$506,"&lt;"&amp;B163)=0,COUNTIFS($A$7:A163,A163,$B$7:B163,B163)=1),1,0))</f>
        <v>1</v>
      </c>
    </row>
    <row r="164" spans="1:8">
      <c r="A164" s="26" t="s">
        <v>241</v>
      </c>
      <c r="B164" s="27">
        <v>46184</v>
      </c>
      <c r="C164" s="28">
        <v>55</v>
      </c>
      <c r="D164" s="29">
        <f t="shared" ca="1" si="6"/>
        <v>46184</v>
      </c>
      <c r="E164" s="29">
        <f t="shared" ca="1" si="7"/>
        <v>46174</v>
      </c>
      <c r="F164" s="30">
        <f t="shared" ca="1" si="8"/>
        <v>0</v>
      </c>
      <c r="G164" s="30">
        <f ca="1">IF(D164="","",IF(COUNTIFS($A$7:A164,A164,$F$7:F164,F164,$D$7:D164,"&gt;0")=1,1,0))</f>
        <v>1</v>
      </c>
      <c r="H164" s="25">
        <f ca="1">IF(OR(A164="",B164="",NOT(ISNUMBER(B164)),B164&lt;=0,B164&gt;TODAY(),AND(ISTEXT(A164),A164&lt;&gt;TRIM(A164))),0,IF(AND(COUNTIFS($A$7:$A$506,A164,$B$7:$B$506,"&gt;0",$B$7:$B$506,"&lt;"&amp;B164)=0,COUNTIFS($A$7:A164,A164,$B$7:B164,B164)=1),1,0))</f>
        <v>1</v>
      </c>
    </row>
    <row r="165" spans="1:8">
      <c r="A165" s="26" t="s">
        <v>189</v>
      </c>
      <c r="B165" s="27">
        <v>46184</v>
      </c>
      <c r="C165" s="28">
        <v>118</v>
      </c>
      <c r="D165" s="29">
        <f t="shared" ca="1" si="6"/>
        <v>46100</v>
      </c>
      <c r="E165" s="29">
        <f t="shared" ca="1" si="7"/>
        <v>46082</v>
      </c>
      <c r="F165" s="30">
        <f t="shared" ca="1" si="8"/>
        <v>3</v>
      </c>
      <c r="G165" s="30">
        <f ca="1">IF(D165="","",IF(COUNTIFS($A$7:A165,A165,$F$7:F165,F165,$D$7:D165,"&gt;0")=1,1,0))</f>
        <v>1</v>
      </c>
      <c r="H165" s="25">
        <f ca="1">IF(OR(A165="",B165="",NOT(ISNUMBER(B165)),B165&lt;=0,B165&gt;TODAY(),AND(ISTEXT(A165),A165&lt;&gt;TRIM(A165))),0,IF(AND(COUNTIFS($A$7:$A$506,A165,$B$7:$B$506,"&gt;0",$B$7:$B$506,"&lt;"&amp;B165)=0,COUNTIFS($A$7:A165,A165,$B$7:B165,B165)=1),1,0))</f>
        <v>0</v>
      </c>
    </row>
    <row r="166" spans="1:8">
      <c r="A166" s="26" t="s">
        <v>223</v>
      </c>
      <c r="B166" s="27">
        <v>46185</v>
      </c>
      <c r="C166" s="28">
        <v>71</v>
      </c>
      <c r="D166" s="29">
        <f t="shared" ca="1" si="6"/>
        <v>46156</v>
      </c>
      <c r="E166" s="29">
        <f t="shared" ca="1" si="7"/>
        <v>46143</v>
      </c>
      <c r="F166" s="30">
        <f t="shared" ca="1" si="8"/>
        <v>1</v>
      </c>
      <c r="G166" s="30">
        <f ca="1">IF(D166="","",IF(COUNTIFS($A$7:A166,A166,$F$7:F166,F166,$D$7:D166,"&gt;0")=1,1,0))</f>
        <v>1</v>
      </c>
      <c r="H166" s="25">
        <f ca="1">IF(OR(A166="",B166="",NOT(ISNUMBER(B166)),B166&lt;=0,B166&gt;TODAY(),AND(ISTEXT(A166),A166&lt;&gt;TRIM(A166))),0,IF(AND(COUNTIFS($A$7:$A$506,A166,$B$7:$B$506,"&gt;0",$B$7:$B$506,"&lt;"&amp;B166)=0,COUNTIFS($A$7:A166,A166,$B$7:B166,B166)=1),1,0))</f>
        <v>0</v>
      </c>
    </row>
    <row r="167" spans="1:8">
      <c r="A167" s="26" t="s">
        <v>242</v>
      </c>
      <c r="B167" s="27">
        <v>46186</v>
      </c>
      <c r="C167" s="28">
        <v>73</v>
      </c>
      <c r="D167" s="29">
        <f t="shared" ca="1" si="6"/>
        <v>46186</v>
      </c>
      <c r="E167" s="29">
        <f t="shared" ca="1" si="7"/>
        <v>46174</v>
      </c>
      <c r="F167" s="30">
        <f t="shared" ca="1" si="8"/>
        <v>0</v>
      </c>
      <c r="G167" s="30">
        <f ca="1">IF(D167="","",IF(COUNTIFS($A$7:A167,A167,$F$7:F167,F167,$D$7:D167,"&gt;0")=1,1,0))</f>
        <v>1</v>
      </c>
      <c r="H167" s="25">
        <f ca="1">IF(OR(A167="",B167="",NOT(ISNUMBER(B167)),B167&lt;=0,B167&gt;TODAY(),AND(ISTEXT(A167),A167&lt;&gt;TRIM(A167))),0,IF(AND(COUNTIFS($A$7:$A$506,A167,$B$7:$B$506,"&gt;0",$B$7:$B$506,"&lt;"&amp;B167)=0,COUNTIFS($A$7:A167,A167,$B$7:B167,B167)=1),1,0))</f>
        <v>1</v>
      </c>
    </row>
    <row r="168" spans="1:8">
      <c r="A168" s="26" t="s">
        <v>227</v>
      </c>
      <c r="B168" s="27">
        <v>46186</v>
      </c>
      <c r="C168" s="28">
        <v>78</v>
      </c>
      <c r="D168" s="29">
        <f t="shared" ca="1" si="6"/>
        <v>46160</v>
      </c>
      <c r="E168" s="29">
        <f t="shared" ca="1" si="7"/>
        <v>46143</v>
      </c>
      <c r="F168" s="30">
        <f t="shared" ca="1" si="8"/>
        <v>1</v>
      </c>
      <c r="G168" s="30">
        <f ca="1">IF(D168="","",IF(COUNTIFS($A$7:A168,A168,$F$7:F168,F168,$D$7:D168,"&gt;0")=1,1,0))</f>
        <v>1</v>
      </c>
      <c r="H168" s="25">
        <f ca="1">IF(OR(A168="",B168="",NOT(ISNUMBER(B168)),B168&lt;=0,B168&gt;TODAY(),AND(ISTEXT(A168),A168&lt;&gt;TRIM(A168))),0,IF(AND(COUNTIFS($A$7:$A$506,A168,$B$7:$B$506,"&gt;0",$B$7:$B$506,"&lt;"&amp;B168)=0,COUNTIFS($A$7:A168,A168,$B$7:B168,B168)=1),1,0))</f>
        <v>0</v>
      </c>
    </row>
    <row r="169" spans="1:8">
      <c r="A169" s="26" t="s">
        <v>243</v>
      </c>
      <c r="B169" s="27">
        <v>46187</v>
      </c>
      <c r="C169" s="28">
        <v>66</v>
      </c>
      <c r="D169" s="29">
        <f t="shared" ca="1" si="6"/>
        <v>46187</v>
      </c>
      <c r="E169" s="29">
        <f t="shared" ca="1" si="7"/>
        <v>46174</v>
      </c>
      <c r="F169" s="30">
        <f t="shared" ca="1" si="8"/>
        <v>0</v>
      </c>
      <c r="G169" s="30">
        <f ca="1">IF(D169="","",IF(COUNTIFS($A$7:A169,A169,$F$7:F169,F169,$D$7:D169,"&gt;0")=1,1,0))</f>
        <v>1</v>
      </c>
      <c r="H169" s="25">
        <f ca="1">IF(OR(A169="",B169="",NOT(ISNUMBER(B169)),B169&lt;=0,B169&gt;TODAY(),AND(ISTEXT(A169),A169&lt;&gt;TRIM(A169))),0,IF(AND(COUNTIFS($A$7:$A$506,A169,$B$7:$B$506,"&gt;0",$B$7:$B$506,"&lt;"&amp;B169)=0,COUNTIFS($A$7:A169,A169,$B$7:B169,B169)=1),1,0))</f>
        <v>1</v>
      </c>
    </row>
    <row r="170" spans="1:8">
      <c r="A170" s="26" t="s">
        <v>201</v>
      </c>
      <c r="B170" s="27">
        <v>46188</v>
      </c>
      <c r="C170" s="28">
        <v>75</v>
      </c>
      <c r="D170" s="29">
        <f t="shared" ca="1" si="6"/>
        <v>46124</v>
      </c>
      <c r="E170" s="29">
        <f t="shared" ca="1" si="7"/>
        <v>46113</v>
      </c>
      <c r="F170" s="30">
        <f t="shared" ca="1" si="8"/>
        <v>2</v>
      </c>
      <c r="G170" s="30">
        <f ca="1">IF(D170="","",IF(COUNTIFS($A$7:A170,A170,$F$7:F170,F170,$D$7:D170,"&gt;0")=1,1,0))</f>
        <v>1</v>
      </c>
      <c r="H170" s="25">
        <f ca="1">IF(OR(A170="",B170="",NOT(ISNUMBER(B170)),B170&lt;=0,B170&gt;TODAY(),AND(ISTEXT(A170),A170&lt;&gt;TRIM(A170))),0,IF(AND(COUNTIFS($A$7:$A$506,A170,$B$7:$B$506,"&gt;0",$B$7:$B$506,"&lt;"&amp;B170)=0,COUNTIFS($A$7:A170,A170,$B$7:B170,B170)=1),1,0))</f>
        <v>0</v>
      </c>
    </row>
    <row r="171" spans="1:8">
      <c r="A171" s="26" t="s">
        <v>244</v>
      </c>
      <c r="B171" s="27">
        <v>46188</v>
      </c>
      <c r="C171" s="28">
        <v>91</v>
      </c>
      <c r="D171" s="29">
        <f t="shared" ca="1" si="6"/>
        <v>46188</v>
      </c>
      <c r="E171" s="29">
        <f t="shared" ca="1" si="7"/>
        <v>46174</v>
      </c>
      <c r="F171" s="30">
        <f t="shared" ca="1" si="8"/>
        <v>0</v>
      </c>
      <c r="G171" s="30">
        <f ca="1">IF(D171="","",IF(COUNTIFS($A$7:A171,A171,$F$7:F171,F171,$D$7:D171,"&gt;0")=1,1,0))</f>
        <v>1</v>
      </c>
      <c r="H171" s="25">
        <f ca="1">IF(OR(A171="",B171="",NOT(ISNUMBER(B171)),B171&lt;=0,B171&gt;TODAY(),AND(ISTEXT(A171),A171&lt;&gt;TRIM(A171))),0,IF(AND(COUNTIFS($A$7:$A$506,A171,$B$7:$B$506,"&gt;0",$B$7:$B$506,"&lt;"&amp;B171)=0,COUNTIFS($A$7:A171,A171,$B$7:B171,B171)=1),1,0))</f>
        <v>1</v>
      </c>
    </row>
    <row r="172" spans="1:8">
      <c r="A172" s="26" t="s">
        <v>205</v>
      </c>
      <c r="B172" s="27">
        <v>46189</v>
      </c>
      <c r="C172" s="28">
        <v>82</v>
      </c>
      <c r="D172" s="29">
        <f t="shared" ca="1" si="6"/>
        <v>46128</v>
      </c>
      <c r="E172" s="29">
        <f t="shared" ca="1" si="7"/>
        <v>46113</v>
      </c>
      <c r="F172" s="30">
        <f t="shared" ca="1" si="8"/>
        <v>2</v>
      </c>
      <c r="G172" s="30">
        <f ca="1">IF(D172="","",IF(COUNTIFS($A$7:A172,A172,$F$7:F172,F172,$D$7:D172,"&gt;0")=1,1,0))</f>
        <v>1</v>
      </c>
      <c r="H172" s="25">
        <f ca="1">IF(OR(A172="",B172="",NOT(ISNUMBER(B172)),B172&lt;=0,B172&gt;TODAY(),AND(ISTEXT(A172),A172&lt;&gt;TRIM(A172))),0,IF(AND(COUNTIFS($A$7:$A$506,A172,$B$7:$B$506,"&gt;0",$B$7:$B$506,"&lt;"&amp;B172)=0,COUNTIFS($A$7:A172,A172,$B$7:B172,B172)=1),1,0))</f>
        <v>0</v>
      </c>
    </row>
    <row r="173" spans="1:8">
      <c r="A173" s="26" t="s">
        <v>245</v>
      </c>
      <c r="B173" s="27">
        <v>46189</v>
      </c>
      <c r="C173" s="28">
        <v>84</v>
      </c>
      <c r="D173" s="29">
        <f t="shared" ca="1" si="6"/>
        <v>46189</v>
      </c>
      <c r="E173" s="29">
        <f t="shared" ca="1" si="7"/>
        <v>46174</v>
      </c>
      <c r="F173" s="30">
        <f t="shared" ca="1" si="8"/>
        <v>0</v>
      </c>
      <c r="G173" s="30">
        <f ca="1">IF(D173="","",IF(COUNTIFS($A$7:A173,A173,$F$7:F173,F173,$D$7:D173,"&gt;0")=1,1,0))</f>
        <v>1</v>
      </c>
      <c r="H173" s="25">
        <f ca="1">IF(OR(A173="",B173="",NOT(ISNUMBER(B173)),B173&lt;=0,B173&gt;TODAY(),AND(ISTEXT(A173),A173&lt;&gt;TRIM(A173))),0,IF(AND(COUNTIFS($A$7:$A$506,A173,$B$7:$B$506,"&gt;0",$B$7:$B$506,"&lt;"&amp;B173)=0,COUNTIFS($A$7:A173,A173,$B$7:B173,B173)=1),1,0))</f>
        <v>1</v>
      </c>
    </row>
    <row r="174" spans="1:8">
      <c r="A174" s="26" t="s">
        <v>222</v>
      </c>
      <c r="B174" s="27">
        <v>46189</v>
      </c>
      <c r="C174" s="28">
        <v>77</v>
      </c>
      <c r="D174" s="29">
        <f t="shared" ca="1" si="6"/>
        <v>46155</v>
      </c>
      <c r="E174" s="29">
        <f t="shared" ca="1" si="7"/>
        <v>46143</v>
      </c>
      <c r="F174" s="30">
        <f t="shared" ca="1" si="8"/>
        <v>1</v>
      </c>
      <c r="G174" s="30">
        <f ca="1">IF(D174="","",IF(COUNTIFS($A$7:A174,A174,$F$7:F174,F174,$D$7:D174,"&gt;0")=1,1,0))</f>
        <v>1</v>
      </c>
      <c r="H174" s="25">
        <f ca="1">IF(OR(A174="",B174="",NOT(ISNUMBER(B174)),B174&lt;=0,B174&gt;TODAY(),AND(ISTEXT(A174),A174&lt;&gt;TRIM(A174))),0,IF(AND(COUNTIFS($A$7:$A$506,A174,$B$7:$B$506,"&gt;0",$B$7:$B$506,"&lt;"&amp;B174)=0,COUNTIFS($A$7:A174,A174,$B$7:B174,B174)=1),1,0))</f>
        <v>0</v>
      </c>
    </row>
    <row r="175" spans="1:8">
      <c r="A175" s="26" t="s">
        <v>246</v>
      </c>
      <c r="B175" s="27">
        <v>46190</v>
      </c>
      <c r="C175" s="28">
        <v>77</v>
      </c>
      <c r="D175" s="29">
        <f t="shared" ca="1" si="6"/>
        <v>46190</v>
      </c>
      <c r="E175" s="29">
        <f t="shared" ca="1" si="7"/>
        <v>46174</v>
      </c>
      <c r="F175" s="30">
        <f t="shared" ca="1" si="8"/>
        <v>0</v>
      </c>
      <c r="G175" s="30">
        <f ca="1">IF(D175="","",IF(COUNTIFS($A$7:A175,A175,$F$7:F175,F175,$D$7:D175,"&gt;0")=1,1,0))</f>
        <v>1</v>
      </c>
      <c r="H175" s="25">
        <f ca="1">IF(OR(A175="",B175="",NOT(ISNUMBER(B175)),B175&lt;=0,B175&gt;TODAY(),AND(ISTEXT(A175),A175&lt;&gt;TRIM(A175))),0,IF(AND(COUNTIFS($A$7:$A$506,A175,$B$7:$B$506,"&gt;0",$B$7:$B$506,"&lt;"&amp;B175)=0,COUNTIFS($A$7:A175,A175,$B$7:B175,B175)=1),1,0))</f>
        <v>1</v>
      </c>
    </row>
    <row r="176" spans="1:8">
      <c r="A176" s="26" t="s">
        <v>247</v>
      </c>
      <c r="B176" s="27">
        <v>46191</v>
      </c>
      <c r="C176" s="28">
        <v>102</v>
      </c>
      <c r="D176" s="29">
        <f t="shared" ca="1" si="6"/>
        <v>46191</v>
      </c>
      <c r="E176" s="29">
        <f t="shared" ca="1" si="7"/>
        <v>46174</v>
      </c>
      <c r="F176" s="30">
        <f t="shared" ca="1" si="8"/>
        <v>0</v>
      </c>
      <c r="G176" s="30">
        <f ca="1">IF(D176="","",IF(COUNTIFS($A$7:A176,A176,$F$7:F176,F176,$D$7:D176,"&gt;0")=1,1,0))</f>
        <v>1</v>
      </c>
      <c r="H176" s="25">
        <f ca="1">IF(OR(A176="",B176="",NOT(ISNUMBER(B176)),B176&lt;=0,B176&gt;TODAY(),AND(ISTEXT(A176),A176&lt;&gt;TRIM(A176))),0,IF(AND(COUNTIFS($A$7:$A$506,A176,$B$7:$B$506,"&gt;0",$B$7:$B$506,"&lt;"&amp;B176)=0,COUNTIFS($A$7:A176,A176,$B$7:B176,B176)=1),1,0))</f>
        <v>1</v>
      </c>
    </row>
    <row r="177" spans="1:8">
      <c r="A177" s="26" t="s">
        <v>180</v>
      </c>
      <c r="B177" s="27">
        <v>46191</v>
      </c>
      <c r="C177" s="28">
        <v>79</v>
      </c>
      <c r="D177" s="29">
        <f t="shared" ca="1" si="6"/>
        <v>46091</v>
      </c>
      <c r="E177" s="29">
        <f t="shared" ca="1" si="7"/>
        <v>46082</v>
      </c>
      <c r="F177" s="30">
        <f t="shared" ca="1" si="8"/>
        <v>3</v>
      </c>
      <c r="G177" s="30">
        <f ca="1">IF(D177="","",IF(COUNTIFS($A$7:A177,A177,$F$7:F177,F177,$D$7:D177,"&gt;0")=1,1,0))</f>
        <v>1</v>
      </c>
      <c r="H177" s="25">
        <f ca="1">IF(OR(A177="",B177="",NOT(ISNUMBER(B177)),B177&lt;=0,B177&gt;TODAY(),AND(ISTEXT(A177),A177&lt;&gt;TRIM(A177))),0,IF(AND(COUNTIFS($A$7:$A$506,A177,$B$7:$B$506,"&gt;0",$B$7:$B$506,"&lt;"&amp;B177)=0,COUNTIFS($A$7:A177,A177,$B$7:B177,B177)=1),1,0))</f>
        <v>0</v>
      </c>
    </row>
    <row r="178" spans="1:8">
      <c r="A178" s="26" t="s">
        <v>248</v>
      </c>
      <c r="B178" s="27">
        <v>46192</v>
      </c>
      <c r="C178" s="28">
        <v>95</v>
      </c>
      <c r="D178" s="29">
        <f t="shared" ca="1" si="6"/>
        <v>46192</v>
      </c>
      <c r="E178" s="29">
        <f t="shared" ca="1" si="7"/>
        <v>46174</v>
      </c>
      <c r="F178" s="30">
        <f t="shared" ca="1" si="8"/>
        <v>0</v>
      </c>
      <c r="G178" s="30">
        <f ca="1">IF(D178="","",IF(COUNTIFS($A$7:A178,A178,$F$7:F178,F178,$D$7:D178,"&gt;0")=1,1,0))</f>
        <v>1</v>
      </c>
      <c r="H178" s="25">
        <f ca="1">IF(OR(A178="",B178="",NOT(ISNUMBER(B178)),B178&lt;=0,B178&gt;TODAY(),AND(ISTEXT(A178),A178&lt;&gt;TRIM(A178))),0,IF(AND(COUNTIFS($A$7:$A$506,A178,$B$7:$B$506,"&gt;0",$B$7:$B$506,"&lt;"&amp;B178)=0,COUNTIFS($A$7:A178,A178,$B$7:B178,B178)=1),1,0))</f>
        <v>1</v>
      </c>
    </row>
    <row r="179" spans="1:8">
      <c r="A179" s="26" t="s">
        <v>216</v>
      </c>
      <c r="B179" s="27">
        <v>46192</v>
      </c>
      <c r="C179" s="28">
        <v>142</v>
      </c>
      <c r="D179" s="29">
        <f t="shared" ca="1" si="6"/>
        <v>46147</v>
      </c>
      <c r="E179" s="29">
        <f t="shared" ca="1" si="7"/>
        <v>46143</v>
      </c>
      <c r="F179" s="30">
        <f t="shared" ca="1" si="8"/>
        <v>1</v>
      </c>
      <c r="G179" s="30">
        <f ca="1">IF(D179="","",IF(COUNTIFS($A$7:A179,A179,$F$7:F179,F179,$D$7:D179,"&gt;0")=1,1,0))</f>
        <v>1</v>
      </c>
      <c r="H179" s="25">
        <f ca="1">IF(OR(A179="",B179="",NOT(ISNUMBER(B179)),B179&lt;=0,B179&gt;TODAY(),AND(ISTEXT(A179),A179&lt;&gt;TRIM(A179))),0,IF(AND(COUNTIFS($A$7:$A$506,A179,$B$7:$B$506,"&gt;0",$B$7:$B$506,"&lt;"&amp;B179)=0,COUNTIFS($A$7:A179,A179,$B$7:B179,B179)=1),1,0))</f>
        <v>0</v>
      </c>
    </row>
    <row r="180" spans="1:8">
      <c r="A180" s="26" t="s">
        <v>249</v>
      </c>
      <c r="B180" s="27">
        <v>46193</v>
      </c>
      <c r="C180" s="28">
        <v>88</v>
      </c>
      <c r="D180" s="29">
        <f t="shared" ca="1" si="6"/>
        <v>46193</v>
      </c>
      <c r="E180" s="29">
        <f t="shared" ca="1" si="7"/>
        <v>46174</v>
      </c>
      <c r="F180" s="30">
        <f t="shared" ca="1" si="8"/>
        <v>0</v>
      </c>
      <c r="G180" s="30">
        <f ca="1">IF(D180="","",IF(COUNTIFS($A$7:A180,A180,$F$7:F180,F180,$D$7:D180,"&gt;0")=1,1,0))</f>
        <v>1</v>
      </c>
      <c r="H180" s="25">
        <f ca="1">IF(OR(A180="",B180="",NOT(ISNUMBER(B180)),B180&lt;=0,B180&gt;TODAY(),AND(ISTEXT(A180),A180&lt;&gt;TRIM(A180))),0,IF(AND(COUNTIFS($A$7:$A$506,A180,$B$7:$B$506,"&gt;0",$B$7:$B$506,"&lt;"&amp;B180)=0,COUNTIFS($A$7:A180,A180,$B$7:B180,B180)=1),1,0))</f>
        <v>1</v>
      </c>
    </row>
    <row r="181" spans="1:8">
      <c r="A181" s="26" t="s">
        <v>219</v>
      </c>
      <c r="B181" s="27">
        <v>46193</v>
      </c>
      <c r="C181" s="28">
        <v>39</v>
      </c>
      <c r="D181" s="29">
        <f t="shared" ca="1" si="6"/>
        <v>46151</v>
      </c>
      <c r="E181" s="29">
        <f t="shared" ca="1" si="7"/>
        <v>46143</v>
      </c>
      <c r="F181" s="30">
        <f t="shared" ca="1" si="8"/>
        <v>1</v>
      </c>
      <c r="G181" s="30">
        <f ca="1">IF(D181="","",IF(COUNTIFS($A$7:A181,A181,$F$7:F181,F181,$D$7:D181,"&gt;0")=1,1,0))</f>
        <v>1</v>
      </c>
      <c r="H181" s="25">
        <f ca="1">IF(OR(A181="",B181="",NOT(ISNUMBER(B181)),B181&lt;=0,B181&gt;TODAY(),AND(ISTEXT(A181),A181&lt;&gt;TRIM(A181))),0,IF(AND(COUNTIFS($A$7:$A$506,A181,$B$7:$B$506,"&gt;0",$B$7:$B$506,"&lt;"&amp;B181)=0,COUNTIFS($A$7:A181,A181,$B$7:B181,B181)=1),1,0))</f>
        <v>0</v>
      </c>
    </row>
    <row r="182" spans="1:8">
      <c r="A182" s="26" t="s">
        <v>159</v>
      </c>
      <c r="B182" s="27">
        <v>46194</v>
      </c>
      <c r="C182" s="28">
        <v>83</v>
      </c>
      <c r="D182" s="29">
        <f t="shared" ca="1" si="6"/>
        <v>46061</v>
      </c>
      <c r="E182" s="29">
        <f t="shared" ca="1" si="7"/>
        <v>46054</v>
      </c>
      <c r="F182" s="30">
        <f t="shared" ca="1" si="8"/>
        <v>4</v>
      </c>
      <c r="G182" s="30">
        <f ca="1">IF(D182="","",IF(COUNTIFS($A$7:A182,A182,$F$7:F182,F182,$D$7:D182,"&gt;0")=1,1,0))</f>
        <v>1</v>
      </c>
      <c r="H182" s="25">
        <f ca="1">IF(OR(A182="",B182="",NOT(ISNUMBER(B182)),B182&lt;=0,B182&gt;TODAY(),AND(ISTEXT(A182),A182&lt;&gt;TRIM(A182))),0,IF(AND(COUNTIFS($A$7:$A$506,A182,$B$7:$B$506,"&gt;0",$B$7:$B$506,"&lt;"&amp;B182)=0,COUNTIFS($A$7:A182,A182,$B$7:B182,B182)=1),1,0))</f>
        <v>0</v>
      </c>
    </row>
    <row r="183" spans="1:8">
      <c r="A183" s="26" t="s">
        <v>250</v>
      </c>
      <c r="B183" s="27">
        <v>46194</v>
      </c>
      <c r="C183" s="28">
        <v>113</v>
      </c>
      <c r="D183" s="29">
        <f t="shared" ca="1" si="6"/>
        <v>46194</v>
      </c>
      <c r="E183" s="29">
        <f t="shared" ca="1" si="7"/>
        <v>46174</v>
      </c>
      <c r="F183" s="30">
        <f t="shared" ca="1" si="8"/>
        <v>0</v>
      </c>
      <c r="G183" s="30">
        <f ca="1">IF(D183="","",IF(COUNTIFS($A$7:A183,A183,$F$7:F183,F183,$D$7:D183,"&gt;0")=1,1,0))</f>
        <v>1</v>
      </c>
      <c r="H183" s="25">
        <f ca="1">IF(OR(A183="",B183="",NOT(ISNUMBER(B183)),B183&lt;=0,B183&gt;TODAY(),AND(ISTEXT(A183),A183&lt;&gt;TRIM(A183))),0,IF(AND(COUNTIFS($A$7:$A$506,A183,$B$7:$B$506,"&gt;0",$B$7:$B$506,"&lt;"&amp;B183)=0,COUNTIFS($A$7:A183,A183,$B$7:B183,B183)=1),1,0))</f>
        <v>1</v>
      </c>
    </row>
    <row r="184" spans="1:8">
      <c r="A184" s="26" t="s">
        <v>194</v>
      </c>
      <c r="B184" s="27">
        <v>46195</v>
      </c>
      <c r="C184" s="28">
        <v>36</v>
      </c>
      <c r="D184" s="29">
        <f t="shared" ca="1" si="6"/>
        <v>46115</v>
      </c>
      <c r="E184" s="29">
        <f t="shared" ca="1" si="7"/>
        <v>46113</v>
      </c>
      <c r="F184" s="30">
        <f t="shared" ca="1" si="8"/>
        <v>2</v>
      </c>
      <c r="G184" s="30">
        <f ca="1">IF(D184="","",IF(COUNTIFS($A$7:A184,A184,$F$7:F184,F184,$D$7:D184,"&gt;0")=1,1,0))</f>
        <v>1</v>
      </c>
      <c r="H184" s="25">
        <f ca="1">IF(OR(A184="",B184="",NOT(ISNUMBER(B184)),B184&lt;=0,B184&gt;TODAY(),AND(ISTEXT(A184),A184&lt;&gt;TRIM(A184))),0,IF(AND(COUNTIFS($A$7:$A$506,A184,$B$7:$B$506,"&gt;0",$B$7:$B$506,"&lt;"&amp;B184)=0,COUNTIFS($A$7:A184,A184,$B$7:B184,B184)=1),1,0))</f>
        <v>0</v>
      </c>
    </row>
    <row r="185" spans="1:8">
      <c r="A185" s="26" t="s">
        <v>251</v>
      </c>
      <c r="B185" s="27">
        <v>46195</v>
      </c>
      <c r="C185" s="28">
        <v>106</v>
      </c>
      <c r="D185" s="29">
        <f t="shared" ca="1" si="6"/>
        <v>46195</v>
      </c>
      <c r="E185" s="29">
        <f t="shared" ca="1" si="7"/>
        <v>46174</v>
      </c>
      <c r="F185" s="30">
        <f t="shared" ca="1" si="8"/>
        <v>0</v>
      </c>
      <c r="G185" s="30">
        <f ca="1">IF(D185="","",IF(COUNTIFS($A$7:A185,A185,$F$7:F185,F185,$D$7:D185,"&gt;0")=1,1,0))</f>
        <v>1</v>
      </c>
      <c r="H185" s="25">
        <f ca="1">IF(OR(A185="",B185="",NOT(ISNUMBER(B185)),B185&lt;=0,B185&gt;TODAY(),AND(ISTEXT(A185),A185&lt;&gt;TRIM(A185))),0,IF(AND(COUNTIFS($A$7:$A$506,A185,$B$7:$B$506,"&gt;0",$B$7:$B$506,"&lt;"&amp;B185)=0,COUNTIFS($A$7:A185,A185,$B$7:B185,B185)=1),1,0))</f>
        <v>1</v>
      </c>
    </row>
    <row r="186" spans="1:8">
      <c r="A186" s="26" t="s">
        <v>197</v>
      </c>
      <c r="B186" s="27">
        <v>46196</v>
      </c>
      <c r="C186" s="28">
        <v>43</v>
      </c>
      <c r="D186" s="29">
        <f t="shared" ca="1" si="6"/>
        <v>46119</v>
      </c>
      <c r="E186" s="29">
        <f t="shared" ca="1" si="7"/>
        <v>46113</v>
      </c>
      <c r="F186" s="30">
        <f t="shared" ca="1" si="8"/>
        <v>2</v>
      </c>
      <c r="G186" s="30">
        <f ca="1">IF(D186="","",IF(COUNTIFS($A$7:A186,A186,$F$7:F186,F186,$D$7:D186,"&gt;0")=1,1,0))</f>
        <v>1</v>
      </c>
      <c r="H186" s="25">
        <f ca="1">IF(OR(A186="",B186="",NOT(ISNUMBER(B186)),B186&lt;=0,B186&gt;TODAY(),AND(ISTEXT(A186),A186&lt;&gt;TRIM(A186))),0,IF(AND(COUNTIFS($A$7:$A$506,A186,$B$7:$B$506,"&gt;0",$B$7:$B$506,"&lt;"&amp;B186)=0,COUNTIFS($A$7:A186,A186,$B$7:B186,B186)=1),1,0))</f>
        <v>0</v>
      </c>
    </row>
    <row r="187" spans="1:8">
      <c r="A187" s="26" t="s">
        <v>252</v>
      </c>
      <c r="B187" s="27">
        <v>46196</v>
      </c>
      <c r="C187" s="28">
        <v>99</v>
      </c>
      <c r="D187" s="29">
        <f t="shared" ca="1" si="6"/>
        <v>46196</v>
      </c>
      <c r="E187" s="29">
        <f t="shared" ca="1" si="7"/>
        <v>46174</v>
      </c>
      <c r="F187" s="30">
        <f t="shared" ca="1" si="8"/>
        <v>0</v>
      </c>
      <c r="G187" s="30">
        <f ca="1">IF(D187="","",IF(COUNTIFS($A$7:A187,A187,$F$7:F187,F187,$D$7:D187,"&gt;0")=1,1,0))</f>
        <v>1</v>
      </c>
      <c r="H187" s="25">
        <f ca="1">IF(OR(A187="",B187="",NOT(ISNUMBER(B187)),B187&lt;=0,B187&gt;TODAY(),AND(ISTEXT(A187),A187&lt;&gt;TRIM(A187))),0,IF(AND(COUNTIFS($A$7:$A$506,A187,$B$7:$B$506,"&gt;0",$B$7:$B$506,"&lt;"&amp;B187)=0,COUNTIFS($A$7:A187,A187,$B$7:B187,B187)=1),1,0))</f>
        <v>1</v>
      </c>
    </row>
    <row r="188" spans="1:8">
      <c r="A188" s="26" t="s">
        <v>137</v>
      </c>
      <c r="B188" s="27">
        <v>46197</v>
      </c>
      <c r="C188" s="28">
        <v>87</v>
      </c>
      <c r="D188" s="29">
        <f t="shared" ca="1" si="6"/>
        <v>46028</v>
      </c>
      <c r="E188" s="29">
        <f t="shared" ca="1" si="7"/>
        <v>46023</v>
      </c>
      <c r="F188" s="30">
        <f t="shared" ca="1" si="8"/>
        <v>5</v>
      </c>
      <c r="G188" s="30">
        <f ca="1">IF(D188="","",IF(COUNTIFS($A$7:A188,A188,$F$7:F188,F188,$D$7:D188,"&gt;0")=1,1,0))</f>
        <v>1</v>
      </c>
      <c r="H188" s="25">
        <f ca="1">IF(OR(A188="",B188="",NOT(ISNUMBER(B188)),B188&lt;=0,B188&gt;TODAY(),AND(ISTEXT(A188),A188&lt;&gt;TRIM(A188))),0,IF(AND(COUNTIFS($A$7:$A$506,A188,$B$7:$B$506,"&gt;0",$B$7:$B$506,"&lt;"&amp;B188)=0,COUNTIFS($A$7:A188,A188,$B$7:B188,B188)=1),1,0))</f>
        <v>0</v>
      </c>
    </row>
    <row r="189" spans="1:8">
      <c r="A189" s="26" t="s">
        <v>253</v>
      </c>
      <c r="B189" s="27">
        <v>46197</v>
      </c>
      <c r="C189" s="28">
        <v>124</v>
      </c>
      <c r="D189" s="29">
        <f t="shared" ca="1" si="6"/>
        <v>46197</v>
      </c>
      <c r="E189" s="29">
        <f t="shared" ca="1" si="7"/>
        <v>46174</v>
      </c>
      <c r="F189" s="30">
        <f t="shared" ca="1" si="8"/>
        <v>0</v>
      </c>
      <c r="G189" s="30">
        <f ca="1">IF(D189="","",IF(COUNTIFS($A$7:A189,A189,$F$7:F189,F189,$D$7:D189,"&gt;0")=1,1,0))</f>
        <v>1</v>
      </c>
      <c r="H189" s="25">
        <f ca="1">IF(OR(A189="",B189="",NOT(ISNUMBER(B189)),B189&lt;=0,B189&gt;TODAY(),AND(ISTEXT(A189),A189&lt;&gt;TRIM(A189))),0,IF(AND(COUNTIFS($A$7:$A$506,A189,$B$7:$B$506,"&gt;0",$B$7:$B$506,"&lt;"&amp;B189)=0,COUNTIFS($A$7:A189,A189,$B$7:B189,B189)=1),1,0))</f>
        <v>1</v>
      </c>
    </row>
    <row r="190" spans="1:8">
      <c r="A190" s="26" t="s">
        <v>254</v>
      </c>
      <c r="B190" s="27">
        <v>46205</v>
      </c>
      <c r="C190" s="28">
        <v>106</v>
      </c>
      <c r="D190" s="29">
        <f t="shared" ca="1" si="6"/>
        <v>46205</v>
      </c>
      <c r="E190" s="29">
        <f t="shared" ca="1" si="7"/>
        <v>46204</v>
      </c>
      <c r="F190" s="30">
        <f t="shared" ca="1" si="8"/>
        <v>0</v>
      </c>
      <c r="G190" s="30">
        <f ca="1">IF(D190="","",IF(COUNTIFS($A$7:A190,A190,$F$7:F190,F190,$D$7:D190,"&gt;0")=1,1,0))</f>
        <v>1</v>
      </c>
      <c r="H190" s="25">
        <f ca="1">IF(OR(A190="",B190="",NOT(ISNUMBER(B190)),B190&lt;=0,B190&gt;TODAY(),AND(ISTEXT(A190),A190&lt;&gt;TRIM(A190))),0,IF(AND(COUNTIFS($A$7:$A$506,A190,$B$7:$B$506,"&gt;0",$B$7:$B$506,"&lt;"&amp;B190)=0,COUNTIFS($A$7:A190,A190,$B$7:B190,B190)=1),1,0))</f>
        <v>1</v>
      </c>
    </row>
    <row r="191" spans="1:8">
      <c r="A191" s="26" t="s">
        <v>255</v>
      </c>
      <c r="B191" s="27">
        <v>46206</v>
      </c>
      <c r="C191" s="28">
        <v>131</v>
      </c>
      <c r="D191" s="29">
        <f t="shared" ca="1" si="6"/>
        <v>46206</v>
      </c>
      <c r="E191" s="29">
        <f t="shared" ca="1" si="7"/>
        <v>46204</v>
      </c>
      <c r="F191" s="30">
        <f t="shared" ca="1" si="8"/>
        <v>0</v>
      </c>
      <c r="G191" s="30">
        <f ca="1">IF(D191="","",IF(COUNTIFS($A$7:A191,A191,$F$7:F191,F191,$D$7:D191,"&gt;0")=1,1,0))</f>
        <v>1</v>
      </c>
      <c r="H191" s="25">
        <f ca="1">IF(OR(A191="",B191="",NOT(ISNUMBER(B191)),B191&lt;=0,B191&gt;TODAY(),AND(ISTEXT(A191),A191&lt;&gt;TRIM(A191))),0,IF(AND(COUNTIFS($A$7:$A$506,A191,$B$7:$B$506,"&gt;0",$B$7:$B$506,"&lt;"&amp;B191)=0,COUNTIFS($A$7:A191,A191,$B$7:B191,B191)=1),1,0))</f>
        <v>1</v>
      </c>
    </row>
    <row r="192" spans="1:8">
      <c r="A192" s="26" t="s">
        <v>240</v>
      </c>
      <c r="B192" s="27">
        <v>46206</v>
      </c>
      <c r="C192" s="28">
        <v>50</v>
      </c>
      <c r="D192" s="29">
        <f t="shared" ca="1" si="6"/>
        <v>46183</v>
      </c>
      <c r="E192" s="29">
        <f t="shared" ca="1" si="7"/>
        <v>46174</v>
      </c>
      <c r="F192" s="30">
        <f t="shared" ca="1" si="8"/>
        <v>1</v>
      </c>
      <c r="G192" s="30">
        <f ca="1">IF(D192="","",IF(COUNTIFS($A$7:A192,A192,$F$7:F192,F192,$D$7:D192,"&gt;0")=1,1,0))</f>
        <v>1</v>
      </c>
      <c r="H192" s="25">
        <f ca="1">IF(OR(A192="",B192="",NOT(ISNUMBER(B192)),B192&lt;=0,B192&gt;TODAY(),AND(ISTEXT(A192),A192&lt;&gt;TRIM(A192))),0,IF(AND(COUNTIFS($A$7:$A$506,A192,$B$7:$B$506,"&gt;0",$B$7:$B$506,"&lt;"&amp;B192)=0,COUNTIFS($A$7:A192,A192,$B$7:B192,B192)=1),1,0))</f>
        <v>0</v>
      </c>
    </row>
    <row r="193" spans="1:8">
      <c r="A193" s="26" t="s">
        <v>256</v>
      </c>
      <c r="B193" s="27">
        <v>46207</v>
      </c>
      <c r="C193" s="28">
        <v>124</v>
      </c>
      <c r="D193" s="29">
        <f t="shared" ca="1" si="6"/>
        <v>46207</v>
      </c>
      <c r="E193" s="29">
        <f t="shared" ca="1" si="7"/>
        <v>46204</v>
      </c>
      <c r="F193" s="30">
        <f t="shared" ca="1" si="8"/>
        <v>0</v>
      </c>
      <c r="G193" s="30">
        <f ca="1">IF(D193="","",IF(COUNTIFS($A$7:A193,A193,$F$7:F193,F193,$D$7:D193,"&gt;0")=1,1,0))</f>
        <v>1</v>
      </c>
      <c r="H193" s="25">
        <f ca="1">IF(OR(A193="",B193="",NOT(ISNUMBER(B193)),B193&lt;=0,B193&gt;TODAY(),AND(ISTEXT(A193),A193&lt;&gt;TRIM(A193))),0,IF(AND(COUNTIFS($A$7:$A$506,A193,$B$7:$B$506,"&gt;0",$B$7:$B$506,"&lt;"&amp;B193)=0,COUNTIFS($A$7:A193,A193,$B$7:B193,B193)=1),1,0))</f>
        <v>1</v>
      </c>
    </row>
    <row r="194" spans="1:8">
      <c r="A194" s="26" t="s">
        <v>243</v>
      </c>
      <c r="B194" s="27">
        <v>46207</v>
      </c>
      <c r="C194" s="28">
        <v>57</v>
      </c>
      <c r="D194" s="29">
        <f t="shared" ca="1" si="6"/>
        <v>46187</v>
      </c>
      <c r="E194" s="29">
        <f t="shared" ca="1" si="7"/>
        <v>46174</v>
      </c>
      <c r="F194" s="30">
        <f t="shared" ca="1" si="8"/>
        <v>1</v>
      </c>
      <c r="G194" s="30">
        <f ca="1">IF(D194="","",IF(COUNTIFS($A$7:A194,A194,$F$7:F194,F194,$D$7:D194,"&gt;0")=1,1,0))</f>
        <v>1</v>
      </c>
      <c r="H194" s="25">
        <f ca="1">IF(OR(A194="",B194="",NOT(ISNUMBER(B194)),B194&lt;=0,B194&gt;TODAY(),AND(ISTEXT(A194),A194&lt;&gt;TRIM(A194))),0,IF(AND(COUNTIFS($A$7:$A$506,A194,$B$7:$B$506,"&gt;0",$B$7:$B$506,"&lt;"&amp;B194)=0,COUNTIFS($A$7:A194,A194,$B$7:B194,B194)=1),1,0))</f>
        <v>0</v>
      </c>
    </row>
    <row r="195" spans="1:8">
      <c r="A195" s="26" t="s">
        <v>257</v>
      </c>
      <c r="B195" s="27">
        <v>46208</v>
      </c>
      <c r="C195" s="28">
        <v>117</v>
      </c>
      <c r="D195" s="29">
        <f t="shared" ca="1" si="6"/>
        <v>46208</v>
      </c>
      <c r="E195" s="29">
        <f t="shared" ca="1" si="7"/>
        <v>46204</v>
      </c>
      <c r="F195" s="30">
        <f t="shared" ca="1" si="8"/>
        <v>0</v>
      </c>
      <c r="G195" s="30">
        <f ca="1">IF(D195="","",IF(COUNTIFS($A$7:A195,A195,$F$7:F195,F195,$D$7:D195,"&gt;0")=1,1,0))</f>
        <v>1</v>
      </c>
      <c r="H195" s="25">
        <f ca="1">IF(OR(A195="",B195="",NOT(ISNUMBER(B195)),B195&lt;=0,B195&gt;TODAY(),AND(ISTEXT(A195),A195&lt;&gt;TRIM(A195))),0,IF(AND(COUNTIFS($A$7:$A$506,A195,$B$7:$B$506,"&gt;0",$B$7:$B$506,"&lt;"&amp;B195)=0,COUNTIFS($A$7:A195,A195,$B$7:B195,B195)=1),1,0))</f>
        <v>1</v>
      </c>
    </row>
    <row r="196" spans="1:8">
      <c r="A196" s="26" t="s">
        <v>183</v>
      </c>
      <c r="B196" s="27">
        <v>46208</v>
      </c>
      <c r="C196" s="28">
        <v>101</v>
      </c>
      <c r="D196" s="29">
        <f t="shared" ca="1" si="6"/>
        <v>46094</v>
      </c>
      <c r="E196" s="29">
        <f t="shared" ca="1" si="7"/>
        <v>46082</v>
      </c>
      <c r="F196" s="30">
        <f t="shared" ca="1" si="8"/>
        <v>4</v>
      </c>
      <c r="G196" s="30">
        <f ca="1">IF(D196="","",IF(COUNTIFS($A$7:A196,A196,$F$7:F196,F196,$D$7:D196,"&gt;0")=1,1,0))</f>
        <v>1</v>
      </c>
      <c r="H196" s="25">
        <f ca="1">IF(OR(A196="",B196="",NOT(ISNUMBER(B196)),B196&lt;=0,B196&gt;TODAY(),AND(ISTEXT(A196),A196&lt;&gt;TRIM(A196))),0,IF(AND(COUNTIFS($A$7:$A$506,A196,$B$7:$B$506,"&gt;0",$B$7:$B$506,"&lt;"&amp;B196)=0,COUNTIFS($A$7:A196,A196,$B$7:B196,B196)=1),1,0))</f>
        <v>0</v>
      </c>
    </row>
    <row r="197" spans="1:8">
      <c r="A197" s="26" t="s">
        <v>258</v>
      </c>
      <c r="B197" s="27">
        <v>46209</v>
      </c>
      <c r="C197" s="28">
        <v>47</v>
      </c>
      <c r="D197" s="29">
        <f t="shared" ca="1" si="6"/>
        <v>46209</v>
      </c>
      <c r="E197" s="29">
        <f t="shared" ca="1" si="7"/>
        <v>46204</v>
      </c>
      <c r="F197" s="30">
        <f t="shared" ca="1" si="8"/>
        <v>0</v>
      </c>
      <c r="G197" s="30">
        <f ca="1">IF(D197="","",IF(COUNTIFS($A$7:A197,A197,$F$7:F197,F197,$D$7:D197,"&gt;0")=1,1,0))</f>
        <v>1</v>
      </c>
      <c r="H197" s="25">
        <f ca="1">IF(OR(A197="",B197="",NOT(ISNUMBER(B197)),B197&lt;=0,B197&gt;TODAY(),AND(ISTEXT(A197),A197&lt;&gt;TRIM(A197))),0,IF(AND(COUNTIFS($A$7:$A$506,A197,$B$7:$B$506,"&gt;0",$B$7:$B$506,"&lt;"&amp;B197)=0,COUNTIFS($A$7:A197,A197,$B$7:B197,B197)=1),1,0))</f>
        <v>1</v>
      </c>
    </row>
    <row r="198" spans="1:8">
      <c r="A198" s="26" t="s">
        <v>218</v>
      </c>
      <c r="B198" s="27">
        <v>46209</v>
      </c>
      <c r="C198" s="28">
        <v>54</v>
      </c>
      <c r="D198" s="29">
        <f t="shared" ca="1" si="6"/>
        <v>46150</v>
      </c>
      <c r="E198" s="29">
        <f t="shared" ca="1" si="7"/>
        <v>46143</v>
      </c>
      <c r="F198" s="30">
        <f t="shared" ca="1" si="8"/>
        <v>2</v>
      </c>
      <c r="G198" s="30">
        <f ca="1">IF(D198="","",IF(COUNTIFS($A$7:A198,A198,$F$7:F198,F198,$D$7:D198,"&gt;0")=1,1,0))</f>
        <v>1</v>
      </c>
      <c r="H198" s="25">
        <f ca="1">IF(OR(A198="",B198="",NOT(ISNUMBER(B198)),B198&lt;=0,B198&gt;TODAY(),AND(ISTEXT(A198),A198&lt;&gt;TRIM(A198))),0,IF(AND(COUNTIFS($A$7:$A$506,A198,$B$7:$B$506,"&gt;0",$B$7:$B$506,"&lt;"&amp;B198)=0,COUNTIFS($A$7:A198,A198,$B$7:B198,B198)=1),1,0))</f>
        <v>0</v>
      </c>
    </row>
    <row r="199" spans="1:8">
      <c r="A199" s="26" t="s">
        <v>259</v>
      </c>
      <c r="B199" s="27">
        <v>46210</v>
      </c>
      <c r="C199" s="28">
        <v>135</v>
      </c>
      <c r="D199" s="29">
        <f t="shared" ref="D199:D262" ca="1" si="9">IF(OR(A199="",B199="",NOT(ISNUMBER(B199)),B199&lt;=0,B199&gt;TODAY(),AND(ISTEXT(A199),A199&lt;&gt;TRIM(A199))),"",SUMIFS($B$7:$B$506,$A$7:$A$506,A199,$H$7:$H$506,1))</f>
        <v>46210</v>
      </c>
      <c r="E199" s="29">
        <f t="shared" ref="E199:E262" ca="1" si="10">IF(D199="","",DATE(YEAR(D199),MONTH(D199),1))</f>
        <v>46204</v>
      </c>
      <c r="F199" s="30">
        <f t="shared" ref="F199:F262" ca="1" si="11">IF(OR(B199="",D199=""),"",MAX(0,(YEAR(B199)-YEAR(D199))*12+MONTH(B199)-MONTH(D199)))</f>
        <v>0</v>
      </c>
      <c r="G199" s="30">
        <f ca="1">IF(D199="","",IF(COUNTIFS($A$7:A199,A199,$F$7:F199,F199,$D$7:D199,"&gt;0")=1,1,0))</f>
        <v>1</v>
      </c>
      <c r="H199" s="25">
        <f ca="1">IF(OR(A199="",B199="",NOT(ISNUMBER(B199)),B199&lt;=0,B199&gt;TODAY(),AND(ISTEXT(A199),A199&lt;&gt;TRIM(A199))),0,IF(AND(COUNTIFS($A$7:$A$506,A199,$B$7:$B$506,"&gt;0",$B$7:$B$506,"&lt;"&amp;B199)=0,COUNTIFS($A$7:A199,A199,$B$7:B199,B199)=1),1,0))</f>
        <v>1</v>
      </c>
    </row>
    <row r="200" spans="1:8">
      <c r="A200" s="26" t="s">
        <v>221</v>
      </c>
      <c r="B200" s="27">
        <v>46210</v>
      </c>
      <c r="C200" s="28">
        <v>61</v>
      </c>
      <c r="D200" s="29">
        <f t="shared" ca="1" si="9"/>
        <v>46154</v>
      </c>
      <c r="E200" s="29">
        <f t="shared" ca="1" si="10"/>
        <v>46143</v>
      </c>
      <c r="F200" s="30">
        <f t="shared" ca="1" si="11"/>
        <v>2</v>
      </c>
      <c r="G200" s="30">
        <f ca="1">IF(D200="","",IF(COUNTIFS($A$7:A200,A200,$F$7:F200,F200,$D$7:D200,"&gt;0")=1,1,0))</f>
        <v>1</v>
      </c>
      <c r="H200" s="25">
        <f ca="1">IF(OR(A200="",B200="",NOT(ISNUMBER(B200)),B200&lt;=0,B200&gt;TODAY(),AND(ISTEXT(A200),A200&lt;&gt;TRIM(A200))),0,IF(AND(COUNTIFS($A$7:$A$506,A200,$B$7:$B$506,"&gt;0",$B$7:$B$506,"&lt;"&amp;B200)=0,COUNTIFS($A$7:A200,A200,$B$7:B200,B200)=1),1,0))</f>
        <v>0</v>
      </c>
    </row>
    <row r="201" spans="1:8">
      <c r="A201" s="26" t="s">
        <v>162</v>
      </c>
      <c r="B201" s="27">
        <v>46211</v>
      </c>
      <c r="C201" s="28">
        <v>105</v>
      </c>
      <c r="D201" s="29">
        <f t="shared" ca="1" si="9"/>
        <v>46064</v>
      </c>
      <c r="E201" s="29">
        <f t="shared" ca="1" si="10"/>
        <v>46054</v>
      </c>
      <c r="F201" s="30">
        <f t="shared" ca="1" si="11"/>
        <v>5</v>
      </c>
      <c r="G201" s="30">
        <f ca="1">IF(D201="","",IF(COUNTIFS($A$7:A201,A201,$F$7:F201,F201,$D$7:D201,"&gt;0")=1,1,0))</f>
        <v>1</v>
      </c>
      <c r="H201" s="25">
        <f ca="1">IF(OR(A201="",B201="",NOT(ISNUMBER(B201)),B201&lt;=0,B201&gt;TODAY(),AND(ISTEXT(A201),A201&lt;&gt;TRIM(A201))),0,IF(AND(COUNTIFS($A$7:$A$506,A201,$B$7:$B$506,"&gt;0",$B$7:$B$506,"&lt;"&amp;B201)=0,COUNTIFS($A$7:A201,A201,$B$7:B201,B201)=1),1,0))</f>
        <v>0</v>
      </c>
    </row>
    <row r="202" spans="1:8">
      <c r="A202" s="26" t="s">
        <v>196</v>
      </c>
      <c r="B202" s="27">
        <v>46212</v>
      </c>
      <c r="C202" s="28">
        <v>58</v>
      </c>
      <c r="D202" s="29">
        <f t="shared" ca="1" si="9"/>
        <v>46118</v>
      </c>
      <c r="E202" s="29">
        <f t="shared" ca="1" si="10"/>
        <v>46113</v>
      </c>
      <c r="F202" s="30">
        <f t="shared" ca="1" si="11"/>
        <v>3</v>
      </c>
      <c r="G202" s="30">
        <f ca="1">IF(D202="","",IF(COUNTIFS($A$7:A202,A202,$F$7:F202,F202,$D$7:D202,"&gt;0")=1,1,0))</f>
        <v>1</v>
      </c>
      <c r="H202" s="25">
        <f ca="1">IF(OR(A202="",B202="",NOT(ISNUMBER(B202)),B202&lt;=0,B202&gt;TODAY(),AND(ISTEXT(A202),A202&lt;&gt;TRIM(A202))),0,IF(AND(COUNTIFS($A$7:$A$506,A202,$B$7:$B$506,"&gt;0",$B$7:$B$506,"&lt;"&amp;B202)=0,COUNTIFS($A$7:A202,A202,$B$7:B202,B202)=1),1,0))</f>
        <v>0</v>
      </c>
    </row>
    <row r="203" spans="1:8">
      <c r="A203" s="26" t="s">
        <v>260</v>
      </c>
      <c r="B203" s="27">
        <v>46212</v>
      </c>
      <c r="C203" s="28">
        <v>58</v>
      </c>
      <c r="D203" s="29">
        <f t="shared" ca="1" si="9"/>
        <v>46212</v>
      </c>
      <c r="E203" s="29">
        <f t="shared" ca="1" si="10"/>
        <v>46204</v>
      </c>
      <c r="F203" s="30">
        <f t="shared" ca="1" si="11"/>
        <v>0</v>
      </c>
      <c r="G203" s="30">
        <f ca="1">IF(D203="","",IF(COUNTIFS($A$7:A203,A203,$F$7:F203,F203,$D$7:D203,"&gt;0")=1,1,0))</f>
        <v>1</v>
      </c>
      <c r="H203" s="25">
        <f ca="1">IF(OR(A203="",B203="",NOT(ISNUMBER(B203)),B203&lt;=0,B203&gt;TODAY(),AND(ISTEXT(A203),A203&lt;&gt;TRIM(A203))),0,IF(AND(COUNTIFS($A$7:$A$506,A203,$B$7:$B$506,"&gt;0",$B$7:$B$506,"&lt;"&amp;B203)=0,COUNTIFS($A$7:A203,A203,$B$7:B203,B203)=1),1,0))</f>
        <v>1</v>
      </c>
    </row>
    <row r="204" spans="1:8">
      <c r="A204" s="26" t="s">
        <v>199</v>
      </c>
      <c r="B204" s="27">
        <v>46213</v>
      </c>
      <c r="C204" s="28">
        <v>65</v>
      </c>
      <c r="D204" s="29">
        <f t="shared" ca="1" si="9"/>
        <v>46122</v>
      </c>
      <c r="E204" s="29">
        <f t="shared" ca="1" si="10"/>
        <v>46113</v>
      </c>
      <c r="F204" s="30">
        <f t="shared" ca="1" si="11"/>
        <v>3</v>
      </c>
      <c r="G204" s="30">
        <f ca="1">IF(D204="","",IF(COUNTIFS($A$7:A204,A204,$F$7:F204,F204,$D$7:D204,"&gt;0")=1,1,0))</f>
        <v>1</v>
      </c>
      <c r="H204" s="25">
        <f ca="1">IF(OR(A204="",B204="",NOT(ISNUMBER(B204)),B204&lt;=0,B204&gt;TODAY(),AND(ISTEXT(A204),A204&lt;&gt;TRIM(A204))),0,IF(AND(COUNTIFS($A$7:$A$506,A204,$B$7:$B$506,"&gt;0",$B$7:$B$506,"&lt;"&amp;B204)=0,COUNTIFS($A$7:A204,A204,$B$7:B204,B204)=1),1,0))</f>
        <v>0</v>
      </c>
    </row>
    <row r="205" spans="1:8">
      <c r="A205" s="26" t="s">
        <v>261</v>
      </c>
      <c r="B205" s="27">
        <v>46213</v>
      </c>
      <c r="C205" s="28">
        <v>51</v>
      </c>
      <c r="D205" s="29">
        <f t="shared" ca="1" si="9"/>
        <v>46213</v>
      </c>
      <c r="E205" s="29">
        <f t="shared" ca="1" si="10"/>
        <v>46204</v>
      </c>
      <c r="F205" s="30">
        <f t="shared" ca="1" si="11"/>
        <v>0</v>
      </c>
      <c r="G205" s="30">
        <f ca="1">IF(D205="","",IF(COUNTIFS($A$7:A205,A205,$F$7:F205,F205,$D$7:D205,"&gt;0")=1,1,0))</f>
        <v>1</v>
      </c>
      <c r="H205" s="25">
        <f ca="1">IF(OR(A205="",B205="",NOT(ISNUMBER(B205)),B205&lt;=0,B205&gt;TODAY(),AND(ISTEXT(A205),A205&lt;&gt;TRIM(A205))),0,IF(AND(COUNTIFS($A$7:$A$506,A205,$B$7:$B$506,"&gt;0",$B$7:$B$506,"&lt;"&amp;B205)=0,COUNTIFS($A$7:A205,A205,$B$7:B205,B205)=1),1,0))</f>
        <v>1</v>
      </c>
    </row>
    <row r="206" spans="1:8">
      <c r="A206" s="26" t="s">
        <v>140</v>
      </c>
      <c r="B206" s="27">
        <v>46214</v>
      </c>
      <c r="C206" s="28">
        <v>109</v>
      </c>
      <c r="D206" s="29">
        <f t="shared" ca="1" si="9"/>
        <v>46031</v>
      </c>
      <c r="E206" s="29">
        <f t="shared" ca="1" si="10"/>
        <v>46023</v>
      </c>
      <c r="F206" s="30">
        <f t="shared" ca="1" si="11"/>
        <v>6</v>
      </c>
      <c r="G206" s="30">
        <f ca="1">IF(D206="","",IF(COUNTIFS($A$7:A206,A206,$F$7:F206,F206,$D$7:D206,"&gt;0")=1,1,0))</f>
        <v>1</v>
      </c>
      <c r="H206" s="25">
        <f ca="1">IF(OR(A206="",B206="",NOT(ISNUMBER(B206)),B206&lt;=0,B206&gt;TODAY(),AND(ISTEXT(A206),A206&lt;&gt;TRIM(A206))),0,IF(AND(COUNTIFS($A$7:$A$506,A206,$B$7:$B$506,"&gt;0",$B$7:$B$506,"&lt;"&amp;B206)=0,COUNTIFS($A$7:A206,A206,$B$7:B206,B206)=1),1,0))</f>
        <v>0</v>
      </c>
    </row>
    <row r="207" spans="1:8">
      <c r="A207" s="26" t="s">
        <v>237</v>
      </c>
      <c r="B207" s="27">
        <v>46214</v>
      </c>
      <c r="C207" s="28">
        <v>128</v>
      </c>
      <c r="D207" s="29">
        <f t="shared" ca="1" si="9"/>
        <v>46178</v>
      </c>
      <c r="E207" s="29">
        <f t="shared" ca="1" si="10"/>
        <v>46174</v>
      </c>
      <c r="F207" s="30">
        <f t="shared" ca="1" si="11"/>
        <v>1</v>
      </c>
      <c r="G207" s="30">
        <f ca="1">IF(D207="","",IF(COUNTIFS($A$7:A207,A207,$F$7:F207,F207,$D$7:D207,"&gt;0")=1,1,0))</f>
        <v>1</v>
      </c>
      <c r="H207" s="25">
        <f ca="1">IF(OR(A207="",B207="",NOT(ISNUMBER(B207)),B207&lt;=0,B207&gt;TODAY(),AND(ISTEXT(A207),A207&lt;&gt;TRIM(A207))),0,IF(AND(COUNTIFS($A$7:$A$506,A207,$B$7:$B$506,"&gt;0",$B$7:$B$506,"&lt;"&amp;B207)=0,COUNTIFS($A$7:A207,A207,$B$7:B207,B207)=1),1,0))</f>
        <v>0</v>
      </c>
    </row>
    <row r="208" spans="1:8">
      <c r="A208" s="26" t="s">
        <v>262</v>
      </c>
      <c r="B208" s="27">
        <v>46215</v>
      </c>
      <c r="C208" s="28">
        <v>69</v>
      </c>
      <c r="D208" s="29">
        <f t="shared" ca="1" si="9"/>
        <v>46215</v>
      </c>
      <c r="E208" s="29">
        <f t="shared" ca="1" si="10"/>
        <v>46204</v>
      </c>
      <c r="F208" s="30">
        <f t="shared" ca="1" si="11"/>
        <v>0</v>
      </c>
      <c r="G208" s="30">
        <f ca="1">IF(D208="","",IF(COUNTIFS($A$7:A208,A208,$F$7:F208,F208,$D$7:D208,"&gt;0")=1,1,0))</f>
        <v>1</v>
      </c>
      <c r="H208" s="25">
        <f ca="1">IF(OR(A208="",B208="",NOT(ISNUMBER(B208)),B208&lt;=0,B208&gt;TODAY(),AND(ISTEXT(A208),A208&lt;&gt;TRIM(A208))),0,IF(AND(COUNTIFS($A$7:$A$506,A208,$B$7:$B$506,"&gt;0",$B$7:$B$506,"&lt;"&amp;B208)=0,COUNTIFS($A$7:A208,A208,$B$7:B208,B208)=1),1,0))</f>
        <v>1</v>
      </c>
    </row>
    <row r="209" spans="1:8">
      <c r="A209" s="26" t="s">
        <v>175</v>
      </c>
      <c r="B209" s="27">
        <v>46215</v>
      </c>
      <c r="C209" s="28">
        <v>62</v>
      </c>
      <c r="D209" s="29">
        <f t="shared" ca="1" si="9"/>
        <v>46085</v>
      </c>
      <c r="E209" s="29">
        <f t="shared" ca="1" si="10"/>
        <v>46082</v>
      </c>
      <c r="F209" s="30">
        <f t="shared" ca="1" si="11"/>
        <v>4</v>
      </c>
      <c r="G209" s="30">
        <f ca="1">IF(D209="","",IF(COUNTIFS($A$7:A209,A209,$F$7:F209,F209,$D$7:D209,"&gt;0")=1,1,0))</f>
        <v>1</v>
      </c>
      <c r="H209" s="25">
        <f ca="1">IF(OR(A209="",B209="",NOT(ISNUMBER(B209)),B209&lt;=0,B209&gt;TODAY(),AND(ISTEXT(A209),A209&lt;&gt;TRIM(A209))),0,IF(AND(COUNTIFS($A$7:$A$506,A209,$B$7:$B$506,"&gt;0",$B$7:$B$506,"&lt;"&amp;B209)=0,COUNTIFS($A$7:A209,A209,$B$7:B209,B209)=1),1,0))</f>
        <v>0</v>
      </c>
    </row>
    <row r="210" spans="1:8">
      <c r="A210" s="26" t="s">
        <v>263</v>
      </c>
      <c r="B210" s="27">
        <v>46216</v>
      </c>
      <c r="C210" s="28">
        <v>62</v>
      </c>
      <c r="D210" s="29">
        <f t="shared" ca="1" si="9"/>
        <v>46216</v>
      </c>
      <c r="E210" s="29">
        <f t="shared" ca="1" si="10"/>
        <v>46204</v>
      </c>
      <c r="F210" s="30">
        <f t="shared" ca="1" si="11"/>
        <v>0</v>
      </c>
      <c r="G210" s="30">
        <f ca="1">IF(D210="","",IF(COUNTIFS($A$7:A210,A210,$F$7:F210,F210,$D$7:D210,"&gt;0")=1,1,0))</f>
        <v>1</v>
      </c>
      <c r="H210" s="25">
        <f ca="1">IF(OR(A210="",B210="",NOT(ISNUMBER(B210)),B210&lt;=0,B210&gt;TODAY(),AND(ISTEXT(A210),A210&lt;&gt;TRIM(A210))),0,IF(AND(COUNTIFS($A$7:$A$506,A210,$B$7:$B$506,"&gt;0",$B$7:$B$506,"&lt;"&amp;B210)=0,COUNTIFS($A$7:A210,A210,$B$7:B210,B210)=1),1,0))</f>
        <v>1</v>
      </c>
    </row>
    <row r="211" spans="1:8">
      <c r="A211" s="26" t="s">
        <v>178</v>
      </c>
      <c r="B211" s="27">
        <v>46216</v>
      </c>
      <c r="C211" s="28">
        <v>69</v>
      </c>
      <c r="D211" s="29">
        <f t="shared" ca="1" si="9"/>
        <v>46089</v>
      </c>
      <c r="E211" s="29">
        <f t="shared" ca="1" si="10"/>
        <v>46082</v>
      </c>
      <c r="F211" s="30">
        <f t="shared" ca="1" si="11"/>
        <v>4</v>
      </c>
      <c r="G211" s="30">
        <f ca="1">IF(D211="","",IF(COUNTIFS($A$7:A211,A211,$F$7:F211,F211,$D$7:D211,"&gt;0")=1,1,0))</f>
        <v>1</v>
      </c>
      <c r="H211" s="25">
        <f ca="1">IF(OR(A211="",B211="",NOT(ISNUMBER(B211)),B211&lt;=0,B211&gt;TODAY(),AND(ISTEXT(A211),A211&lt;&gt;TRIM(A211))),0,IF(AND(COUNTIFS($A$7:$A$506,A211,$B$7:$B$506,"&gt;0",$B$7:$B$506,"&lt;"&amp;B211)=0,COUNTIFS($A$7:A211,A211,$B$7:B211,B211)=1),1,0))</f>
        <v>0</v>
      </c>
    </row>
    <row r="212" spans="1:8">
      <c r="A212" s="26" t="s">
        <v>215</v>
      </c>
      <c r="B212" s="27">
        <v>46217</v>
      </c>
      <c r="C212" s="28">
        <v>132</v>
      </c>
      <c r="D212" s="29">
        <f t="shared" ca="1" si="9"/>
        <v>46145</v>
      </c>
      <c r="E212" s="29">
        <f t="shared" ca="1" si="10"/>
        <v>46143</v>
      </c>
      <c r="F212" s="30">
        <f t="shared" ca="1" si="11"/>
        <v>2</v>
      </c>
      <c r="G212" s="30">
        <f ca="1">IF(D212="","",IF(COUNTIFS($A$7:A212,A212,$F$7:F212,F212,$D$7:D212,"&gt;0")=1,1,0))</f>
        <v>1</v>
      </c>
      <c r="H212" s="25">
        <f ca="1">IF(OR(A212="",B212="",NOT(ISNUMBER(B212)),B212&lt;=0,B212&gt;TODAY(),AND(ISTEXT(A212),A212&lt;&gt;TRIM(A212))),0,IF(AND(COUNTIFS($A$7:$A$506,A212,$B$7:$B$506,"&gt;0",$B$7:$B$506,"&lt;"&amp;B212)=0,COUNTIFS($A$7:A212,A212,$B$7:B212,B212)=1),1,0))</f>
        <v>0</v>
      </c>
    </row>
    <row r="213" spans="1:8">
      <c r="A213" s="26" t="s">
        <v>154</v>
      </c>
      <c r="B213" s="27">
        <v>46218</v>
      </c>
      <c r="C213" s="28">
        <v>66</v>
      </c>
      <c r="D213" s="29">
        <f t="shared" ca="1" si="9"/>
        <v>46055</v>
      </c>
      <c r="E213" s="29">
        <f t="shared" ca="1" si="10"/>
        <v>46054</v>
      </c>
      <c r="F213" s="30">
        <f t="shared" ca="1" si="11"/>
        <v>5</v>
      </c>
      <c r="G213" s="30">
        <f ca="1">IF(D213="","",IF(COUNTIFS($A$7:A213,A213,$F$7:F213,F213,$D$7:D213,"&gt;0")=1,1,0))</f>
        <v>1</v>
      </c>
      <c r="H213" s="25">
        <f ca="1">IF(OR(A213="",B213="",NOT(ISNUMBER(B213)),B213&lt;=0,B213&gt;TODAY(),AND(ISTEXT(A213),A213&lt;&gt;TRIM(A213))),0,IF(AND(COUNTIFS($A$7:$A$506,A213,$B$7:$B$506,"&gt;0",$B$7:$B$506,"&lt;"&amp;B213)=0,COUNTIFS($A$7:A213,A213,$B$7:B213,B213)=1),1,0))</f>
        <v>0</v>
      </c>
    </row>
    <row r="214" spans="1:8">
      <c r="A214" s="26" t="s">
        <v>264</v>
      </c>
      <c r="B214" s="27">
        <v>46218</v>
      </c>
      <c r="C214" s="28">
        <v>80</v>
      </c>
      <c r="D214" s="29">
        <f t="shared" ca="1" si="9"/>
        <v>46218</v>
      </c>
      <c r="E214" s="29">
        <f t="shared" ca="1" si="10"/>
        <v>46204</v>
      </c>
      <c r="F214" s="30">
        <f t="shared" ca="1" si="11"/>
        <v>0</v>
      </c>
      <c r="G214" s="30">
        <f ca="1">IF(D214="","",IF(COUNTIFS($A$7:A214,A214,$F$7:F214,F214,$D$7:D214,"&gt;0")=1,1,0))</f>
        <v>1</v>
      </c>
      <c r="H214" s="25">
        <f ca="1">IF(OR(A214="",B214="",NOT(ISNUMBER(B214)),B214&lt;=0,B214&gt;TODAY(),AND(ISTEXT(A214),A214&lt;&gt;TRIM(A214))),0,IF(AND(COUNTIFS($A$7:$A$506,A214,$B$7:$B$506,"&gt;0",$B$7:$B$506,"&lt;"&amp;B214)=0,COUNTIFS($A$7:A214,A214,$B$7:B214,B214)=1),1,0))</f>
        <v>1</v>
      </c>
    </row>
    <row r="215" spans="1:8">
      <c r="A215" s="26" t="s">
        <v>236</v>
      </c>
      <c r="B215" s="27">
        <v>46218</v>
      </c>
      <c r="C215" s="28">
        <v>134</v>
      </c>
      <c r="D215" s="29">
        <f t="shared" ca="1" si="9"/>
        <v>46177</v>
      </c>
      <c r="E215" s="29">
        <f t="shared" ca="1" si="10"/>
        <v>46174</v>
      </c>
      <c r="F215" s="30">
        <f t="shared" ca="1" si="11"/>
        <v>1</v>
      </c>
      <c r="G215" s="30">
        <f ca="1">IF(D215="","",IF(COUNTIFS($A$7:A215,A215,$F$7:F215,F215,$D$7:D215,"&gt;0")=1,1,0))</f>
        <v>1</v>
      </c>
      <c r="H215" s="25">
        <f ca="1">IF(OR(A215="",B215="",NOT(ISNUMBER(B215)),B215&lt;=0,B215&gt;TODAY(),AND(ISTEXT(A215),A215&lt;&gt;TRIM(A215))),0,IF(AND(COUNTIFS($A$7:$A$506,A215,$B$7:$B$506,"&gt;0",$B$7:$B$506,"&lt;"&amp;B215)=0,COUNTIFS($A$7:A215,A215,$B$7:B215,B215)=1),1,0))</f>
        <v>0</v>
      </c>
    </row>
    <row r="216" spans="1:8">
      <c r="A216" s="26" t="s">
        <v>265</v>
      </c>
      <c r="B216" s="27">
        <v>46219</v>
      </c>
      <c r="C216" s="28">
        <v>73</v>
      </c>
      <c r="D216" s="29">
        <f t="shared" ca="1" si="9"/>
        <v>46219</v>
      </c>
      <c r="E216" s="29">
        <f t="shared" ca="1" si="10"/>
        <v>46204</v>
      </c>
      <c r="F216" s="30">
        <f t="shared" ca="1" si="11"/>
        <v>0</v>
      </c>
      <c r="G216" s="30">
        <f ca="1">IF(D216="","",IF(COUNTIFS($A$7:A216,A216,$F$7:F216,F216,$D$7:D216,"&gt;0")=1,1,0))</f>
        <v>1</v>
      </c>
      <c r="H216" s="25">
        <f ca="1">IF(OR(A216="",B216="",NOT(ISNUMBER(B216)),B216&lt;=0,B216&gt;TODAY(),AND(ISTEXT(A216),A216&lt;&gt;TRIM(A216))),0,IF(AND(COUNTIFS($A$7:$A$506,A216,$B$7:$B$506,"&gt;0",$B$7:$B$506,"&lt;"&amp;B216)=0,COUNTIFS($A$7:A216,A216,$B$7:B216,B216)=1),1,0))</f>
        <v>1</v>
      </c>
    </row>
    <row r="217" spans="1:8">
      <c r="A217" s="26" t="s">
        <v>213</v>
      </c>
      <c r="B217" s="27">
        <v>46220</v>
      </c>
      <c r="C217" s="28">
        <v>136</v>
      </c>
      <c r="D217" s="29">
        <f t="shared" ca="1" si="9"/>
        <v>46136</v>
      </c>
      <c r="E217" s="29">
        <f t="shared" ca="1" si="10"/>
        <v>46113</v>
      </c>
      <c r="F217" s="30">
        <f t="shared" ca="1" si="11"/>
        <v>3</v>
      </c>
      <c r="G217" s="30">
        <f ca="1">IF(D217="","",IF(COUNTIFS($A$7:A217,A217,$F$7:F217,F217,$D$7:D217,"&gt;0")=1,1,0))</f>
        <v>1</v>
      </c>
      <c r="H217" s="25">
        <f ca="1">IF(OR(A217="",B217="",NOT(ISNUMBER(B217)),B217&lt;=0,B217&gt;TODAY(),AND(ISTEXT(A217),A217&lt;&gt;TRIM(A217))),0,IF(AND(COUNTIFS($A$7:$A$506,A217,$B$7:$B$506,"&gt;0",$B$7:$B$506,"&lt;"&amp;B217)=0,COUNTIFS($A$7:A217,A217,$B$7:B217,B217)=1),1,0))</f>
        <v>0</v>
      </c>
    </row>
    <row r="218" spans="1:8">
      <c r="A218" s="26" t="s">
        <v>266</v>
      </c>
      <c r="B218" s="27">
        <v>46220</v>
      </c>
      <c r="C218" s="28">
        <v>98</v>
      </c>
      <c r="D218" s="29">
        <f t="shared" ca="1" si="9"/>
        <v>46220</v>
      </c>
      <c r="E218" s="29">
        <f t="shared" ca="1" si="10"/>
        <v>46204</v>
      </c>
      <c r="F218" s="30">
        <f t="shared" ca="1" si="11"/>
        <v>0</v>
      </c>
      <c r="G218" s="30">
        <f ca="1">IF(D218="","",IF(COUNTIFS($A$7:A218,A218,$F$7:F218,F218,$D$7:D218,"&gt;0")=1,1,0))</f>
        <v>1</v>
      </c>
      <c r="H218" s="25">
        <f ca="1">IF(OR(A218="",B218="",NOT(ISNUMBER(B218)),B218&lt;=0,B218&gt;TODAY(),AND(ISTEXT(A218),A218&lt;&gt;TRIM(A218))),0,IF(AND(COUNTIFS($A$7:$A$506,A218,$B$7:$B$506,"&gt;0",$B$7:$B$506,"&lt;"&amp;B218)=0,COUNTIFS($A$7:A218,A218,$B$7:B218,B218)=1),1,0))</f>
        <v>1</v>
      </c>
    </row>
    <row r="219" spans="1:8">
      <c r="A219" s="26" t="s">
        <v>152</v>
      </c>
      <c r="B219" s="27">
        <v>46221</v>
      </c>
      <c r="C219" s="28">
        <v>70</v>
      </c>
      <c r="D219" s="29">
        <f t="shared" ca="1" si="9"/>
        <v>46045</v>
      </c>
      <c r="E219" s="29">
        <f t="shared" ca="1" si="10"/>
        <v>46023</v>
      </c>
      <c r="F219" s="30">
        <f t="shared" ca="1" si="11"/>
        <v>6</v>
      </c>
      <c r="G219" s="30">
        <f ca="1">IF(D219="","",IF(COUNTIFS($A$7:A219,A219,$F$7:F219,F219,$D$7:D219,"&gt;0")=1,1,0))</f>
        <v>1</v>
      </c>
      <c r="H219" s="25">
        <f ca="1">IF(OR(A219="",B219="",NOT(ISNUMBER(B219)),B219&lt;=0,B219&gt;TODAY(),AND(ISTEXT(A219),A219&lt;&gt;TRIM(A219))),0,IF(AND(COUNTIFS($A$7:$A$506,A219,$B$7:$B$506,"&gt;0",$B$7:$B$506,"&lt;"&amp;B219)=0,COUNTIFS($A$7:A219,A219,$B$7:B219,B219)=1),1,0))</f>
        <v>0</v>
      </c>
    </row>
    <row r="220" spans="1:8">
      <c r="A220" s="26" t="s">
        <v>267</v>
      </c>
      <c r="B220" s="27">
        <v>46221</v>
      </c>
      <c r="C220" s="28">
        <v>91</v>
      </c>
      <c r="D220" s="29">
        <f t="shared" ca="1" si="9"/>
        <v>46221</v>
      </c>
      <c r="E220" s="29">
        <f t="shared" ca="1" si="10"/>
        <v>46204</v>
      </c>
      <c r="F220" s="30">
        <f t="shared" ca="1" si="11"/>
        <v>0</v>
      </c>
      <c r="G220" s="30">
        <f ca="1">IF(D220="","",IF(COUNTIFS($A$7:A220,A220,$F$7:F220,F220,$D$7:D220,"&gt;0")=1,1,0))</f>
        <v>1</v>
      </c>
      <c r="H220" s="25">
        <f ca="1">IF(OR(A220="",B220="",NOT(ISNUMBER(B220)),B220&lt;=0,B220&gt;TODAY(),AND(ISTEXT(A220),A220&lt;&gt;TRIM(A220))),0,IF(AND(COUNTIFS($A$7:$A$506,A220,$B$7:$B$506,"&gt;0",$B$7:$B$506,"&lt;"&amp;B220)=0,COUNTIFS($A$7:A220,A220,$B$7:B220,B220)=1),1,0))</f>
        <v>1</v>
      </c>
    </row>
    <row r="221" spans="1:8">
      <c r="A221" s="26" t="s">
        <v>248</v>
      </c>
      <c r="B221" s="27">
        <v>46221</v>
      </c>
      <c r="C221" s="28">
        <v>89</v>
      </c>
      <c r="D221" s="29">
        <f t="shared" ca="1" si="9"/>
        <v>46192</v>
      </c>
      <c r="E221" s="29">
        <f t="shared" ca="1" si="10"/>
        <v>46174</v>
      </c>
      <c r="F221" s="30">
        <f t="shared" ca="1" si="11"/>
        <v>1</v>
      </c>
      <c r="G221" s="30">
        <f ca="1">IF(D221="","",IF(COUNTIFS($A$7:A221,A221,$F$7:F221,F221,$D$7:D221,"&gt;0")=1,1,0))</f>
        <v>1</v>
      </c>
      <c r="H221" s="25">
        <f ca="1">IF(OR(A221="",B221="",NOT(ISNUMBER(B221)),B221&lt;=0,B221&gt;TODAY(),AND(ISTEXT(A221),A221&lt;&gt;TRIM(A221))),0,IF(AND(COUNTIFS($A$7:$A$506,A221,$B$7:$B$506,"&gt;0",$B$7:$B$506,"&lt;"&amp;B221)=0,COUNTIFS($A$7:A221,A221,$B$7:B221,B221)=1),1,0))</f>
        <v>0</v>
      </c>
    </row>
    <row r="222" spans="1:8">
      <c r="A222" s="26" t="s">
        <v>268</v>
      </c>
      <c r="B222" s="27">
        <v>46222</v>
      </c>
      <c r="C222" s="28">
        <v>84</v>
      </c>
      <c r="D222" s="29">
        <f t="shared" ca="1" si="9"/>
        <v>46222</v>
      </c>
      <c r="E222" s="29">
        <f t="shared" ca="1" si="10"/>
        <v>46204</v>
      </c>
      <c r="F222" s="30">
        <f t="shared" ca="1" si="11"/>
        <v>0</v>
      </c>
      <c r="G222" s="30">
        <f ca="1">IF(D222="","",IF(COUNTIFS($A$7:A222,A222,$F$7:F222,F222,$D$7:D222,"&gt;0")=1,1,0))</f>
        <v>1</v>
      </c>
      <c r="H222" s="25">
        <f ca="1">IF(OR(A222="",B222="",NOT(ISNUMBER(B222)),B222&lt;=0,B222&gt;TODAY(),AND(ISTEXT(A222),A222&lt;&gt;TRIM(A222))),0,IF(AND(COUNTIFS($A$7:$A$506,A222,$B$7:$B$506,"&gt;0",$B$7:$B$506,"&lt;"&amp;B222)=0,COUNTIFS($A$7:A222,A222,$B$7:B222,B222)=1),1,0))</f>
        <v>1</v>
      </c>
    </row>
    <row r="223" spans="1:8">
      <c r="A223" s="26" t="s">
        <v>252</v>
      </c>
      <c r="B223" s="27">
        <v>46222</v>
      </c>
      <c r="C223" s="28">
        <v>96</v>
      </c>
      <c r="D223" s="29">
        <f t="shared" ca="1" si="9"/>
        <v>46196</v>
      </c>
      <c r="E223" s="29">
        <f t="shared" ca="1" si="10"/>
        <v>46174</v>
      </c>
      <c r="F223" s="30">
        <f t="shared" ca="1" si="11"/>
        <v>1</v>
      </c>
      <c r="G223" s="30">
        <f ca="1">IF(D223="","",IF(COUNTIFS($A$7:A223,A223,$F$7:F223,F223,$D$7:D223,"&gt;0")=1,1,0))</f>
        <v>1</v>
      </c>
      <c r="H223" s="25">
        <f ca="1">IF(OR(A223="",B223="",NOT(ISNUMBER(B223)),B223&lt;=0,B223&gt;TODAY(),AND(ISTEXT(A223),A223&lt;&gt;TRIM(A223))),0,IF(AND(COUNTIFS($A$7:$A$506,A223,$B$7:$B$506,"&gt;0",$B$7:$B$506,"&lt;"&amp;B223)=0,COUNTIFS($A$7:A223,A223,$B$7:B223,B223)=1),1,0))</f>
        <v>0</v>
      </c>
    </row>
    <row r="224" spans="1:8">
      <c r="A224" s="26" t="s">
        <v>269</v>
      </c>
      <c r="B224" s="27">
        <v>46223</v>
      </c>
      <c r="C224" s="28">
        <v>109</v>
      </c>
      <c r="D224" s="29">
        <f t="shared" ca="1" si="9"/>
        <v>46223</v>
      </c>
      <c r="E224" s="29">
        <f t="shared" ca="1" si="10"/>
        <v>46204</v>
      </c>
      <c r="F224" s="30">
        <f t="shared" ca="1" si="11"/>
        <v>0</v>
      </c>
      <c r="G224" s="30">
        <f ca="1">IF(D224="","",IF(COUNTIFS($A$7:A224,A224,$F$7:F224,F224,$D$7:D224,"&gt;0")=1,1,0))</f>
        <v>1</v>
      </c>
      <c r="H224" s="25">
        <f ca="1">IF(OR(A224="",B224="",NOT(ISNUMBER(B224)),B224&lt;=0,B224&gt;TODAY(),AND(ISTEXT(A224),A224&lt;&gt;TRIM(A224))),0,IF(AND(COUNTIFS($A$7:$A$506,A224,$B$7:$B$506,"&gt;0",$B$7:$B$506,"&lt;"&amp;B224)=0,COUNTIFS($A$7:A224,A224,$B$7:B224,B224)=1),1,0))</f>
        <v>1</v>
      </c>
    </row>
    <row r="225" spans="1:8">
      <c r="A225" s="26" t="s">
        <v>192</v>
      </c>
      <c r="B225" s="27">
        <v>46223</v>
      </c>
      <c r="C225" s="28">
        <v>140</v>
      </c>
      <c r="D225" s="29">
        <f t="shared" ca="1" si="9"/>
        <v>46103</v>
      </c>
      <c r="E225" s="29">
        <f t="shared" ca="1" si="10"/>
        <v>46082</v>
      </c>
      <c r="F225" s="30">
        <f t="shared" ca="1" si="11"/>
        <v>4</v>
      </c>
      <c r="G225" s="30">
        <f ca="1">IF(D225="","",IF(COUNTIFS($A$7:A225,A225,$F$7:F225,F225,$D$7:D225,"&gt;0")=1,1,0))</f>
        <v>1</v>
      </c>
      <c r="H225" s="25">
        <f ca="1">IF(OR(A225="",B225="",NOT(ISNUMBER(B225)),B225&lt;=0,B225&gt;TODAY(),AND(ISTEXT(A225),A225&lt;&gt;TRIM(A225))),0,IF(AND(COUNTIFS($A$7:$A$506,A225,$B$7:$B$506,"&gt;0",$B$7:$B$506,"&lt;"&amp;B225)=0,COUNTIFS($A$7:A225,A225,$B$7:B225,B225)=1),1,0))</f>
        <v>0</v>
      </c>
    </row>
    <row r="226" spans="1:8">
      <c r="A226" s="26" t="s">
        <v>270</v>
      </c>
      <c r="B226" s="27">
        <v>46224</v>
      </c>
      <c r="C226" s="28">
        <v>102</v>
      </c>
      <c r="D226" s="29">
        <f t="shared" ca="1" si="9"/>
        <v>46224</v>
      </c>
      <c r="E226" s="29">
        <f t="shared" ca="1" si="10"/>
        <v>46204</v>
      </c>
      <c r="F226" s="30">
        <f t="shared" ca="1" si="11"/>
        <v>0</v>
      </c>
      <c r="G226" s="30">
        <f ca="1">IF(D226="","",IF(COUNTIFS($A$7:A226,A226,$F$7:F226,F226,$D$7:D226,"&gt;0")=1,1,0))</f>
        <v>1</v>
      </c>
      <c r="H226" s="25">
        <f ca="1">IF(OR(A226="",B226="",NOT(ISNUMBER(B226)),B226&lt;=0,B226&gt;TODAY(),AND(ISTEXT(A226),A226&lt;&gt;TRIM(A226))),0,IF(AND(COUNTIFS($A$7:$A$506,A226,$B$7:$B$506,"&gt;0",$B$7:$B$506,"&lt;"&amp;B226)=0,COUNTIFS($A$7:A226,A226,$B$7:B226,B226)=1),1,0))</f>
        <v>1</v>
      </c>
    </row>
    <row r="227" spans="1:8">
      <c r="A227" s="26" t="s">
        <v>226</v>
      </c>
      <c r="B227" s="27">
        <v>46224</v>
      </c>
      <c r="C227" s="28">
        <v>93</v>
      </c>
      <c r="D227" s="29">
        <f t="shared" ca="1" si="9"/>
        <v>46159</v>
      </c>
      <c r="E227" s="29">
        <f t="shared" ca="1" si="10"/>
        <v>46143</v>
      </c>
      <c r="F227" s="30">
        <f t="shared" ca="1" si="11"/>
        <v>2</v>
      </c>
      <c r="G227" s="30">
        <f ca="1">IF(D227="","",IF(COUNTIFS($A$7:A227,A227,$F$7:F227,F227,$D$7:D227,"&gt;0")=1,1,0))</f>
        <v>1</v>
      </c>
      <c r="H227" s="25">
        <f ca="1">IF(OR(A227="",B227="",NOT(ISNUMBER(B227)),B227&lt;=0,B227&gt;TODAY(),AND(ISTEXT(A227),A227&lt;&gt;TRIM(A227))),0,IF(AND(COUNTIFS($A$7:$A$506,A227,$B$7:$B$506,"&gt;0",$B$7:$B$506,"&lt;"&amp;B227)=0,COUNTIFS($A$7:A227,A227,$B$7:B227,B227)=1),1,0))</f>
        <v>0</v>
      </c>
    </row>
    <row r="228" spans="1:8">
      <c r="A228" s="26" t="s">
        <v>271</v>
      </c>
      <c r="B228" s="27">
        <v>46225</v>
      </c>
      <c r="C228" s="28">
        <v>95</v>
      </c>
      <c r="D228" s="29">
        <f t="shared" ca="1" si="9"/>
        <v>46225</v>
      </c>
      <c r="E228" s="29">
        <f t="shared" ca="1" si="10"/>
        <v>46204</v>
      </c>
      <c r="F228" s="30">
        <f t="shared" ca="1" si="11"/>
        <v>0</v>
      </c>
      <c r="G228" s="30">
        <f ca="1">IF(D228="","",IF(COUNTIFS($A$7:A228,A228,$F$7:F228,F228,$D$7:D228,"&gt;0")=1,1,0))</f>
        <v>1</v>
      </c>
      <c r="H228" s="25">
        <f ca="1">IF(OR(A228="",B228="",NOT(ISNUMBER(B228)),B228&lt;=0,B228&gt;TODAY(),AND(ISTEXT(A228),A228&lt;&gt;TRIM(A228))),0,IF(AND(COUNTIFS($A$7:$A$506,A228,$B$7:$B$506,"&gt;0",$B$7:$B$506,"&lt;"&amp;B228)=0,COUNTIFS($A$7:A228,A228,$B$7:B228,B228)=1),1,0))</f>
        <v>1</v>
      </c>
    </row>
    <row r="229" spans="1:8">
      <c r="A229" s="26" t="s">
        <v>247</v>
      </c>
      <c r="B229" s="27">
        <v>46225</v>
      </c>
      <c r="C229" s="28">
        <v>95</v>
      </c>
      <c r="D229" s="29">
        <f t="shared" ca="1" si="9"/>
        <v>46191</v>
      </c>
      <c r="E229" s="29">
        <f t="shared" ca="1" si="10"/>
        <v>46174</v>
      </c>
      <c r="F229" s="30">
        <f t="shared" ca="1" si="11"/>
        <v>1</v>
      </c>
      <c r="G229" s="30">
        <f ca="1">IF(D229="","",IF(COUNTIFS($A$7:A229,A229,$F$7:F229,F229,$D$7:D229,"&gt;0")=1,1,0))</f>
        <v>1</v>
      </c>
      <c r="H229" s="25">
        <f ca="1">IF(OR(A229="",B229="",NOT(ISNUMBER(B229)),B229&lt;=0,B229&gt;TODAY(),AND(ISTEXT(A229),A229&lt;&gt;TRIM(A229))),0,IF(AND(COUNTIFS($A$7:$A$506,A229,$B$7:$B$506,"&gt;0",$B$7:$B$506,"&lt;"&amp;B229)=0,COUNTIFS($A$7:A229,A229,$B$7:B229,B229)=1),1,0))</f>
        <v>0</v>
      </c>
    </row>
    <row r="230" spans="1:8">
      <c r="A230" s="26" t="s">
        <v>230</v>
      </c>
      <c r="B230" s="27">
        <v>46225</v>
      </c>
      <c r="C230" s="28">
        <v>100</v>
      </c>
      <c r="D230" s="29">
        <f t="shared" ca="1" si="9"/>
        <v>46163</v>
      </c>
      <c r="E230" s="29">
        <f t="shared" ca="1" si="10"/>
        <v>46143</v>
      </c>
      <c r="F230" s="30">
        <f t="shared" ca="1" si="11"/>
        <v>2</v>
      </c>
      <c r="G230" s="30">
        <f ca="1">IF(D230="","",IF(COUNTIFS($A$7:A230,A230,$F$7:F230,F230,$D$7:D230,"&gt;0")=1,1,0))</f>
        <v>1</v>
      </c>
      <c r="H230" s="25">
        <f ca="1">IF(OR(A230="",B230="",NOT(ISNUMBER(B230)),B230&lt;=0,B230&gt;TODAY(),AND(ISTEXT(A230),A230&lt;&gt;TRIM(A230))),0,IF(AND(COUNTIFS($A$7:$A$506,A230,$B$7:$B$506,"&gt;0",$B$7:$B$506,"&lt;"&amp;B230)=0,COUNTIFS($A$7:A230,A230,$B$7:B230,B230)=1),1,0))</f>
        <v>0</v>
      </c>
    </row>
    <row r="231" spans="1:8">
      <c r="A231" s="26" t="s">
        <v>272</v>
      </c>
      <c r="B231" s="27">
        <v>46226</v>
      </c>
      <c r="C231" s="28">
        <v>120</v>
      </c>
      <c r="D231" s="29">
        <f t="shared" ca="1" si="9"/>
        <v>46226</v>
      </c>
      <c r="E231" s="29">
        <f t="shared" ca="1" si="10"/>
        <v>46204</v>
      </c>
      <c r="F231" s="30">
        <f t="shared" ca="1" si="11"/>
        <v>0</v>
      </c>
      <c r="G231" s="30">
        <f ca="1">IF(D231="","",IF(COUNTIFS($A$7:A231,A231,$F$7:F231,F231,$D$7:D231,"&gt;0")=1,1,0))</f>
        <v>1</v>
      </c>
      <c r="H231" s="25">
        <f ca="1">IF(OR(A231="",B231="",NOT(ISNUMBER(B231)),B231&lt;=0,B231&gt;TODAY(),AND(ISTEXT(A231),A231&lt;&gt;TRIM(A231))),0,IF(AND(COUNTIFS($A$7:$A$506,A231,$B$7:$B$506,"&gt;0",$B$7:$B$506,"&lt;"&amp;B231)=0,COUNTIFS($A$7:A231,A231,$B$7:B231,B231)=1),1,0))</f>
        <v>1</v>
      </c>
    </row>
    <row r="232" spans="1:8">
      <c r="A232" s="26" t="s">
        <v>204</v>
      </c>
      <c r="B232" s="27">
        <v>46227</v>
      </c>
      <c r="C232" s="28">
        <v>97</v>
      </c>
      <c r="D232" s="29">
        <f t="shared" ca="1" si="9"/>
        <v>46127</v>
      </c>
      <c r="E232" s="29">
        <f t="shared" ca="1" si="10"/>
        <v>46113</v>
      </c>
      <c r="F232" s="30">
        <f t="shared" ca="1" si="11"/>
        <v>3</v>
      </c>
      <c r="G232" s="30">
        <f ca="1">IF(D232="","",IF(COUNTIFS($A$7:A232,A232,$F$7:F232,F232,$D$7:D232,"&gt;0")=1,1,0))</f>
        <v>1</v>
      </c>
      <c r="H232" s="25">
        <f ca="1">IF(OR(A232="",B232="",NOT(ISNUMBER(B232)),B232&lt;=0,B232&gt;TODAY(),AND(ISTEXT(A232),A232&lt;&gt;TRIM(A232))),0,IF(AND(COUNTIFS($A$7:$A$506,A232,$B$7:$B$506,"&gt;0",$B$7:$B$506,"&lt;"&amp;B232)=0,COUNTIFS($A$7:A232,A232,$B$7:B232,B232)=1),1,0))</f>
        <v>0</v>
      </c>
    </row>
    <row r="233" spans="1:8">
      <c r="A233" s="26" t="s">
        <v>273</v>
      </c>
      <c r="B233" s="27">
        <v>46227</v>
      </c>
      <c r="C233" s="28">
        <v>113</v>
      </c>
      <c r="D233" s="29">
        <f t="shared" ca="1" si="9"/>
        <v>46227</v>
      </c>
      <c r="E233" s="29">
        <f t="shared" ca="1" si="10"/>
        <v>46204</v>
      </c>
      <c r="F233" s="30">
        <f t="shared" ca="1" si="11"/>
        <v>0</v>
      </c>
      <c r="G233" s="30">
        <f ca="1">IF(D233="","",IF(COUNTIFS($A$7:A233,A233,$F$7:F233,F233,$D$7:D233,"&gt;0")=1,1,0))</f>
        <v>1</v>
      </c>
      <c r="H233" s="25">
        <f ca="1">IF(OR(A233="",B233="",NOT(ISNUMBER(B233)),B233&lt;=0,B233&gt;TODAY(),AND(ISTEXT(A233),A233&lt;&gt;TRIM(A233))),0,IF(AND(COUNTIFS($A$7:$A$506,A233,$B$7:$B$506,"&gt;0",$B$7:$B$506,"&lt;"&amp;B233)=0,COUNTIFS($A$7:A233,A233,$B$7:B233,B233)=1),1,0))</f>
        <v>1</v>
      </c>
    </row>
    <row r="234" spans="1:8">
      <c r="A234" s="26" t="s">
        <v>257</v>
      </c>
      <c r="B234" s="27">
        <v>46237</v>
      </c>
      <c r="C234" s="28">
        <v>114</v>
      </c>
      <c r="D234" s="29">
        <f t="shared" ca="1" si="9"/>
        <v>46208</v>
      </c>
      <c r="E234" s="29">
        <f t="shared" ca="1" si="10"/>
        <v>46204</v>
      </c>
      <c r="F234" s="30">
        <f t="shared" ca="1" si="11"/>
        <v>1</v>
      </c>
      <c r="G234" s="30">
        <f ca="1">IF(D234="","",IF(COUNTIFS($A$7:A234,A234,$F$7:F234,F234,$D$7:D234,"&gt;0")=1,1,0))</f>
        <v>1</v>
      </c>
      <c r="H234" s="25">
        <f ca="1">IF(OR(A234="",B234="",NOT(ISNUMBER(B234)),B234&lt;=0,B234&gt;TODAY(),AND(ISTEXT(A234),A234&lt;&gt;TRIM(A234))),0,IF(AND(COUNTIFS($A$7:$A$506,A234,$B$7:$B$506,"&gt;0",$B$7:$B$506,"&lt;"&amp;B234)=0,COUNTIFS($A$7:A234,A234,$B$7:B234,B234)=1),1,0))</f>
        <v>0</v>
      </c>
    </row>
    <row r="235" spans="1:8">
      <c r="A235" s="26" t="s">
        <v>195</v>
      </c>
      <c r="B235" s="27">
        <v>46238</v>
      </c>
      <c r="C235" s="28">
        <v>48</v>
      </c>
      <c r="D235" s="29">
        <f t="shared" ca="1" si="9"/>
        <v>46116</v>
      </c>
      <c r="E235" s="29">
        <f t="shared" ca="1" si="10"/>
        <v>46113</v>
      </c>
      <c r="F235" s="30">
        <f t="shared" ca="1" si="11"/>
        <v>4</v>
      </c>
      <c r="G235" s="30">
        <f ca="1">IF(D235="","",IF(COUNTIFS($A$7:A235,A235,$F$7:F235,F235,$D$7:D235,"&gt;0")=1,1,0))</f>
        <v>1</v>
      </c>
      <c r="H235" s="25">
        <f ca="1">IF(OR(A235="",B235="",NOT(ISNUMBER(B235)),B235&lt;=0,B235&gt;TODAY(),AND(ISTEXT(A235),A235&lt;&gt;TRIM(A235))),0,IF(AND(COUNTIFS($A$7:$A$506,A235,$B$7:$B$506,"&gt;0",$B$7:$B$506,"&lt;"&amp;B235)=0,COUNTIFS($A$7:A235,A235,$B$7:B235,B235)=1),1,0))</f>
        <v>0</v>
      </c>
    </row>
    <row r="236" spans="1:8">
      <c r="A236" s="26" t="s">
        <v>134</v>
      </c>
      <c r="B236" s="27">
        <v>46239</v>
      </c>
      <c r="C236" s="28">
        <v>92</v>
      </c>
      <c r="D236" s="29">
        <f t="shared" ca="1" si="9"/>
        <v>46025</v>
      </c>
      <c r="E236" s="29">
        <f t="shared" ca="1" si="10"/>
        <v>46023</v>
      </c>
      <c r="F236" s="30">
        <f t="shared" ca="1" si="11"/>
        <v>7</v>
      </c>
      <c r="G236" s="30">
        <f ca="1">IF(D236="","",IF(COUNTIFS($A$7:A236,A236,$F$7:F236,F236,$D$7:D236,"&gt;0")=1,1,0))</f>
        <v>1</v>
      </c>
      <c r="H236" s="25">
        <f ca="1">IF(OR(A236="",B236="",NOT(ISNUMBER(B236)),B236&lt;=0,B236&gt;TODAY(),AND(ISTEXT(A236),A236&lt;&gt;TRIM(A236))),0,IF(AND(COUNTIFS($A$7:$A$506,A236,$B$7:$B$506,"&gt;0",$B$7:$B$506,"&lt;"&amp;B236)=0,COUNTIFS($A$7:A236,A236,$B$7:B236,B236)=1),1,0))</f>
        <v>0</v>
      </c>
    </row>
    <row r="237" spans="1:8">
      <c r="A237" s="26" t="s">
        <v>251</v>
      </c>
      <c r="B237" s="27">
        <v>46239</v>
      </c>
      <c r="C237" s="28">
        <v>111</v>
      </c>
      <c r="D237" s="29">
        <f t="shared" ca="1" si="9"/>
        <v>46195</v>
      </c>
      <c r="E237" s="29">
        <f t="shared" ca="1" si="10"/>
        <v>46174</v>
      </c>
      <c r="F237" s="30">
        <f t="shared" ca="1" si="11"/>
        <v>2</v>
      </c>
      <c r="G237" s="30">
        <f ca="1">IF(D237="","",IF(COUNTIFS($A$7:A237,A237,$F$7:F237,F237,$D$7:D237,"&gt;0")=1,1,0))</f>
        <v>1</v>
      </c>
      <c r="H237" s="25">
        <f ca="1">IF(OR(A237="",B237="",NOT(ISNUMBER(B237)),B237&lt;=0,B237&gt;TODAY(),AND(ISTEXT(A237),A237&lt;&gt;TRIM(A237))),0,IF(AND(COUNTIFS($A$7:$A$506,A237,$B$7:$B$506,"&gt;0",$B$7:$B$506,"&lt;"&amp;B237)=0,COUNTIFS($A$7:A237,A237,$B$7:B237,B237)=1),1,0))</f>
        <v>0</v>
      </c>
    </row>
    <row r="238" spans="1:8">
      <c r="A238" s="26" t="s">
        <v>272</v>
      </c>
      <c r="B238" s="27">
        <v>46240</v>
      </c>
      <c r="C238" s="28">
        <v>113</v>
      </c>
      <c r="D238" s="29">
        <f t="shared" ca="1" si="9"/>
        <v>46226</v>
      </c>
      <c r="E238" s="29">
        <f t="shared" ca="1" si="10"/>
        <v>46204</v>
      </c>
      <c r="F238" s="30">
        <f t="shared" ca="1" si="11"/>
        <v>1</v>
      </c>
      <c r="G238" s="30">
        <f ca="1">IF(D238="","",IF(COUNTIFS($A$7:A238,A238,$F$7:F238,F238,$D$7:D238,"&gt;0")=1,1,0))</f>
        <v>1</v>
      </c>
      <c r="H238" s="25">
        <f ca="1">IF(OR(A238="",B238="",NOT(ISNUMBER(B238)),B238&lt;=0,B238&gt;TODAY(),AND(ISTEXT(A238),A238&lt;&gt;TRIM(A238))),0,IF(AND(COUNTIFS($A$7:$A$506,A238,$B$7:$B$506,"&gt;0",$B$7:$B$506,"&lt;"&amp;B238)=0,COUNTIFS($A$7:A238,A238,$B$7:B238,B238)=1),1,0))</f>
        <v>0</v>
      </c>
    </row>
    <row r="239" spans="1:8">
      <c r="A239" s="26" t="s">
        <v>235</v>
      </c>
      <c r="B239" s="27">
        <v>46240</v>
      </c>
      <c r="C239" s="28">
        <v>118</v>
      </c>
      <c r="D239" s="29">
        <f t="shared" ca="1" si="9"/>
        <v>46176</v>
      </c>
      <c r="E239" s="29">
        <f t="shared" ca="1" si="10"/>
        <v>46174</v>
      </c>
      <c r="F239" s="30">
        <f t="shared" ca="1" si="11"/>
        <v>2</v>
      </c>
      <c r="G239" s="30">
        <f ca="1">IF(D239="","",IF(COUNTIFS($A$7:A239,A239,$F$7:F239,F239,$D$7:D239,"&gt;0")=1,1,0))</f>
        <v>1</v>
      </c>
      <c r="H239" s="25">
        <f ca="1">IF(OR(A239="",B239="",NOT(ISNUMBER(B239)),B239&lt;=0,B239&gt;TODAY(),AND(ISTEXT(A239),A239&lt;&gt;TRIM(A239))),0,IF(AND(COUNTIFS($A$7:$A$506,A239,$B$7:$B$506,"&gt;0",$B$7:$B$506,"&lt;"&amp;B239)=0,COUNTIFS($A$7:A239,A239,$B$7:B239,B239)=1),1,0))</f>
        <v>0</v>
      </c>
    </row>
    <row r="240" spans="1:8">
      <c r="A240" s="26" t="s">
        <v>174</v>
      </c>
      <c r="B240" s="27">
        <v>46241</v>
      </c>
      <c r="C240" s="28">
        <v>52</v>
      </c>
      <c r="D240" s="29">
        <f t="shared" ca="1" si="9"/>
        <v>46083</v>
      </c>
      <c r="E240" s="29">
        <f t="shared" ca="1" si="10"/>
        <v>46082</v>
      </c>
      <c r="F240" s="30">
        <f t="shared" ca="1" si="11"/>
        <v>5</v>
      </c>
      <c r="G240" s="30">
        <f ca="1">IF(D240="","",IF(COUNTIFS($A$7:A240,A240,$F$7:F240,F240,$D$7:D240,"&gt;0")=1,1,0))</f>
        <v>1</v>
      </c>
      <c r="H240" s="25">
        <f ca="1">IF(OR(A240="",B240="",NOT(ISNUMBER(B240)),B240&lt;=0,B240&gt;TODAY(),AND(ISTEXT(A240),A240&lt;&gt;TRIM(A240))),0,IF(AND(COUNTIFS($A$7:$A$506,A240,$B$7:$B$506,"&gt;0",$B$7:$B$506,"&lt;"&amp;B240)=0,COUNTIFS($A$7:A240,A240,$B$7:B240,B240)=1),1,0))</f>
        <v>0</v>
      </c>
    </row>
    <row r="241" spans="1:8">
      <c r="A241" s="26" t="s">
        <v>229</v>
      </c>
      <c r="B241" s="27">
        <v>46242</v>
      </c>
      <c r="C241" s="28">
        <v>115</v>
      </c>
      <c r="D241" s="29">
        <f t="shared" ca="1" si="9"/>
        <v>46162</v>
      </c>
      <c r="E241" s="29">
        <f t="shared" ca="1" si="10"/>
        <v>46143</v>
      </c>
      <c r="F241" s="30">
        <f t="shared" ca="1" si="11"/>
        <v>3</v>
      </c>
      <c r="G241" s="30">
        <f ca="1">IF(D241="","",IF(COUNTIFS($A$7:A241,A241,$F$7:F241,F241,$D$7:D241,"&gt;0")=1,1,0))</f>
        <v>1</v>
      </c>
      <c r="H241" s="25">
        <f ca="1">IF(OR(A241="",B241="",NOT(ISNUMBER(B241)),B241&lt;=0,B241&gt;TODAY(),AND(ISTEXT(A241),A241&lt;&gt;TRIM(A241))),0,IF(AND(COUNTIFS($A$7:$A$506,A241,$B$7:$B$506,"&gt;0",$B$7:$B$506,"&lt;"&amp;B241)=0,COUNTIFS($A$7:A241,A241,$B$7:B241,B241)=1),1,0))</f>
        <v>0</v>
      </c>
    </row>
    <row r="242" spans="1:8">
      <c r="A242" s="26" t="s">
        <v>264</v>
      </c>
      <c r="B242" s="27">
        <v>46243</v>
      </c>
      <c r="C242" s="28">
        <v>68</v>
      </c>
      <c r="D242" s="29">
        <f t="shared" ca="1" si="9"/>
        <v>46218</v>
      </c>
      <c r="E242" s="29">
        <f t="shared" ca="1" si="10"/>
        <v>46204</v>
      </c>
      <c r="F242" s="30">
        <f t="shared" ca="1" si="11"/>
        <v>1</v>
      </c>
      <c r="G242" s="30">
        <f ca="1">IF(D242="","",IF(COUNTIFS($A$7:A242,A242,$F$7:F242,F242,$D$7:D242,"&gt;0")=1,1,0))</f>
        <v>1</v>
      </c>
      <c r="H242" s="25">
        <f ca="1">IF(OR(A242="",B242="",NOT(ISNUMBER(B242)),B242&lt;=0,B242&gt;TODAY(),AND(ISTEXT(A242),A242&lt;&gt;TRIM(A242))),0,IF(AND(COUNTIFS($A$7:$A$506,A242,$B$7:$B$506,"&gt;0",$B$7:$B$506,"&lt;"&amp;B242)=0,COUNTIFS($A$7:A242,A242,$B$7:B242,B242)=1),1,0))</f>
        <v>0</v>
      </c>
    </row>
    <row r="243" spans="1:8">
      <c r="A243" s="26" t="s">
        <v>268</v>
      </c>
      <c r="B243" s="27">
        <v>46244</v>
      </c>
      <c r="C243" s="28">
        <v>75</v>
      </c>
      <c r="D243" s="29">
        <f t="shared" ca="1" si="9"/>
        <v>46222</v>
      </c>
      <c r="E243" s="29">
        <f t="shared" ca="1" si="10"/>
        <v>46204</v>
      </c>
      <c r="F243" s="30">
        <f t="shared" ca="1" si="11"/>
        <v>1</v>
      </c>
      <c r="G243" s="30">
        <f ca="1">IF(D243="","",IF(COUNTIFS($A$7:A243,A243,$F$7:F243,F243,$D$7:D243,"&gt;0")=1,1,0))</f>
        <v>1</v>
      </c>
      <c r="H243" s="25">
        <f ca="1">IF(OR(A243="",B243="",NOT(ISNUMBER(B243)),B243&lt;=0,B243&gt;TODAY(),AND(ISTEXT(A243),A243&lt;&gt;TRIM(A243))),0,IF(AND(COUNTIFS($A$7:$A$506,A243,$B$7:$B$506,"&gt;0",$B$7:$B$506,"&lt;"&amp;B243)=0,COUNTIFS($A$7:A243,A243,$B$7:B243,B243)=1),1,0))</f>
        <v>0</v>
      </c>
    </row>
    <row r="244" spans="1:8">
      <c r="A244" s="26" t="s">
        <v>207</v>
      </c>
      <c r="B244" s="27">
        <v>46245</v>
      </c>
      <c r="C244" s="28">
        <v>119</v>
      </c>
      <c r="D244" s="29">
        <f t="shared" ca="1" si="9"/>
        <v>46130</v>
      </c>
      <c r="E244" s="29">
        <f t="shared" ca="1" si="10"/>
        <v>46113</v>
      </c>
      <c r="F244" s="30">
        <f t="shared" ca="1" si="11"/>
        <v>4</v>
      </c>
      <c r="G244" s="30">
        <f ca="1">IF(D244="","",IF(COUNTIFS($A$7:A244,A244,$F$7:F244,F244,$D$7:D244,"&gt;0")=1,1,0))</f>
        <v>1</v>
      </c>
      <c r="H244" s="25">
        <f ca="1">IF(OR(A244="",B244="",NOT(ISNUMBER(B244)),B244&lt;=0,B244&gt;TODAY(),AND(ISTEXT(A244),A244&lt;&gt;TRIM(A244))),0,IF(AND(COUNTIFS($A$7:$A$506,A244,$B$7:$B$506,"&gt;0",$B$7:$B$506,"&lt;"&amp;B244)=0,COUNTIFS($A$7:A244,A244,$B$7:B244,B244)=1),1,0))</f>
        <v>0</v>
      </c>
    </row>
    <row r="245" spans="1:8">
      <c r="A245" s="26" t="s">
        <v>242</v>
      </c>
      <c r="B245" s="27">
        <v>46246</v>
      </c>
      <c r="C245" s="28">
        <v>72</v>
      </c>
      <c r="D245" s="29">
        <f t="shared" ca="1" si="9"/>
        <v>46186</v>
      </c>
      <c r="E245" s="29">
        <f t="shared" ca="1" si="10"/>
        <v>46174</v>
      </c>
      <c r="F245" s="30">
        <f t="shared" ca="1" si="11"/>
        <v>2</v>
      </c>
      <c r="G245" s="30">
        <f ca="1">IF(D245="","",IF(COUNTIFS($A$7:A245,A245,$F$7:F245,F245,$D$7:D245,"&gt;0")=1,1,0))</f>
        <v>1</v>
      </c>
      <c r="H245" s="25">
        <f ca="1">IF(OR(A245="",B245="",NOT(ISNUMBER(B245)),B245&lt;=0,B245&gt;TODAY(),AND(ISTEXT(A245),A245&lt;&gt;TRIM(A245))),0,IF(AND(COUNTIFS($A$7:$A$506,A245,$B$7:$B$506,"&gt;0",$B$7:$B$506,"&lt;"&amp;B245)=0,COUNTIFS($A$7:A245,A245,$B$7:B245,B245)=1),1,0))</f>
        <v>0</v>
      </c>
    </row>
    <row r="246" spans="1:8">
      <c r="A246" s="26" t="s">
        <v>246</v>
      </c>
      <c r="B246" s="27">
        <v>46247</v>
      </c>
      <c r="C246" s="28">
        <v>79</v>
      </c>
      <c r="D246" s="29">
        <f t="shared" ca="1" si="9"/>
        <v>46190</v>
      </c>
      <c r="E246" s="29">
        <f t="shared" ca="1" si="10"/>
        <v>46174</v>
      </c>
      <c r="F246" s="30">
        <f t="shared" ca="1" si="11"/>
        <v>2</v>
      </c>
      <c r="G246" s="30">
        <f ca="1">IF(D246="","",IF(COUNTIFS($A$7:A246,A246,$F$7:F246,F246,$D$7:D246,"&gt;0")=1,1,0))</f>
        <v>1</v>
      </c>
      <c r="H246" s="25">
        <f ca="1">IF(OR(A246="",B246="",NOT(ISNUMBER(B246)),B246&lt;=0,B246&gt;TODAY(),AND(ISTEXT(A246),A246&lt;&gt;TRIM(A246))),0,IF(AND(COUNTIFS($A$7:$A$506,A246,$B$7:$B$506,"&gt;0",$B$7:$B$506,"&lt;"&amp;B246)=0,COUNTIFS($A$7:A246,A246,$B$7:B246,B246)=1),1,0))</f>
        <v>0</v>
      </c>
    </row>
    <row r="247" spans="1:8">
      <c r="A247" s="26" t="s">
        <v>267</v>
      </c>
      <c r="B247" s="27">
        <v>46248</v>
      </c>
      <c r="C247" s="28">
        <v>81</v>
      </c>
      <c r="D247" s="29">
        <f t="shared" ca="1" si="9"/>
        <v>46221</v>
      </c>
      <c r="E247" s="29">
        <f t="shared" ca="1" si="10"/>
        <v>46204</v>
      </c>
      <c r="F247" s="30">
        <f t="shared" ca="1" si="11"/>
        <v>1</v>
      </c>
      <c r="G247" s="30">
        <f ca="1">IF(D247="","",IF(COUNTIFS($A$7:A247,A247,$F$7:F247,F247,$D$7:D247,"&gt;0")=1,1,0))</f>
        <v>1</v>
      </c>
      <c r="H247" s="25">
        <f ca="1">IF(OR(A247="",B247="",NOT(ISNUMBER(B247)),B247&lt;=0,B247&gt;TODAY(),AND(ISTEXT(A247),A247&lt;&gt;TRIM(A247))),0,IF(AND(COUNTIFS($A$7:$A$506,A247,$B$7:$B$506,"&gt;0",$B$7:$B$506,"&lt;"&amp;B247)=0,COUNTIFS($A$7:A247,A247,$B$7:B247,B247)=1),1,0))</f>
        <v>0</v>
      </c>
    </row>
    <row r="248" spans="1:8">
      <c r="A248" s="26" t="s">
        <v>186</v>
      </c>
      <c r="B248" s="27">
        <v>46248</v>
      </c>
      <c r="C248" s="28">
        <v>123</v>
      </c>
      <c r="D248" s="29">
        <f t="shared" ca="1" si="9"/>
        <v>46097</v>
      </c>
      <c r="E248" s="29">
        <f t="shared" ca="1" si="10"/>
        <v>46082</v>
      </c>
      <c r="F248" s="30">
        <f t="shared" ca="1" si="11"/>
        <v>5</v>
      </c>
      <c r="G248" s="30">
        <f ca="1">IF(D248="","",IF(COUNTIFS($A$7:A248,A248,$F$7:F248,F248,$D$7:D248,"&gt;0")=1,1,0))</f>
        <v>1</v>
      </c>
      <c r="H248" s="25">
        <f ca="1">IF(OR(A248="",B248="",NOT(ISNUMBER(B248)),B248&lt;=0,B248&gt;TODAY(),AND(ISTEXT(A248),A248&lt;&gt;TRIM(A248))),0,IF(AND(COUNTIFS($A$7:$A$506,A248,$B$7:$B$506,"&gt;0",$B$7:$B$506,"&lt;"&amp;B248)=0,COUNTIFS($A$7:A248,A248,$B$7:B248,B248)=1),1,0))</f>
        <v>0</v>
      </c>
    </row>
    <row r="249" spans="1:8">
      <c r="A249" s="26" t="s">
        <v>220</v>
      </c>
      <c r="B249" s="27">
        <v>46249</v>
      </c>
      <c r="C249" s="28">
        <v>76</v>
      </c>
      <c r="D249" s="29">
        <f t="shared" ca="1" si="9"/>
        <v>46153</v>
      </c>
      <c r="E249" s="29">
        <f t="shared" ca="1" si="10"/>
        <v>46143</v>
      </c>
      <c r="F249" s="30">
        <f t="shared" ca="1" si="11"/>
        <v>3</v>
      </c>
      <c r="G249" s="30">
        <f ca="1">IF(D249="","",IF(COUNTIFS($A$7:A249,A249,$F$7:F249,F249,$D$7:D249,"&gt;0")=1,1,0))</f>
        <v>1</v>
      </c>
      <c r="H249" s="25">
        <f ca="1">IF(OR(A249="",B249="",NOT(ISNUMBER(B249)),B249&lt;=0,B249&gt;TODAY(),AND(ISTEXT(A249),A249&lt;&gt;TRIM(A249))),0,IF(AND(COUNTIFS($A$7:$A$506,A249,$B$7:$B$506,"&gt;0",$B$7:$B$506,"&lt;"&amp;B249)=0,COUNTIFS($A$7:A249,A249,$B$7:B249,B249)=1),1,0))</f>
        <v>0</v>
      </c>
    </row>
    <row r="250" spans="1:8">
      <c r="A250" s="26" t="s">
        <v>224</v>
      </c>
      <c r="B250" s="27">
        <v>46250</v>
      </c>
      <c r="C250" s="28">
        <v>83</v>
      </c>
      <c r="D250" s="29">
        <f t="shared" ca="1" si="9"/>
        <v>46157</v>
      </c>
      <c r="E250" s="29">
        <f t="shared" ca="1" si="10"/>
        <v>46143</v>
      </c>
      <c r="F250" s="30">
        <f t="shared" ca="1" si="11"/>
        <v>3</v>
      </c>
      <c r="G250" s="30">
        <f ca="1">IF(D250="","",IF(COUNTIFS($A$7:A250,A250,$F$7:F250,F250,$D$7:D250,"&gt;0")=1,1,0))</f>
        <v>1</v>
      </c>
      <c r="H250" s="25">
        <f ca="1">IF(OR(A250="",B250="",NOT(ISNUMBER(B250)),B250&lt;=0,B250&gt;TODAY(),AND(ISTEXT(A250),A250&lt;&gt;TRIM(A250))),0,IF(AND(COUNTIFS($A$7:$A$506,A250,$B$7:$B$506,"&gt;0",$B$7:$B$506,"&lt;"&amp;B250)=0,COUNTIFS($A$7:A250,A250,$B$7:B250,B250)=1),1,0))</f>
        <v>0</v>
      </c>
    </row>
    <row r="251" spans="1:8">
      <c r="A251" s="26" t="s">
        <v>261</v>
      </c>
      <c r="B251" s="27">
        <v>46251</v>
      </c>
      <c r="C251" s="28">
        <v>36</v>
      </c>
      <c r="D251" s="29">
        <f t="shared" ca="1" si="9"/>
        <v>46213</v>
      </c>
      <c r="E251" s="29">
        <f t="shared" ca="1" si="10"/>
        <v>46204</v>
      </c>
      <c r="F251" s="30">
        <f t="shared" ca="1" si="11"/>
        <v>1</v>
      </c>
      <c r="G251" s="30">
        <f ca="1">IF(D251="","",IF(COUNTIFS($A$7:A251,A251,$F$7:F251,F251,$D$7:D251,"&gt;0")=1,1,0))</f>
        <v>1</v>
      </c>
      <c r="H251" s="25">
        <f ca="1">IF(OR(A251="",B251="",NOT(ISNUMBER(B251)),B251&lt;=0,B251&gt;TODAY(),AND(ISTEXT(A251),A251&lt;&gt;TRIM(A251))),0,IF(AND(COUNTIFS($A$7:$A$506,A251,$B$7:$B$506,"&gt;0",$B$7:$B$506,"&lt;"&amp;B251)=0,COUNTIFS($A$7:A251,A251,$B$7:B251,B251)=1),1,0))</f>
        <v>0</v>
      </c>
    </row>
    <row r="252" spans="1:8">
      <c r="A252" s="26" t="s">
        <v>198</v>
      </c>
      <c r="B252" s="27">
        <v>46252</v>
      </c>
      <c r="C252" s="28">
        <v>80</v>
      </c>
      <c r="D252" s="29">
        <f t="shared" ca="1" si="9"/>
        <v>46121</v>
      </c>
      <c r="E252" s="29">
        <f t="shared" ca="1" si="10"/>
        <v>46113</v>
      </c>
      <c r="F252" s="30">
        <f t="shared" ca="1" si="11"/>
        <v>4</v>
      </c>
      <c r="G252" s="30">
        <f ca="1">IF(D252="","",IF(COUNTIFS($A$7:A252,A252,$F$7:F252,F252,$D$7:D252,"&gt;0")=1,1,0))</f>
        <v>1</v>
      </c>
      <c r="H252" s="25">
        <f ca="1">IF(OR(A252="",B252="",NOT(ISNUMBER(B252)),B252&lt;=0,B252&gt;TODAY(),AND(ISTEXT(A252),A252&lt;&gt;TRIM(A252))),0,IF(AND(COUNTIFS($A$7:$A$506,A252,$B$7:$B$506,"&gt;0",$B$7:$B$506,"&lt;"&amp;B252)=0,COUNTIFS($A$7:A252,A252,$B$7:B252,B252)=1),1,0))</f>
        <v>0</v>
      </c>
    </row>
    <row r="253" spans="1:8">
      <c r="A253" s="26" t="s">
        <v>239</v>
      </c>
      <c r="B253" s="27">
        <v>46254</v>
      </c>
      <c r="C253" s="28">
        <v>40</v>
      </c>
      <c r="D253" s="29">
        <f t="shared" ca="1" si="9"/>
        <v>46181</v>
      </c>
      <c r="E253" s="29">
        <f t="shared" ca="1" si="10"/>
        <v>46174</v>
      </c>
      <c r="F253" s="30">
        <f t="shared" ca="1" si="11"/>
        <v>2</v>
      </c>
      <c r="G253" s="30">
        <f ca="1">IF(D253="","",IF(COUNTIFS($A$7:A253,A253,$F$7:F253,F253,$D$7:D253,"&gt;0")=1,1,0))</f>
        <v>1</v>
      </c>
      <c r="H253" s="25">
        <f ca="1">IF(OR(A253="",B253="",NOT(ISNUMBER(B253)),B253&lt;=0,B253&gt;TODAY(),AND(ISTEXT(A253),A253&lt;&gt;TRIM(A253))),0,IF(AND(COUNTIFS($A$7:$A$506,A253,$B$7:$B$506,"&gt;0",$B$7:$B$506,"&lt;"&amp;B253)=0,COUNTIFS($A$7:A253,A253,$B$7:B253,B253)=1),1,0))</f>
        <v>0</v>
      </c>
    </row>
    <row r="254" spans="1:8">
      <c r="A254" s="26" t="s">
        <v>260</v>
      </c>
      <c r="B254" s="27">
        <v>46255</v>
      </c>
      <c r="C254" s="28">
        <v>42</v>
      </c>
      <c r="D254" s="29">
        <f t="shared" ca="1" si="9"/>
        <v>46212</v>
      </c>
      <c r="E254" s="29">
        <f t="shared" ca="1" si="10"/>
        <v>46204</v>
      </c>
      <c r="F254" s="30">
        <f t="shared" ca="1" si="11"/>
        <v>1</v>
      </c>
      <c r="G254" s="30">
        <f ca="1">IF(D254="","",IF(COUNTIFS($A$7:A254,A254,$F$7:F254,F254,$D$7:D254,"&gt;0")=1,1,0))</f>
        <v>1</v>
      </c>
      <c r="H254" s="25">
        <f ca="1">IF(OR(A254="",B254="",NOT(ISNUMBER(B254)),B254&lt;=0,B254&gt;TODAY(),AND(ISTEXT(A254),A254&lt;&gt;TRIM(A254))),0,IF(AND(COUNTIFS($A$7:$A$506,A254,$B$7:$B$506,"&gt;0",$B$7:$B$506,"&lt;"&amp;B254)=0,COUNTIFS($A$7:A254,A254,$B$7:B254,B254)=1),1,0))</f>
        <v>0</v>
      </c>
    </row>
    <row r="255" spans="1:8">
      <c r="A255" s="26" t="s">
        <v>177</v>
      </c>
      <c r="B255" s="27">
        <v>46255</v>
      </c>
      <c r="C255" s="28">
        <v>84</v>
      </c>
      <c r="D255" s="29">
        <f t="shared" ca="1" si="9"/>
        <v>46088</v>
      </c>
      <c r="E255" s="29">
        <f t="shared" ca="1" si="10"/>
        <v>46082</v>
      </c>
      <c r="F255" s="30">
        <f t="shared" ca="1" si="11"/>
        <v>5</v>
      </c>
      <c r="G255" s="30">
        <f ca="1">IF(D255="","",IF(COUNTIFS($A$7:A255,A255,$F$7:F255,F255,$D$7:D255,"&gt;0")=1,1,0))</f>
        <v>1</v>
      </c>
      <c r="H255" s="25">
        <f ca="1">IF(OR(A255="",B255="",NOT(ISNUMBER(B255)),B255&lt;=0,B255&gt;TODAY(),AND(ISTEXT(A255),A255&lt;&gt;TRIM(A255))),0,IF(AND(COUNTIFS($A$7:$A$506,A255,$B$7:$B$506,"&gt;0",$B$7:$B$506,"&lt;"&amp;B255)=0,COUNTIFS($A$7:A255,A255,$B$7:B255,B255)=1),1,0))</f>
        <v>0</v>
      </c>
    </row>
    <row r="256" spans="1:8">
      <c r="A256" s="26" t="s">
        <v>217</v>
      </c>
      <c r="B256" s="27">
        <v>46257</v>
      </c>
      <c r="C256" s="28">
        <v>44</v>
      </c>
      <c r="D256" s="29">
        <f t="shared" ca="1" si="9"/>
        <v>46148</v>
      </c>
      <c r="E256" s="29">
        <f t="shared" ca="1" si="10"/>
        <v>46143</v>
      </c>
      <c r="F256" s="30">
        <f t="shared" ca="1" si="11"/>
        <v>3</v>
      </c>
      <c r="G256" s="30">
        <f ca="1">IF(D256="","",IF(COUNTIFS($A$7:A256,A256,$F$7:F256,F256,$D$7:D256,"&gt;0")=1,1,0))</f>
        <v>1</v>
      </c>
      <c r="H256" s="25">
        <f ca="1">IF(OR(A256="",B256="",NOT(ISNUMBER(B256)),B256&lt;=0,B256&gt;TODAY(),AND(ISTEXT(A256),A256&lt;&gt;TRIM(A256))),0,IF(AND(COUNTIFS($A$7:$A$506,A256,$B$7:$B$506,"&gt;0",$B$7:$B$506,"&lt;"&amp;B256)=0,COUNTIFS($A$7:A256,A256,$B$7:B256,B256)=1),1,0))</f>
        <v>0</v>
      </c>
    </row>
    <row r="257" spans="1:8">
      <c r="A257" s="26" t="s">
        <v>156</v>
      </c>
      <c r="B257" s="27">
        <v>46258</v>
      </c>
      <c r="C257" s="28">
        <v>88</v>
      </c>
      <c r="D257" s="29">
        <f t="shared" ca="1" si="9"/>
        <v>46058</v>
      </c>
      <c r="E257" s="29">
        <f t="shared" ca="1" si="10"/>
        <v>46054</v>
      </c>
      <c r="F257" s="30">
        <f t="shared" ca="1" si="11"/>
        <v>6</v>
      </c>
      <c r="G257" s="30">
        <f ca="1">IF(D257="","",IF(COUNTIFS($A$7:A257,A257,$F$7:F257,F257,$D$7:D257,"&gt;0")=1,1,0))</f>
        <v>1</v>
      </c>
      <c r="H257" s="25">
        <f ca="1">IF(OR(A257="",B257="",NOT(ISNUMBER(B257)),B257&lt;=0,B257&gt;TODAY(),AND(ISTEXT(A257),A257&lt;&gt;TRIM(A257))),0,IF(AND(COUNTIFS($A$7:$A$506,A257,$B$7:$B$506,"&gt;0",$B$7:$B$506,"&lt;"&amp;B257)=0,COUNTIFS($A$7:A257,A257,$B$7:B257,B257)=1),1,0))</f>
        <v>0</v>
      </c>
    </row>
    <row r="258" spans="1:8">
      <c r="A258" s="26" t="s">
        <v>273</v>
      </c>
      <c r="B258" s="27">
        <v>46258</v>
      </c>
      <c r="C258" s="28">
        <v>107</v>
      </c>
      <c r="D258" s="29">
        <f t="shared" ca="1" si="9"/>
        <v>46227</v>
      </c>
      <c r="E258" s="29">
        <f t="shared" ca="1" si="10"/>
        <v>46204</v>
      </c>
      <c r="F258" s="30">
        <f t="shared" ca="1" si="11"/>
        <v>1</v>
      </c>
      <c r="G258" s="30">
        <f ca="1">IF(D258="","",IF(COUNTIFS($A$7:A258,A258,$F$7:F258,F258,$D$7:D258,"&gt;0")=1,1,0))</f>
        <v>1</v>
      </c>
      <c r="H258" s="25">
        <f ca="1">IF(OR(A258="",B258="",NOT(ISNUMBER(B258)),B258&lt;=0,B258&gt;TODAY(),AND(ISTEXT(A258),A258&lt;&gt;TRIM(A258))),0,IF(AND(COUNTIFS($A$7:$A$506,A258,$B$7:$B$506,"&gt;0",$B$7:$B$506,"&lt;"&amp;B258)=0,COUNTIFS($A$7:A258,A258,$B$7:B258,B258)=1),1,0))</f>
        <v>0</v>
      </c>
    </row>
    <row r="259" spans="1:8">
      <c r="A259" s="26"/>
      <c r="B259" s="27"/>
      <c r="C259" s="28"/>
      <c r="D259" s="29" t="str">
        <f t="shared" ca="1" si="9"/>
        <v/>
      </c>
      <c r="E259" s="29" t="str">
        <f t="shared" ca="1" si="10"/>
        <v/>
      </c>
      <c r="F259" s="30" t="str">
        <f t="shared" ca="1" si="11"/>
        <v/>
      </c>
      <c r="G259" s="30" t="str">
        <f ca="1">IF(D259="","",IF(COUNTIFS($A$7:A259,A259,$F$7:F259,F259,$D$7:D259,"&gt;0")=1,1,0))</f>
        <v/>
      </c>
      <c r="H259" s="25">
        <f ca="1">IF(OR(A259="",B259="",NOT(ISNUMBER(B259)),B259&lt;=0,B259&gt;TODAY(),AND(ISTEXT(A259),A259&lt;&gt;TRIM(A259))),0,IF(AND(COUNTIFS($A$7:$A$506,A259,$B$7:$B$506,"&gt;0",$B$7:$B$506,"&lt;"&amp;B259)=0,COUNTIFS($A$7:A259,A259,$B$7:B259,B259)=1),1,0))</f>
        <v>0</v>
      </c>
    </row>
    <row r="260" spans="1:8">
      <c r="A260" s="26"/>
      <c r="B260" s="27"/>
      <c r="C260" s="28"/>
      <c r="D260" s="29" t="str">
        <f t="shared" ca="1" si="9"/>
        <v/>
      </c>
      <c r="E260" s="29" t="str">
        <f t="shared" ca="1" si="10"/>
        <v/>
      </c>
      <c r="F260" s="30" t="str">
        <f t="shared" ca="1" si="11"/>
        <v/>
      </c>
      <c r="G260" s="30" t="str">
        <f ca="1">IF(D260="","",IF(COUNTIFS($A$7:A260,A260,$F$7:F260,F260,$D$7:D260,"&gt;0")=1,1,0))</f>
        <v/>
      </c>
      <c r="H260" s="25">
        <f ca="1">IF(OR(A260="",B260="",NOT(ISNUMBER(B260)),B260&lt;=0,B260&gt;TODAY(),AND(ISTEXT(A260),A260&lt;&gt;TRIM(A260))),0,IF(AND(COUNTIFS($A$7:$A$506,A260,$B$7:$B$506,"&gt;0",$B$7:$B$506,"&lt;"&amp;B260)=0,COUNTIFS($A$7:A260,A260,$B$7:B260,B260)=1),1,0))</f>
        <v>0</v>
      </c>
    </row>
    <row r="261" spans="1:8">
      <c r="A261" s="26"/>
      <c r="B261" s="27"/>
      <c r="C261" s="28"/>
      <c r="D261" s="29" t="str">
        <f t="shared" ca="1" si="9"/>
        <v/>
      </c>
      <c r="E261" s="29" t="str">
        <f t="shared" ca="1" si="10"/>
        <v/>
      </c>
      <c r="F261" s="30" t="str">
        <f t="shared" ca="1" si="11"/>
        <v/>
      </c>
      <c r="G261" s="30" t="str">
        <f ca="1">IF(D261="","",IF(COUNTIFS($A$7:A261,A261,$F$7:F261,F261,$D$7:D261,"&gt;0")=1,1,0))</f>
        <v/>
      </c>
      <c r="H261" s="25">
        <f ca="1">IF(OR(A261="",B261="",NOT(ISNUMBER(B261)),B261&lt;=0,B261&gt;TODAY(),AND(ISTEXT(A261),A261&lt;&gt;TRIM(A261))),0,IF(AND(COUNTIFS($A$7:$A$506,A261,$B$7:$B$506,"&gt;0",$B$7:$B$506,"&lt;"&amp;B261)=0,COUNTIFS($A$7:A261,A261,$B$7:B261,B261)=1),1,0))</f>
        <v>0</v>
      </c>
    </row>
    <row r="262" spans="1:8">
      <c r="A262" s="26"/>
      <c r="B262" s="27"/>
      <c r="C262" s="28"/>
      <c r="D262" s="29" t="str">
        <f t="shared" ca="1" si="9"/>
        <v/>
      </c>
      <c r="E262" s="29" t="str">
        <f t="shared" ca="1" si="10"/>
        <v/>
      </c>
      <c r="F262" s="30" t="str">
        <f t="shared" ca="1" si="11"/>
        <v/>
      </c>
      <c r="G262" s="30" t="str">
        <f ca="1">IF(D262="","",IF(COUNTIFS($A$7:A262,A262,$F$7:F262,F262,$D$7:D262,"&gt;0")=1,1,0))</f>
        <v/>
      </c>
      <c r="H262" s="25">
        <f ca="1">IF(OR(A262="",B262="",NOT(ISNUMBER(B262)),B262&lt;=0,B262&gt;TODAY(),AND(ISTEXT(A262),A262&lt;&gt;TRIM(A262))),0,IF(AND(COUNTIFS($A$7:$A$506,A262,$B$7:$B$506,"&gt;0",$B$7:$B$506,"&lt;"&amp;B262)=0,COUNTIFS($A$7:A262,A262,$B$7:B262,B262)=1),1,0))</f>
        <v>0</v>
      </c>
    </row>
    <row r="263" spans="1:8">
      <c r="A263" s="26"/>
      <c r="B263" s="27"/>
      <c r="C263" s="28"/>
      <c r="D263" s="29" t="str">
        <f t="shared" ref="D263:D326" ca="1" si="12">IF(OR(A263="",B263="",NOT(ISNUMBER(B263)),B263&lt;=0,B263&gt;TODAY(),AND(ISTEXT(A263),A263&lt;&gt;TRIM(A263))),"",SUMIFS($B$7:$B$506,$A$7:$A$506,A263,$H$7:$H$506,1))</f>
        <v/>
      </c>
      <c r="E263" s="29" t="str">
        <f t="shared" ref="E263:E326" ca="1" si="13">IF(D263="","",DATE(YEAR(D263),MONTH(D263),1))</f>
        <v/>
      </c>
      <c r="F263" s="30" t="str">
        <f t="shared" ref="F263:F326" ca="1" si="14">IF(OR(B263="",D263=""),"",MAX(0,(YEAR(B263)-YEAR(D263))*12+MONTH(B263)-MONTH(D263)))</f>
        <v/>
      </c>
      <c r="G263" s="30" t="str">
        <f ca="1">IF(D263="","",IF(COUNTIFS($A$7:A263,A263,$F$7:F263,F263,$D$7:D263,"&gt;0")=1,1,0))</f>
        <v/>
      </c>
      <c r="H263" s="25">
        <f ca="1">IF(OR(A263="",B263="",NOT(ISNUMBER(B263)),B263&lt;=0,B263&gt;TODAY(),AND(ISTEXT(A263),A263&lt;&gt;TRIM(A263))),0,IF(AND(COUNTIFS($A$7:$A$506,A263,$B$7:$B$506,"&gt;0",$B$7:$B$506,"&lt;"&amp;B263)=0,COUNTIFS($A$7:A263,A263,$B$7:B263,B263)=1),1,0))</f>
        <v>0</v>
      </c>
    </row>
    <row r="264" spans="1:8">
      <c r="A264" s="26"/>
      <c r="B264" s="27"/>
      <c r="C264" s="28"/>
      <c r="D264" s="29" t="str">
        <f t="shared" ca="1" si="12"/>
        <v/>
      </c>
      <c r="E264" s="29" t="str">
        <f t="shared" ca="1" si="13"/>
        <v/>
      </c>
      <c r="F264" s="30" t="str">
        <f t="shared" ca="1" si="14"/>
        <v/>
      </c>
      <c r="G264" s="30" t="str">
        <f ca="1">IF(D264="","",IF(COUNTIFS($A$7:A264,A264,$F$7:F264,F264,$D$7:D264,"&gt;0")=1,1,0))</f>
        <v/>
      </c>
      <c r="H264" s="25">
        <f ca="1">IF(OR(A264="",B264="",NOT(ISNUMBER(B264)),B264&lt;=0,B264&gt;TODAY(),AND(ISTEXT(A264),A264&lt;&gt;TRIM(A264))),0,IF(AND(COUNTIFS($A$7:$A$506,A264,$B$7:$B$506,"&gt;0",$B$7:$B$506,"&lt;"&amp;B264)=0,COUNTIFS($A$7:A264,A264,$B$7:B264,B264)=1),1,0))</f>
        <v>0</v>
      </c>
    </row>
    <row r="265" spans="1:8">
      <c r="A265" s="26"/>
      <c r="B265" s="27"/>
      <c r="C265" s="28"/>
      <c r="D265" s="29" t="str">
        <f t="shared" ca="1" si="12"/>
        <v/>
      </c>
      <c r="E265" s="29" t="str">
        <f t="shared" ca="1" si="13"/>
        <v/>
      </c>
      <c r="F265" s="30" t="str">
        <f t="shared" ca="1" si="14"/>
        <v/>
      </c>
      <c r="G265" s="30" t="str">
        <f ca="1">IF(D265="","",IF(COUNTIFS($A$7:A265,A265,$F$7:F265,F265,$D$7:D265,"&gt;0")=1,1,0))</f>
        <v/>
      </c>
      <c r="H265" s="25">
        <f ca="1">IF(OR(A265="",B265="",NOT(ISNUMBER(B265)),B265&lt;=0,B265&gt;TODAY(),AND(ISTEXT(A265),A265&lt;&gt;TRIM(A265))),0,IF(AND(COUNTIFS($A$7:$A$506,A265,$B$7:$B$506,"&gt;0",$B$7:$B$506,"&lt;"&amp;B265)=0,COUNTIFS($A$7:A265,A265,$B$7:B265,B265)=1),1,0))</f>
        <v>0</v>
      </c>
    </row>
    <row r="266" spans="1:8">
      <c r="A266" s="26"/>
      <c r="B266" s="27"/>
      <c r="C266" s="28"/>
      <c r="D266" s="29" t="str">
        <f t="shared" ca="1" si="12"/>
        <v/>
      </c>
      <c r="E266" s="29" t="str">
        <f t="shared" ca="1" si="13"/>
        <v/>
      </c>
      <c r="F266" s="30" t="str">
        <f t="shared" ca="1" si="14"/>
        <v/>
      </c>
      <c r="G266" s="30" t="str">
        <f ca="1">IF(D266="","",IF(COUNTIFS($A$7:A266,A266,$F$7:F266,F266,$D$7:D266,"&gt;0")=1,1,0))</f>
        <v/>
      </c>
      <c r="H266" s="25">
        <f ca="1">IF(OR(A266="",B266="",NOT(ISNUMBER(B266)),B266&lt;=0,B266&gt;TODAY(),AND(ISTEXT(A266),A266&lt;&gt;TRIM(A266))),0,IF(AND(COUNTIFS($A$7:$A$506,A266,$B$7:$B$506,"&gt;0",$B$7:$B$506,"&lt;"&amp;B266)=0,COUNTIFS($A$7:A266,A266,$B$7:B266,B266)=1),1,0))</f>
        <v>0</v>
      </c>
    </row>
    <row r="267" spans="1:8">
      <c r="A267" s="26"/>
      <c r="B267" s="27"/>
      <c r="C267" s="28"/>
      <c r="D267" s="29" t="str">
        <f t="shared" ca="1" si="12"/>
        <v/>
      </c>
      <c r="E267" s="29" t="str">
        <f t="shared" ca="1" si="13"/>
        <v/>
      </c>
      <c r="F267" s="30" t="str">
        <f t="shared" ca="1" si="14"/>
        <v/>
      </c>
      <c r="G267" s="30" t="str">
        <f ca="1">IF(D267="","",IF(COUNTIFS($A$7:A267,A267,$F$7:F267,F267,$D$7:D267,"&gt;0")=1,1,0))</f>
        <v/>
      </c>
      <c r="H267" s="25">
        <f ca="1">IF(OR(A267="",B267="",NOT(ISNUMBER(B267)),B267&lt;=0,B267&gt;TODAY(),AND(ISTEXT(A267),A267&lt;&gt;TRIM(A267))),0,IF(AND(COUNTIFS($A$7:$A$506,A267,$B$7:$B$506,"&gt;0",$B$7:$B$506,"&lt;"&amp;B267)=0,COUNTIFS($A$7:A267,A267,$B$7:B267,B267)=1),1,0))</f>
        <v>0</v>
      </c>
    </row>
    <row r="268" spans="1:8">
      <c r="A268" s="26"/>
      <c r="B268" s="27"/>
      <c r="C268" s="28"/>
      <c r="D268" s="29" t="str">
        <f t="shared" ca="1" si="12"/>
        <v/>
      </c>
      <c r="E268" s="29" t="str">
        <f t="shared" ca="1" si="13"/>
        <v/>
      </c>
      <c r="F268" s="30" t="str">
        <f t="shared" ca="1" si="14"/>
        <v/>
      </c>
      <c r="G268" s="30" t="str">
        <f ca="1">IF(D268="","",IF(COUNTIFS($A$7:A268,A268,$F$7:F268,F268,$D$7:D268,"&gt;0")=1,1,0))</f>
        <v/>
      </c>
      <c r="H268" s="25">
        <f ca="1">IF(OR(A268="",B268="",NOT(ISNUMBER(B268)),B268&lt;=0,B268&gt;TODAY(),AND(ISTEXT(A268),A268&lt;&gt;TRIM(A268))),0,IF(AND(COUNTIFS($A$7:$A$506,A268,$B$7:$B$506,"&gt;0",$B$7:$B$506,"&lt;"&amp;B268)=0,COUNTIFS($A$7:A268,A268,$B$7:B268,B268)=1),1,0))</f>
        <v>0</v>
      </c>
    </row>
    <row r="269" spans="1:8">
      <c r="A269" s="26"/>
      <c r="B269" s="27"/>
      <c r="C269" s="28"/>
      <c r="D269" s="29" t="str">
        <f t="shared" ca="1" si="12"/>
        <v/>
      </c>
      <c r="E269" s="29" t="str">
        <f t="shared" ca="1" si="13"/>
        <v/>
      </c>
      <c r="F269" s="30" t="str">
        <f t="shared" ca="1" si="14"/>
        <v/>
      </c>
      <c r="G269" s="30" t="str">
        <f ca="1">IF(D269="","",IF(COUNTIFS($A$7:A269,A269,$F$7:F269,F269,$D$7:D269,"&gt;0")=1,1,0))</f>
        <v/>
      </c>
      <c r="H269" s="25">
        <f ca="1">IF(OR(A269="",B269="",NOT(ISNUMBER(B269)),B269&lt;=0,B269&gt;TODAY(),AND(ISTEXT(A269),A269&lt;&gt;TRIM(A269))),0,IF(AND(COUNTIFS($A$7:$A$506,A269,$B$7:$B$506,"&gt;0",$B$7:$B$506,"&lt;"&amp;B269)=0,COUNTIFS($A$7:A269,A269,$B$7:B269,B269)=1),1,0))</f>
        <v>0</v>
      </c>
    </row>
    <row r="270" spans="1:8">
      <c r="A270" s="26"/>
      <c r="B270" s="27"/>
      <c r="C270" s="28"/>
      <c r="D270" s="29" t="str">
        <f t="shared" ca="1" si="12"/>
        <v/>
      </c>
      <c r="E270" s="29" t="str">
        <f t="shared" ca="1" si="13"/>
        <v/>
      </c>
      <c r="F270" s="30" t="str">
        <f t="shared" ca="1" si="14"/>
        <v/>
      </c>
      <c r="G270" s="30" t="str">
        <f ca="1">IF(D270="","",IF(COUNTIFS($A$7:A270,A270,$F$7:F270,F270,$D$7:D270,"&gt;0")=1,1,0))</f>
        <v/>
      </c>
      <c r="H270" s="25">
        <f ca="1">IF(OR(A270="",B270="",NOT(ISNUMBER(B270)),B270&lt;=0,B270&gt;TODAY(),AND(ISTEXT(A270),A270&lt;&gt;TRIM(A270))),0,IF(AND(COUNTIFS($A$7:$A$506,A270,$B$7:$B$506,"&gt;0",$B$7:$B$506,"&lt;"&amp;B270)=0,COUNTIFS($A$7:A270,A270,$B$7:B270,B270)=1),1,0))</f>
        <v>0</v>
      </c>
    </row>
    <row r="271" spans="1:8">
      <c r="A271" s="26"/>
      <c r="B271" s="27"/>
      <c r="C271" s="28"/>
      <c r="D271" s="29" t="str">
        <f t="shared" ca="1" si="12"/>
        <v/>
      </c>
      <c r="E271" s="29" t="str">
        <f t="shared" ca="1" si="13"/>
        <v/>
      </c>
      <c r="F271" s="30" t="str">
        <f t="shared" ca="1" si="14"/>
        <v/>
      </c>
      <c r="G271" s="30" t="str">
        <f ca="1">IF(D271="","",IF(COUNTIFS($A$7:A271,A271,$F$7:F271,F271,$D$7:D271,"&gt;0")=1,1,0))</f>
        <v/>
      </c>
      <c r="H271" s="25">
        <f ca="1">IF(OR(A271="",B271="",NOT(ISNUMBER(B271)),B271&lt;=0,B271&gt;TODAY(),AND(ISTEXT(A271),A271&lt;&gt;TRIM(A271))),0,IF(AND(COUNTIFS($A$7:$A$506,A271,$B$7:$B$506,"&gt;0",$B$7:$B$506,"&lt;"&amp;B271)=0,COUNTIFS($A$7:A271,A271,$B$7:B271,B271)=1),1,0))</f>
        <v>0</v>
      </c>
    </row>
    <row r="272" spans="1:8">
      <c r="A272" s="26"/>
      <c r="B272" s="27"/>
      <c r="C272" s="28"/>
      <c r="D272" s="29" t="str">
        <f t="shared" ca="1" si="12"/>
        <v/>
      </c>
      <c r="E272" s="29" t="str">
        <f t="shared" ca="1" si="13"/>
        <v/>
      </c>
      <c r="F272" s="30" t="str">
        <f t="shared" ca="1" si="14"/>
        <v/>
      </c>
      <c r="G272" s="30" t="str">
        <f ca="1">IF(D272="","",IF(COUNTIFS($A$7:A272,A272,$F$7:F272,F272,$D$7:D272,"&gt;0")=1,1,0))</f>
        <v/>
      </c>
      <c r="H272" s="25">
        <f ca="1">IF(OR(A272="",B272="",NOT(ISNUMBER(B272)),B272&lt;=0,B272&gt;TODAY(),AND(ISTEXT(A272),A272&lt;&gt;TRIM(A272))),0,IF(AND(COUNTIFS($A$7:$A$506,A272,$B$7:$B$506,"&gt;0",$B$7:$B$506,"&lt;"&amp;B272)=0,COUNTIFS($A$7:A272,A272,$B$7:B272,B272)=1),1,0))</f>
        <v>0</v>
      </c>
    </row>
    <row r="273" spans="1:8">
      <c r="A273" s="26"/>
      <c r="B273" s="27"/>
      <c r="C273" s="28"/>
      <c r="D273" s="29" t="str">
        <f t="shared" ca="1" si="12"/>
        <v/>
      </c>
      <c r="E273" s="29" t="str">
        <f t="shared" ca="1" si="13"/>
        <v/>
      </c>
      <c r="F273" s="30" t="str">
        <f t="shared" ca="1" si="14"/>
        <v/>
      </c>
      <c r="G273" s="30" t="str">
        <f ca="1">IF(D273="","",IF(COUNTIFS($A$7:A273,A273,$F$7:F273,F273,$D$7:D273,"&gt;0")=1,1,0))</f>
        <v/>
      </c>
      <c r="H273" s="25">
        <f ca="1">IF(OR(A273="",B273="",NOT(ISNUMBER(B273)),B273&lt;=0,B273&gt;TODAY(),AND(ISTEXT(A273),A273&lt;&gt;TRIM(A273))),0,IF(AND(COUNTIFS($A$7:$A$506,A273,$B$7:$B$506,"&gt;0",$B$7:$B$506,"&lt;"&amp;B273)=0,COUNTIFS($A$7:A273,A273,$B$7:B273,B273)=1),1,0))</f>
        <v>0</v>
      </c>
    </row>
    <row r="274" spans="1:8">
      <c r="A274" s="26"/>
      <c r="B274" s="27"/>
      <c r="C274" s="28"/>
      <c r="D274" s="29" t="str">
        <f t="shared" ca="1" si="12"/>
        <v/>
      </c>
      <c r="E274" s="29" t="str">
        <f t="shared" ca="1" si="13"/>
        <v/>
      </c>
      <c r="F274" s="30" t="str">
        <f t="shared" ca="1" si="14"/>
        <v/>
      </c>
      <c r="G274" s="30" t="str">
        <f ca="1">IF(D274="","",IF(COUNTIFS($A$7:A274,A274,$F$7:F274,F274,$D$7:D274,"&gt;0")=1,1,0))</f>
        <v/>
      </c>
      <c r="H274" s="25">
        <f ca="1">IF(OR(A274="",B274="",NOT(ISNUMBER(B274)),B274&lt;=0,B274&gt;TODAY(),AND(ISTEXT(A274),A274&lt;&gt;TRIM(A274))),0,IF(AND(COUNTIFS($A$7:$A$506,A274,$B$7:$B$506,"&gt;0",$B$7:$B$506,"&lt;"&amp;B274)=0,COUNTIFS($A$7:A274,A274,$B$7:B274,B274)=1),1,0))</f>
        <v>0</v>
      </c>
    </row>
    <row r="275" spans="1:8">
      <c r="A275" s="26"/>
      <c r="B275" s="27"/>
      <c r="C275" s="28"/>
      <c r="D275" s="29" t="str">
        <f t="shared" ca="1" si="12"/>
        <v/>
      </c>
      <c r="E275" s="29" t="str">
        <f t="shared" ca="1" si="13"/>
        <v/>
      </c>
      <c r="F275" s="30" t="str">
        <f t="shared" ca="1" si="14"/>
        <v/>
      </c>
      <c r="G275" s="30" t="str">
        <f ca="1">IF(D275="","",IF(COUNTIFS($A$7:A275,A275,$F$7:F275,F275,$D$7:D275,"&gt;0")=1,1,0))</f>
        <v/>
      </c>
      <c r="H275" s="25">
        <f ca="1">IF(OR(A275="",B275="",NOT(ISNUMBER(B275)),B275&lt;=0,B275&gt;TODAY(),AND(ISTEXT(A275),A275&lt;&gt;TRIM(A275))),0,IF(AND(COUNTIFS($A$7:$A$506,A275,$B$7:$B$506,"&gt;0",$B$7:$B$506,"&lt;"&amp;B275)=0,COUNTIFS($A$7:A275,A275,$B$7:B275,B275)=1),1,0))</f>
        <v>0</v>
      </c>
    </row>
    <row r="276" spans="1:8">
      <c r="A276" s="26"/>
      <c r="B276" s="27"/>
      <c r="C276" s="28"/>
      <c r="D276" s="29" t="str">
        <f t="shared" ca="1" si="12"/>
        <v/>
      </c>
      <c r="E276" s="29" t="str">
        <f t="shared" ca="1" si="13"/>
        <v/>
      </c>
      <c r="F276" s="30" t="str">
        <f t="shared" ca="1" si="14"/>
        <v/>
      </c>
      <c r="G276" s="30" t="str">
        <f ca="1">IF(D276="","",IF(COUNTIFS($A$7:A276,A276,$F$7:F276,F276,$D$7:D276,"&gt;0")=1,1,0))</f>
        <v/>
      </c>
      <c r="H276" s="25">
        <f ca="1">IF(OR(A276="",B276="",NOT(ISNUMBER(B276)),B276&lt;=0,B276&gt;TODAY(),AND(ISTEXT(A276),A276&lt;&gt;TRIM(A276))),0,IF(AND(COUNTIFS($A$7:$A$506,A276,$B$7:$B$506,"&gt;0",$B$7:$B$506,"&lt;"&amp;B276)=0,COUNTIFS($A$7:A276,A276,$B$7:B276,B276)=1),1,0))</f>
        <v>0</v>
      </c>
    </row>
    <row r="277" spans="1:8">
      <c r="A277" s="26"/>
      <c r="B277" s="27"/>
      <c r="C277" s="28"/>
      <c r="D277" s="29" t="str">
        <f t="shared" ca="1" si="12"/>
        <v/>
      </c>
      <c r="E277" s="29" t="str">
        <f t="shared" ca="1" si="13"/>
        <v/>
      </c>
      <c r="F277" s="30" t="str">
        <f t="shared" ca="1" si="14"/>
        <v/>
      </c>
      <c r="G277" s="30" t="str">
        <f ca="1">IF(D277="","",IF(COUNTIFS($A$7:A277,A277,$F$7:F277,F277,$D$7:D277,"&gt;0")=1,1,0))</f>
        <v/>
      </c>
      <c r="H277" s="25">
        <f ca="1">IF(OR(A277="",B277="",NOT(ISNUMBER(B277)),B277&lt;=0,B277&gt;TODAY(),AND(ISTEXT(A277),A277&lt;&gt;TRIM(A277))),0,IF(AND(COUNTIFS($A$7:$A$506,A277,$B$7:$B$506,"&gt;0",$B$7:$B$506,"&lt;"&amp;B277)=0,COUNTIFS($A$7:A277,A277,$B$7:B277,B277)=1),1,0))</f>
        <v>0</v>
      </c>
    </row>
    <row r="278" spans="1:8">
      <c r="A278" s="26"/>
      <c r="B278" s="27"/>
      <c r="C278" s="28"/>
      <c r="D278" s="29" t="str">
        <f t="shared" ca="1" si="12"/>
        <v/>
      </c>
      <c r="E278" s="29" t="str">
        <f t="shared" ca="1" si="13"/>
        <v/>
      </c>
      <c r="F278" s="30" t="str">
        <f t="shared" ca="1" si="14"/>
        <v/>
      </c>
      <c r="G278" s="30" t="str">
        <f ca="1">IF(D278="","",IF(COUNTIFS($A$7:A278,A278,$F$7:F278,F278,$D$7:D278,"&gt;0")=1,1,0))</f>
        <v/>
      </c>
      <c r="H278" s="25">
        <f ca="1">IF(OR(A278="",B278="",NOT(ISNUMBER(B278)),B278&lt;=0,B278&gt;TODAY(),AND(ISTEXT(A278),A278&lt;&gt;TRIM(A278))),0,IF(AND(COUNTIFS($A$7:$A$506,A278,$B$7:$B$506,"&gt;0",$B$7:$B$506,"&lt;"&amp;B278)=0,COUNTIFS($A$7:A278,A278,$B$7:B278,B278)=1),1,0))</f>
        <v>0</v>
      </c>
    </row>
    <row r="279" spans="1:8">
      <c r="A279" s="26"/>
      <c r="B279" s="27"/>
      <c r="C279" s="28"/>
      <c r="D279" s="29" t="str">
        <f t="shared" ca="1" si="12"/>
        <v/>
      </c>
      <c r="E279" s="29" t="str">
        <f t="shared" ca="1" si="13"/>
        <v/>
      </c>
      <c r="F279" s="30" t="str">
        <f t="shared" ca="1" si="14"/>
        <v/>
      </c>
      <c r="G279" s="30" t="str">
        <f ca="1">IF(D279="","",IF(COUNTIFS($A$7:A279,A279,$F$7:F279,F279,$D$7:D279,"&gt;0")=1,1,0))</f>
        <v/>
      </c>
      <c r="H279" s="25">
        <f ca="1">IF(OR(A279="",B279="",NOT(ISNUMBER(B279)),B279&lt;=0,B279&gt;TODAY(),AND(ISTEXT(A279),A279&lt;&gt;TRIM(A279))),0,IF(AND(COUNTIFS($A$7:$A$506,A279,$B$7:$B$506,"&gt;0",$B$7:$B$506,"&lt;"&amp;B279)=0,COUNTIFS($A$7:A279,A279,$B$7:B279,B279)=1),1,0))</f>
        <v>0</v>
      </c>
    </row>
    <row r="280" spans="1:8">
      <c r="A280" s="26"/>
      <c r="B280" s="27"/>
      <c r="C280" s="28"/>
      <c r="D280" s="29" t="str">
        <f t="shared" ca="1" si="12"/>
        <v/>
      </c>
      <c r="E280" s="29" t="str">
        <f t="shared" ca="1" si="13"/>
        <v/>
      </c>
      <c r="F280" s="30" t="str">
        <f t="shared" ca="1" si="14"/>
        <v/>
      </c>
      <c r="G280" s="30" t="str">
        <f ca="1">IF(D280="","",IF(COUNTIFS($A$7:A280,A280,$F$7:F280,F280,$D$7:D280,"&gt;0")=1,1,0))</f>
        <v/>
      </c>
      <c r="H280" s="25">
        <f ca="1">IF(OR(A280="",B280="",NOT(ISNUMBER(B280)),B280&lt;=0,B280&gt;TODAY(),AND(ISTEXT(A280),A280&lt;&gt;TRIM(A280))),0,IF(AND(COUNTIFS($A$7:$A$506,A280,$B$7:$B$506,"&gt;0",$B$7:$B$506,"&lt;"&amp;B280)=0,COUNTIFS($A$7:A280,A280,$B$7:B280,B280)=1),1,0))</f>
        <v>0</v>
      </c>
    </row>
    <row r="281" spans="1:8">
      <c r="A281" s="26"/>
      <c r="B281" s="27"/>
      <c r="C281" s="28"/>
      <c r="D281" s="29" t="str">
        <f t="shared" ca="1" si="12"/>
        <v/>
      </c>
      <c r="E281" s="29" t="str">
        <f t="shared" ca="1" si="13"/>
        <v/>
      </c>
      <c r="F281" s="30" t="str">
        <f t="shared" ca="1" si="14"/>
        <v/>
      </c>
      <c r="G281" s="30" t="str">
        <f ca="1">IF(D281="","",IF(COUNTIFS($A$7:A281,A281,$F$7:F281,F281,$D$7:D281,"&gt;0")=1,1,0))</f>
        <v/>
      </c>
      <c r="H281" s="25">
        <f ca="1">IF(OR(A281="",B281="",NOT(ISNUMBER(B281)),B281&lt;=0,B281&gt;TODAY(),AND(ISTEXT(A281),A281&lt;&gt;TRIM(A281))),0,IF(AND(COUNTIFS($A$7:$A$506,A281,$B$7:$B$506,"&gt;0",$B$7:$B$506,"&lt;"&amp;B281)=0,COUNTIFS($A$7:A281,A281,$B$7:B281,B281)=1),1,0))</f>
        <v>0</v>
      </c>
    </row>
    <row r="282" spans="1:8">
      <c r="A282" s="26"/>
      <c r="B282" s="27"/>
      <c r="C282" s="28"/>
      <c r="D282" s="29" t="str">
        <f t="shared" ca="1" si="12"/>
        <v/>
      </c>
      <c r="E282" s="29" t="str">
        <f t="shared" ca="1" si="13"/>
        <v/>
      </c>
      <c r="F282" s="30" t="str">
        <f t="shared" ca="1" si="14"/>
        <v/>
      </c>
      <c r="G282" s="30" t="str">
        <f ca="1">IF(D282="","",IF(COUNTIFS($A$7:A282,A282,$F$7:F282,F282,$D$7:D282,"&gt;0")=1,1,0))</f>
        <v/>
      </c>
      <c r="H282" s="25">
        <f ca="1">IF(OR(A282="",B282="",NOT(ISNUMBER(B282)),B282&lt;=0,B282&gt;TODAY(),AND(ISTEXT(A282),A282&lt;&gt;TRIM(A282))),0,IF(AND(COUNTIFS($A$7:$A$506,A282,$B$7:$B$506,"&gt;0",$B$7:$B$506,"&lt;"&amp;B282)=0,COUNTIFS($A$7:A282,A282,$B$7:B282,B282)=1),1,0))</f>
        <v>0</v>
      </c>
    </row>
    <row r="283" spans="1:8">
      <c r="A283" s="26"/>
      <c r="B283" s="27"/>
      <c r="C283" s="28"/>
      <c r="D283" s="29" t="str">
        <f t="shared" ca="1" si="12"/>
        <v/>
      </c>
      <c r="E283" s="29" t="str">
        <f t="shared" ca="1" si="13"/>
        <v/>
      </c>
      <c r="F283" s="30" t="str">
        <f t="shared" ca="1" si="14"/>
        <v/>
      </c>
      <c r="G283" s="30" t="str">
        <f ca="1">IF(D283="","",IF(COUNTIFS($A$7:A283,A283,$F$7:F283,F283,$D$7:D283,"&gt;0")=1,1,0))</f>
        <v/>
      </c>
      <c r="H283" s="25">
        <f ca="1">IF(OR(A283="",B283="",NOT(ISNUMBER(B283)),B283&lt;=0,B283&gt;TODAY(),AND(ISTEXT(A283),A283&lt;&gt;TRIM(A283))),0,IF(AND(COUNTIFS($A$7:$A$506,A283,$B$7:$B$506,"&gt;0",$B$7:$B$506,"&lt;"&amp;B283)=0,COUNTIFS($A$7:A283,A283,$B$7:B283,B283)=1),1,0))</f>
        <v>0</v>
      </c>
    </row>
    <row r="284" spans="1:8">
      <c r="A284" s="26"/>
      <c r="B284" s="27"/>
      <c r="C284" s="28"/>
      <c r="D284" s="29" t="str">
        <f t="shared" ca="1" si="12"/>
        <v/>
      </c>
      <c r="E284" s="29" t="str">
        <f t="shared" ca="1" si="13"/>
        <v/>
      </c>
      <c r="F284" s="30" t="str">
        <f t="shared" ca="1" si="14"/>
        <v/>
      </c>
      <c r="G284" s="30" t="str">
        <f ca="1">IF(D284="","",IF(COUNTIFS($A$7:A284,A284,$F$7:F284,F284,$D$7:D284,"&gt;0")=1,1,0))</f>
        <v/>
      </c>
      <c r="H284" s="25">
        <f ca="1">IF(OR(A284="",B284="",NOT(ISNUMBER(B284)),B284&lt;=0,B284&gt;TODAY(),AND(ISTEXT(A284),A284&lt;&gt;TRIM(A284))),0,IF(AND(COUNTIFS($A$7:$A$506,A284,$B$7:$B$506,"&gt;0",$B$7:$B$506,"&lt;"&amp;B284)=0,COUNTIFS($A$7:A284,A284,$B$7:B284,B284)=1),1,0))</f>
        <v>0</v>
      </c>
    </row>
    <row r="285" spans="1:8">
      <c r="A285" s="26"/>
      <c r="B285" s="27"/>
      <c r="C285" s="28"/>
      <c r="D285" s="29" t="str">
        <f t="shared" ca="1" si="12"/>
        <v/>
      </c>
      <c r="E285" s="29" t="str">
        <f t="shared" ca="1" si="13"/>
        <v/>
      </c>
      <c r="F285" s="30" t="str">
        <f t="shared" ca="1" si="14"/>
        <v/>
      </c>
      <c r="G285" s="30" t="str">
        <f ca="1">IF(D285="","",IF(COUNTIFS($A$7:A285,A285,$F$7:F285,F285,$D$7:D285,"&gt;0")=1,1,0))</f>
        <v/>
      </c>
      <c r="H285" s="25">
        <f ca="1">IF(OR(A285="",B285="",NOT(ISNUMBER(B285)),B285&lt;=0,B285&gt;TODAY(),AND(ISTEXT(A285),A285&lt;&gt;TRIM(A285))),0,IF(AND(COUNTIFS($A$7:$A$506,A285,$B$7:$B$506,"&gt;0",$B$7:$B$506,"&lt;"&amp;B285)=0,COUNTIFS($A$7:A285,A285,$B$7:B285,B285)=1),1,0))</f>
        <v>0</v>
      </c>
    </row>
    <row r="286" spans="1:8">
      <c r="A286" s="26"/>
      <c r="B286" s="27"/>
      <c r="C286" s="28"/>
      <c r="D286" s="29" t="str">
        <f t="shared" ca="1" si="12"/>
        <v/>
      </c>
      <c r="E286" s="29" t="str">
        <f t="shared" ca="1" si="13"/>
        <v/>
      </c>
      <c r="F286" s="30" t="str">
        <f t="shared" ca="1" si="14"/>
        <v/>
      </c>
      <c r="G286" s="30" t="str">
        <f ca="1">IF(D286="","",IF(COUNTIFS($A$7:A286,A286,$F$7:F286,F286,$D$7:D286,"&gt;0")=1,1,0))</f>
        <v/>
      </c>
      <c r="H286" s="25">
        <f ca="1">IF(OR(A286="",B286="",NOT(ISNUMBER(B286)),B286&lt;=0,B286&gt;TODAY(),AND(ISTEXT(A286),A286&lt;&gt;TRIM(A286))),0,IF(AND(COUNTIFS($A$7:$A$506,A286,$B$7:$B$506,"&gt;0",$B$7:$B$506,"&lt;"&amp;B286)=0,COUNTIFS($A$7:A286,A286,$B$7:B286,B286)=1),1,0))</f>
        <v>0</v>
      </c>
    </row>
    <row r="287" spans="1:8">
      <c r="A287" s="26"/>
      <c r="B287" s="27"/>
      <c r="C287" s="28"/>
      <c r="D287" s="29" t="str">
        <f t="shared" ca="1" si="12"/>
        <v/>
      </c>
      <c r="E287" s="29" t="str">
        <f t="shared" ca="1" si="13"/>
        <v/>
      </c>
      <c r="F287" s="30" t="str">
        <f t="shared" ca="1" si="14"/>
        <v/>
      </c>
      <c r="G287" s="30" t="str">
        <f ca="1">IF(D287="","",IF(COUNTIFS($A$7:A287,A287,$F$7:F287,F287,$D$7:D287,"&gt;0")=1,1,0))</f>
        <v/>
      </c>
      <c r="H287" s="25">
        <f ca="1">IF(OR(A287="",B287="",NOT(ISNUMBER(B287)),B287&lt;=0,B287&gt;TODAY(),AND(ISTEXT(A287),A287&lt;&gt;TRIM(A287))),0,IF(AND(COUNTIFS($A$7:$A$506,A287,$B$7:$B$506,"&gt;0",$B$7:$B$506,"&lt;"&amp;B287)=0,COUNTIFS($A$7:A287,A287,$B$7:B287,B287)=1),1,0))</f>
        <v>0</v>
      </c>
    </row>
    <row r="288" spans="1:8">
      <c r="A288" s="26"/>
      <c r="B288" s="27"/>
      <c r="C288" s="28"/>
      <c r="D288" s="29" t="str">
        <f t="shared" ca="1" si="12"/>
        <v/>
      </c>
      <c r="E288" s="29" t="str">
        <f t="shared" ca="1" si="13"/>
        <v/>
      </c>
      <c r="F288" s="30" t="str">
        <f t="shared" ca="1" si="14"/>
        <v/>
      </c>
      <c r="G288" s="30" t="str">
        <f ca="1">IF(D288="","",IF(COUNTIFS($A$7:A288,A288,$F$7:F288,F288,$D$7:D288,"&gt;0")=1,1,0))</f>
        <v/>
      </c>
      <c r="H288" s="25">
        <f ca="1">IF(OR(A288="",B288="",NOT(ISNUMBER(B288)),B288&lt;=0,B288&gt;TODAY(),AND(ISTEXT(A288),A288&lt;&gt;TRIM(A288))),0,IF(AND(COUNTIFS($A$7:$A$506,A288,$B$7:$B$506,"&gt;0",$B$7:$B$506,"&lt;"&amp;B288)=0,COUNTIFS($A$7:A288,A288,$B$7:B288,B288)=1),1,0))</f>
        <v>0</v>
      </c>
    </row>
    <row r="289" spans="1:8">
      <c r="A289" s="26"/>
      <c r="B289" s="27"/>
      <c r="C289" s="28"/>
      <c r="D289" s="29" t="str">
        <f t="shared" ca="1" si="12"/>
        <v/>
      </c>
      <c r="E289" s="29" t="str">
        <f t="shared" ca="1" si="13"/>
        <v/>
      </c>
      <c r="F289" s="30" t="str">
        <f t="shared" ca="1" si="14"/>
        <v/>
      </c>
      <c r="G289" s="30" t="str">
        <f ca="1">IF(D289="","",IF(COUNTIFS($A$7:A289,A289,$F$7:F289,F289,$D$7:D289,"&gt;0")=1,1,0))</f>
        <v/>
      </c>
      <c r="H289" s="25">
        <f ca="1">IF(OR(A289="",B289="",NOT(ISNUMBER(B289)),B289&lt;=0,B289&gt;TODAY(),AND(ISTEXT(A289),A289&lt;&gt;TRIM(A289))),0,IF(AND(COUNTIFS($A$7:$A$506,A289,$B$7:$B$506,"&gt;0",$B$7:$B$506,"&lt;"&amp;B289)=0,COUNTIFS($A$7:A289,A289,$B$7:B289,B289)=1),1,0))</f>
        <v>0</v>
      </c>
    </row>
    <row r="290" spans="1:8">
      <c r="A290" s="26"/>
      <c r="B290" s="27"/>
      <c r="C290" s="28"/>
      <c r="D290" s="29" t="str">
        <f t="shared" ca="1" si="12"/>
        <v/>
      </c>
      <c r="E290" s="29" t="str">
        <f t="shared" ca="1" si="13"/>
        <v/>
      </c>
      <c r="F290" s="30" t="str">
        <f t="shared" ca="1" si="14"/>
        <v/>
      </c>
      <c r="G290" s="30" t="str">
        <f ca="1">IF(D290="","",IF(COUNTIFS($A$7:A290,A290,$F$7:F290,F290,$D$7:D290,"&gt;0")=1,1,0))</f>
        <v/>
      </c>
      <c r="H290" s="25">
        <f ca="1">IF(OR(A290="",B290="",NOT(ISNUMBER(B290)),B290&lt;=0,B290&gt;TODAY(),AND(ISTEXT(A290),A290&lt;&gt;TRIM(A290))),0,IF(AND(COUNTIFS($A$7:$A$506,A290,$B$7:$B$506,"&gt;0",$B$7:$B$506,"&lt;"&amp;B290)=0,COUNTIFS($A$7:A290,A290,$B$7:B290,B290)=1),1,0))</f>
        <v>0</v>
      </c>
    </row>
    <row r="291" spans="1:8">
      <c r="A291" s="26"/>
      <c r="B291" s="27"/>
      <c r="C291" s="28"/>
      <c r="D291" s="29" t="str">
        <f t="shared" ca="1" si="12"/>
        <v/>
      </c>
      <c r="E291" s="29" t="str">
        <f t="shared" ca="1" si="13"/>
        <v/>
      </c>
      <c r="F291" s="30" t="str">
        <f t="shared" ca="1" si="14"/>
        <v/>
      </c>
      <c r="G291" s="30" t="str">
        <f ca="1">IF(D291="","",IF(COUNTIFS($A$7:A291,A291,$F$7:F291,F291,$D$7:D291,"&gt;0")=1,1,0))</f>
        <v/>
      </c>
      <c r="H291" s="25">
        <f ca="1">IF(OR(A291="",B291="",NOT(ISNUMBER(B291)),B291&lt;=0,B291&gt;TODAY(),AND(ISTEXT(A291),A291&lt;&gt;TRIM(A291))),0,IF(AND(COUNTIFS($A$7:$A$506,A291,$B$7:$B$506,"&gt;0",$B$7:$B$506,"&lt;"&amp;B291)=0,COUNTIFS($A$7:A291,A291,$B$7:B291,B291)=1),1,0))</f>
        <v>0</v>
      </c>
    </row>
    <row r="292" spans="1:8">
      <c r="A292" s="26"/>
      <c r="B292" s="27"/>
      <c r="C292" s="28"/>
      <c r="D292" s="29" t="str">
        <f t="shared" ca="1" si="12"/>
        <v/>
      </c>
      <c r="E292" s="29" t="str">
        <f t="shared" ca="1" si="13"/>
        <v/>
      </c>
      <c r="F292" s="30" t="str">
        <f t="shared" ca="1" si="14"/>
        <v/>
      </c>
      <c r="G292" s="30" t="str">
        <f ca="1">IF(D292="","",IF(COUNTIFS($A$7:A292,A292,$F$7:F292,F292,$D$7:D292,"&gt;0")=1,1,0))</f>
        <v/>
      </c>
      <c r="H292" s="25">
        <f ca="1">IF(OR(A292="",B292="",NOT(ISNUMBER(B292)),B292&lt;=0,B292&gt;TODAY(),AND(ISTEXT(A292),A292&lt;&gt;TRIM(A292))),0,IF(AND(COUNTIFS($A$7:$A$506,A292,$B$7:$B$506,"&gt;0",$B$7:$B$506,"&lt;"&amp;B292)=0,COUNTIFS($A$7:A292,A292,$B$7:B292,B292)=1),1,0))</f>
        <v>0</v>
      </c>
    </row>
    <row r="293" spans="1:8">
      <c r="A293" s="26"/>
      <c r="B293" s="27"/>
      <c r="C293" s="28"/>
      <c r="D293" s="29" t="str">
        <f t="shared" ca="1" si="12"/>
        <v/>
      </c>
      <c r="E293" s="29" t="str">
        <f t="shared" ca="1" si="13"/>
        <v/>
      </c>
      <c r="F293" s="30" t="str">
        <f t="shared" ca="1" si="14"/>
        <v/>
      </c>
      <c r="G293" s="30" t="str">
        <f ca="1">IF(D293="","",IF(COUNTIFS($A$7:A293,A293,$F$7:F293,F293,$D$7:D293,"&gt;0")=1,1,0))</f>
        <v/>
      </c>
      <c r="H293" s="25">
        <f ca="1">IF(OR(A293="",B293="",NOT(ISNUMBER(B293)),B293&lt;=0,B293&gt;TODAY(),AND(ISTEXT(A293),A293&lt;&gt;TRIM(A293))),0,IF(AND(COUNTIFS($A$7:$A$506,A293,$B$7:$B$506,"&gt;0",$B$7:$B$506,"&lt;"&amp;B293)=0,COUNTIFS($A$7:A293,A293,$B$7:B293,B293)=1),1,0))</f>
        <v>0</v>
      </c>
    </row>
    <row r="294" spans="1:8">
      <c r="A294" s="26"/>
      <c r="B294" s="27"/>
      <c r="C294" s="28"/>
      <c r="D294" s="29" t="str">
        <f t="shared" ca="1" si="12"/>
        <v/>
      </c>
      <c r="E294" s="29" t="str">
        <f t="shared" ca="1" si="13"/>
        <v/>
      </c>
      <c r="F294" s="30" t="str">
        <f t="shared" ca="1" si="14"/>
        <v/>
      </c>
      <c r="G294" s="30" t="str">
        <f ca="1">IF(D294="","",IF(COUNTIFS($A$7:A294,A294,$F$7:F294,F294,$D$7:D294,"&gt;0")=1,1,0))</f>
        <v/>
      </c>
      <c r="H294" s="25">
        <f ca="1">IF(OR(A294="",B294="",NOT(ISNUMBER(B294)),B294&lt;=0,B294&gt;TODAY(),AND(ISTEXT(A294),A294&lt;&gt;TRIM(A294))),0,IF(AND(COUNTIFS($A$7:$A$506,A294,$B$7:$B$506,"&gt;0",$B$7:$B$506,"&lt;"&amp;B294)=0,COUNTIFS($A$7:A294,A294,$B$7:B294,B294)=1),1,0))</f>
        <v>0</v>
      </c>
    </row>
    <row r="295" spans="1:8">
      <c r="A295" s="26"/>
      <c r="B295" s="27"/>
      <c r="C295" s="28"/>
      <c r="D295" s="29" t="str">
        <f t="shared" ca="1" si="12"/>
        <v/>
      </c>
      <c r="E295" s="29" t="str">
        <f t="shared" ca="1" si="13"/>
        <v/>
      </c>
      <c r="F295" s="30" t="str">
        <f t="shared" ca="1" si="14"/>
        <v/>
      </c>
      <c r="G295" s="30" t="str">
        <f ca="1">IF(D295="","",IF(COUNTIFS($A$7:A295,A295,$F$7:F295,F295,$D$7:D295,"&gt;0")=1,1,0))</f>
        <v/>
      </c>
      <c r="H295" s="25">
        <f ca="1">IF(OR(A295="",B295="",NOT(ISNUMBER(B295)),B295&lt;=0,B295&gt;TODAY(),AND(ISTEXT(A295),A295&lt;&gt;TRIM(A295))),0,IF(AND(COUNTIFS($A$7:$A$506,A295,$B$7:$B$506,"&gt;0",$B$7:$B$506,"&lt;"&amp;B295)=0,COUNTIFS($A$7:A295,A295,$B$7:B295,B295)=1),1,0))</f>
        <v>0</v>
      </c>
    </row>
    <row r="296" spans="1:8">
      <c r="A296" s="26"/>
      <c r="B296" s="27"/>
      <c r="C296" s="28"/>
      <c r="D296" s="29" t="str">
        <f t="shared" ca="1" si="12"/>
        <v/>
      </c>
      <c r="E296" s="29" t="str">
        <f t="shared" ca="1" si="13"/>
        <v/>
      </c>
      <c r="F296" s="30" t="str">
        <f t="shared" ca="1" si="14"/>
        <v/>
      </c>
      <c r="G296" s="30" t="str">
        <f ca="1">IF(D296="","",IF(COUNTIFS($A$7:A296,A296,$F$7:F296,F296,$D$7:D296,"&gt;0")=1,1,0))</f>
        <v/>
      </c>
      <c r="H296" s="25">
        <f ca="1">IF(OR(A296="",B296="",NOT(ISNUMBER(B296)),B296&lt;=0,B296&gt;TODAY(),AND(ISTEXT(A296),A296&lt;&gt;TRIM(A296))),0,IF(AND(COUNTIFS($A$7:$A$506,A296,$B$7:$B$506,"&gt;0",$B$7:$B$506,"&lt;"&amp;B296)=0,COUNTIFS($A$7:A296,A296,$B$7:B296,B296)=1),1,0))</f>
        <v>0</v>
      </c>
    </row>
    <row r="297" spans="1:8">
      <c r="A297" s="26"/>
      <c r="B297" s="27"/>
      <c r="C297" s="28"/>
      <c r="D297" s="29" t="str">
        <f t="shared" ca="1" si="12"/>
        <v/>
      </c>
      <c r="E297" s="29" t="str">
        <f t="shared" ca="1" si="13"/>
        <v/>
      </c>
      <c r="F297" s="30" t="str">
        <f t="shared" ca="1" si="14"/>
        <v/>
      </c>
      <c r="G297" s="30" t="str">
        <f ca="1">IF(D297="","",IF(COUNTIFS($A$7:A297,A297,$F$7:F297,F297,$D$7:D297,"&gt;0")=1,1,0))</f>
        <v/>
      </c>
      <c r="H297" s="25">
        <f ca="1">IF(OR(A297="",B297="",NOT(ISNUMBER(B297)),B297&lt;=0,B297&gt;TODAY(),AND(ISTEXT(A297),A297&lt;&gt;TRIM(A297))),0,IF(AND(COUNTIFS($A$7:$A$506,A297,$B$7:$B$506,"&gt;0",$B$7:$B$506,"&lt;"&amp;B297)=0,COUNTIFS($A$7:A297,A297,$B$7:B297,B297)=1),1,0))</f>
        <v>0</v>
      </c>
    </row>
    <row r="298" spans="1:8">
      <c r="A298" s="26"/>
      <c r="B298" s="27"/>
      <c r="C298" s="28"/>
      <c r="D298" s="29" t="str">
        <f t="shared" ca="1" si="12"/>
        <v/>
      </c>
      <c r="E298" s="29" t="str">
        <f t="shared" ca="1" si="13"/>
        <v/>
      </c>
      <c r="F298" s="30" t="str">
        <f t="shared" ca="1" si="14"/>
        <v/>
      </c>
      <c r="G298" s="30" t="str">
        <f ca="1">IF(D298="","",IF(COUNTIFS($A$7:A298,A298,$F$7:F298,F298,$D$7:D298,"&gt;0")=1,1,0))</f>
        <v/>
      </c>
      <c r="H298" s="25">
        <f ca="1">IF(OR(A298="",B298="",NOT(ISNUMBER(B298)),B298&lt;=0,B298&gt;TODAY(),AND(ISTEXT(A298),A298&lt;&gt;TRIM(A298))),0,IF(AND(COUNTIFS($A$7:$A$506,A298,$B$7:$B$506,"&gt;0",$B$7:$B$506,"&lt;"&amp;B298)=0,COUNTIFS($A$7:A298,A298,$B$7:B298,B298)=1),1,0))</f>
        <v>0</v>
      </c>
    </row>
    <row r="299" spans="1:8">
      <c r="A299" s="26"/>
      <c r="B299" s="27"/>
      <c r="C299" s="28"/>
      <c r="D299" s="29" t="str">
        <f t="shared" ca="1" si="12"/>
        <v/>
      </c>
      <c r="E299" s="29" t="str">
        <f t="shared" ca="1" si="13"/>
        <v/>
      </c>
      <c r="F299" s="30" t="str">
        <f t="shared" ca="1" si="14"/>
        <v/>
      </c>
      <c r="G299" s="30" t="str">
        <f ca="1">IF(D299="","",IF(COUNTIFS($A$7:A299,A299,$F$7:F299,F299,$D$7:D299,"&gt;0")=1,1,0))</f>
        <v/>
      </c>
      <c r="H299" s="25">
        <f ca="1">IF(OR(A299="",B299="",NOT(ISNUMBER(B299)),B299&lt;=0,B299&gt;TODAY(),AND(ISTEXT(A299),A299&lt;&gt;TRIM(A299))),0,IF(AND(COUNTIFS($A$7:$A$506,A299,$B$7:$B$506,"&gt;0",$B$7:$B$506,"&lt;"&amp;B299)=0,COUNTIFS($A$7:A299,A299,$B$7:B299,B299)=1),1,0))</f>
        <v>0</v>
      </c>
    </row>
    <row r="300" spans="1:8">
      <c r="A300" s="26"/>
      <c r="B300" s="27"/>
      <c r="C300" s="28"/>
      <c r="D300" s="29" t="str">
        <f t="shared" ca="1" si="12"/>
        <v/>
      </c>
      <c r="E300" s="29" t="str">
        <f t="shared" ca="1" si="13"/>
        <v/>
      </c>
      <c r="F300" s="30" t="str">
        <f t="shared" ca="1" si="14"/>
        <v/>
      </c>
      <c r="G300" s="30" t="str">
        <f ca="1">IF(D300="","",IF(COUNTIFS($A$7:A300,A300,$F$7:F300,F300,$D$7:D300,"&gt;0")=1,1,0))</f>
        <v/>
      </c>
      <c r="H300" s="25">
        <f ca="1">IF(OR(A300="",B300="",NOT(ISNUMBER(B300)),B300&lt;=0,B300&gt;TODAY(),AND(ISTEXT(A300),A300&lt;&gt;TRIM(A300))),0,IF(AND(COUNTIFS($A$7:$A$506,A300,$B$7:$B$506,"&gt;0",$B$7:$B$506,"&lt;"&amp;B300)=0,COUNTIFS($A$7:A300,A300,$B$7:B300,B300)=1),1,0))</f>
        <v>0</v>
      </c>
    </row>
    <row r="301" spans="1:8">
      <c r="A301" s="26"/>
      <c r="B301" s="27"/>
      <c r="C301" s="28"/>
      <c r="D301" s="29" t="str">
        <f t="shared" ca="1" si="12"/>
        <v/>
      </c>
      <c r="E301" s="29" t="str">
        <f t="shared" ca="1" si="13"/>
        <v/>
      </c>
      <c r="F301" s="30" t="str">
        <f t="shared" ca="1" si="14"/>
        <v/>
      </c>
      <c r="G301" s="30" t="str">
        <f ca="1">IF(D301="","",IF(COUNTIFS($A$7:A301,A301,$F$7:F301,F301,$D$7:D301,"&gt;0")=1,1,0))</f>
        <v/>
      </c>
      <c r="H301" s="25">
        <f ca="1">IF(OR(A301="",B301="",NOT(ISNUMBER(B301)),B301&lt;=0,B301&gt;TODAY(),AND(ISTEXT(A301),A301&lt;&gt;TRIM(A301))),0,IF(AND(COUNTIFS($A$7:$A$506,A301,$B$7:$B$506,"&gt;0",$B$7:$B$506,"&lt;"&amp;B301)=0,COUNTIFS($A$7:A301,A301,$B$7:B301,B301)=1),1,0))</f>
        <v>0</v>
      </c>
    </row>
    <row r="302" spans="1:8">
      <c r="A302" s="26"/>
      <c r="B302" s="27"/>
      <c r="C302" s="28"/>
      <c r="D302" s="29" t="str">
        <f t="shared" ca="1" si="12"/>
        <v/>
      </c>
      <c r="E302" s="29" t="str">
        <f t="shared" ca="1" si="13"/>
        <v/>
      </c>
      <c r="F302" s="30" t="str">
        <f t="shared" ca="1" si="14"/>
        <v/>
      </c>
      <c r="G302" s="30" t="str">
        <f ca="1">IF(D302="","",IF(COUNTIFS($A$7:A302,A302,$F$7:F302,F302,$D$7:D302,"&gt;0")=1,1,0))</f>
        <v/>
      </c>
      <c r="H302" s="25">
        <f ca="1">IF(OR(A302="",B302="",NOT(ISNUMBER(B302)),B302&lt;=0,B302&gt;TODAY(),AND(ISTEXT(A302),A302&lt;&gt;TRIM(A302))),0,IF(AND(COUNTIFS($A$7:$A$506,A302,$B$7:$B$506,"&gt;0",$B$7:$B$506,"&lt;"&amp;B302)=0,COUNTIFS($A$7:A302,A302,$B$7:B302,B302)=1),1,0))</f>
        <v>0</v>
      </c>
    </row>
    <row r="303" spans="1:8">
      <c r="A303" s="26"/>
      <c r="B303" s="27"/>
      <c r="C303" s="28"/>
      <c r="D303" s="29" t="str">
        <f t="shared" ca="1" si="12"/>
        <v/>
      </c>
      <c r="E303" s="29" t="str">
        <f t="shared" ca="1" si="13"/>
        <v/>
      </c>
      <c r="F303" s="30" t="str">
        <f t="shared" ca="1" si="14"/>
        <v/>
      </c>
      <c r="G303" s="30" t="str">
        <f ca="1">IF(D303="","",IF(COUNTIFS($A$7:A303,A303,$F$7:F303,F303,$D$7:D303,"&gt;0")=1,1,0))</f>
        <v/>
      </c>
      <c r="H303" s="25">
        <f ca="1">IF(OR(A303="",B303="",NOT(ISNUMBER(B303)),B303&lt;=0,B303&gt;TODAY(),AND(ISTEXT(A303),A303&lt;&gt;TRIM(A303))),0,IF(AND(COUNTIFS($A$7:$A$506,A303,$B$7:$B$506,"&gt;0",$B$7:$B$506,"&lt;"&amp;B303)=0,COUNTIFS($A$7:A303,A303,$B$7:B303,B303)=1),1,0))</f>
        <v>0</v>
      </c>
    </row>
    <row r="304" spans="1:8">
      <c r="A304" s="26"/>
      <c r="B304" s="27"/>
      <c r="C304" s="28"/>
      <c r="D304" s="29" t="str">
        <f t="shared" ca="1" si="12"/>
        <v/>
      </c>
      <c r="E304" s="29" t="str">
        <f t="shared" ca="1" si="13"/>
        <v/>
      </c>
      <c r="F304" s="30" t="str">
        <f t="shared" ca="1" si="14"/>
        <v/>
      </c>
      <c r="G304" s="30" t="str">
        <f ca="1">IF(D304="","",IF(COUNTIFS($A$7:A304,A304,$F$7:F304,F304,$D$7:D304,"&gt;0")=1,1,0))</f>
        <v/>
      </c>
      <c r="H304" s="25">
        <f ca="1">IF(OR(A304="",B304="",NOT(ISNUMBER(B304)),B304&lt;=0,B304&gt;TODAY(),AND(ISTEXT(A304),A304&lt;&gt;TRIM(A304))),0,IF(AND(COUNTIFS($A$7:$A$506,A304,$B$7:$B$506,"&gt;0",$B$7:$B$506,"&lt;"&amp;B304)=0,COUNTIFS($A$7:A304,A304,$B$7:B304,B304)=1),1,0))</f>
        <v>0</v>
      </c>
    </row>
    <row r="305" spans="1:8">
      <c r="A305" s="26"/>
      <c r="B305" s="27"/>
      <c r="C305" s="28"/>
      <c r="D305" s="29" t="str">
        <f t="shared" ca="1" si="12"/>
        <v/>
      </c>
      <c r="E305" s="29" t="str">
        <f t="shared" ca="1" si="13"/>
        <v/>
      </c>
      <c r="F305" s="30" t="str">
        <f t="shared" ca="1" si="14"/>
        <v/>
      </c>
      <c r="G305" s="30" t="str">
        <f ca="1">IF(D305="","",IF(COUNTIFS($A$7:A305,A305,$F$7:F305,F305,$D$7:D305,"&gt;0")=1,1,0))</f>
        <v/>
      </c>
      <c r="H305" s="25">
        <f ca="1">IF(OR(A305="",B305="",NOT(ISNUMBER(B305)),B305&lt;=0,B305&gt;TODAY(),AND(ISTEXT(A305),A305&lt;&gt;TRIM(A305))),0,IF(AND(COUNTIFS($A$7:$A$506,A305,$B$7:$B$506,"&gt;0",$B$7:$B$506,"&lt;"&amp;B305)=0,COUNTIFS($A$7:A305,A305,$B$7:B305,B305)=1),1,0))</f>
        <v>0</v>
      </c>
    </row>
    <row r="306" spans="1:8">
      <c r="A306" s="26"/>
      <c r="B306" s="27"/>
      <c r="C306" s="28"/>
      <c r="D306" s="29" t="str">
        <f t="shared" ca="1" si="12"/>
        <v/>
      </c>
      <c r="E306" s="29" t="str">
        <f t="shared" ca="1" si="13"/>
        <v/>
      </c>
      <c r="F306" s="30" t="str">
        <f t="shared" ca="1" si="14"/>
        <v/>
      </c>
      <c r="G306" s="30" t="str">
        <f ca="1">IF(D306="","",IF(COUNTIFS($A$7:A306,A306,$F$7:F306,F306,$D$7:D306,"&gt;0")=1,1,0))</f>
        <v/>
      </c>
      <c r="H306" s="25">
        <f ca="1">IF(OR(A306="",B306="",NOT(ISNUMBER(B306)),B306&lt;=0,B306&gt;TODAY(),AND(ISTEXT(A306),A306&lt;&gt;TRIM(A306))),0,IF(AND(COUNTIFS($A$7:$A$506,A306,$B$7:$B$506,"&gt;0",$B$7:$B$506,"&lt;"&amp;B306)=0,COUNTIFS($A$7:A306,A306,$B$7:B306,B306)=1),1,0))</f>
        <v>0</v>
      </c>
    </row>
    <row r="307" spans="1:8">
      <c r="A307" s="26"/>
      <c r="B307" s="27"/>
      <c r="C307" s="28"/>
      <c r="D307" s="29" t="str">
        <f t="shared" ca="1" si="12"/>
        <v/>
      </c>
      <c r="E307" s="29" t="str">
        <f t="shared" ca="1" si="13"/>
        <v/>
      </c>
      <c r="F307" s="30" t="str">
        <f t="shared" ca="1" si="14"/>
        <v/>
      </c>
      <c r="G307" s="30" t="str">
        <f ca="1">IF(D307="","",IF(COUNTIFS($A$7:A307,A307,$F$7:F307,F307,$D$7:D307,"&gt;0")=1,1,0))</f>
        <v/>
      </c>
      <c r="H307" s="25">
        <f ca="1">IF(OR(A307="",B307="",NOT(ISNUMBER(B307)),B307&lt;=0,B307&gt;TODAY(),AND(ISTEXT(A307),A307&lt;&gt;TRIM(A307))),0,IF(AND(COUNTIFS($A$7:$A$506,A307,$B$7:$B$506,"&gt;0",$B$7:$B$506,"&lt;"&amp;B307)=0,COUNTIFS($A$7:A307,A307,$B$7:B307,B307)=1),1,0))</f>
        <v>0</v>
      </c>
    </row>
    <row r="308" spans="1:8">
      <c r="A308" s="26"/>
      <c r="B308" s="27"/>
      <c r="C308" s="28"/>
      <c r="D308" s="29" t="str">
        <f t="shared" ca="1" si="12"/>
        <v/>
      </c>
      <c r="E308" s="29" t="str">
        <f t="shared" ca="1" si="13"/>
        <v/>
      </c>
      <c r="F308" s="30" t="str">
        <f t="shared" ca="1" si="14"/>
        <v/>
      </c>
      <c r="G308" s="30" t="str">
        <f ca="1">IF(D308="","",IF(COUNTIFS($A$7:A308,A308,$F$7:F308,F308,$D$7:D308,"&gt;0")=1,1,0))</f>
        <v/>
      </c>
      <c r="H308" s="25">
        <f ca="1">IF(OR(A308="",B308="",NOT(ISNUMBER(B308)),B308&lt;=0,B308&gt;TODAY(),AND(ISTEXT(A308),A308&lt;&gt;TRIM(A308))),0,IF(AND(COUNTIFS($A$7:$A$506,A308,$B$7:$B$506,"&gt;0",$B$7:$B$506,"&lt;"&amp;B308)=0,COUNTIFS($A$7:A308,A308,$B$7:B308,B308)=1),1,0))</f>
        <v>0</v>
      </c>
    </row>
    <row r="309" spans="1:8">
      <c r="A309" s="26"/>
      <c r="B309" s="27"/>
      <c r="C309" s="28"/>
      <c r="D309" s="29" t="str">
        <f t="shared" ca="1" si="12"/>
        <v/>
      </c>
      <c r="E309" s="29" t="str">
        <f t="shared" ca="1" si="13"/>
        <v/>
      </c>
      <c r="F309" s="30" t="str">
        <f t="shared" ca="1" si="14"/>
        <v/>
      </c>
      <c r="G309" s="30" t="str">
        <f ca="1">IF(D309="","",IF(COUNTIFS($A$7:A309,A309,$F$7:F309,F309,$D$7:D309,"&gt;0")=1,1,0))</f>
        <v/>
      </c>
      <c r="H309" s="25">
        <f ca="1">IF(OR(A309="",B309="",NOT(ISNUMBER(B309)),B309&lt;=0,B309&gt;TODAY(),AND(ISTEXT(A309),A309&lt;&gt;TRIM(A309))),0,IF(AND(COUNTIFS($A$7:$A$506,A309,$B$7:$B$506,"&gt;0",$B$7:$B$506,"&lt;"&amp;B309)=0,COUNTIFS($A$7:A309,A309,$B$7:B309,B309)=1),1,0))</f>
        <v>0</v>
      </c>
    </row>
    <row r="310" spans="1:8">
      <c r="A310" s="26"/>
      <c r="B310" s="27"/>
      <c r="C310" s="28"/>
      <c r="D310" s="29" t="str">
        <f t="shared" ca="1" si="12"/>
        <v/>
      </c>
      <c r="E310" s="29" t="str">
        <f t="shared" ca="1" si="13"/>
        <v/>
      </c>
      <c r="F310" s="30" t="str">
        <f t="shared" ca="1" si="14"/>
        <v/>
      </c>
      <c r="G310" s="30" t="str">
        <f ca="1">IF(D310="","",IF(COUNTIFS($A$7:A310,A310,$F$7:F310,F310,$D$7:D310,"&gt;0")=1,1,0))</f>
        <v/>
      </c>
      <c r="H310" s="25">
        <f ca="1">IF(OR(A310="",B310="",NOT(ISNUMBER(B310)),B310&lt;=0,B310&gt;TODAY(),AND(ISTEXT(A310),A310&lt;&gt;TRIM(A310))),0,IF(AND(COUNTIFS($A$7:$A$506,A310,$B$7:$B$506,"&gt;0",$B$7:$B$506,"&lt;"&amp;B310)=0,COUNTIFS($A$7:A310,A310,$B$7:B310,B310)=1),1,0))</f>
        <v>0</v>
      </c>
    </row>
    <row r="311" spans="1:8">
      <c r="A311" s="26"/>
      <c r="B311" s="27"/>
      <c r="C311" s="28"/>
      <c r="D311" s="29" t="str">
        <f t="shared" ca="1" si="12"/>
        <v/>
      </c>
      <c r="E311" s="29" t="str">
        <f t="shared" ca="1" si="13"/>
        <v/>
      </c>
      <c r="F311" s="30" t="str">
        <f t="shared" ca="1" si="14"/>
        <v/>
      </c>
      <c r="G311" s="30" t="str">
        <f ca="1">IF(D311="","",IF(COUNTIFS($A$7:A311,A311,$F$7:F311,F311,$D$7:D311,"&gt;0")=1,1,0))</f>
        <v/>
      </c>
      <c r="H311" s="25">
        <f ca="1">IF(OR(A311="",B311="",NOT(ISNUMBER(B311)),B311&lt;=0,B311&gt;TODAY(),AND(ISTEXT(A311),A311&lt;&gt;TRIM(A311))),0,IF(AND(COUNTIFS($A$7:$A$506,A311,$B$7:$B$506,"&gt;0",$B$7:$B$506,"&lt;"&amp;B311)=0,COUNTIFS($A$7:A311,A311,$B$7:B311,B311)=1),1,0))</f>
        <v>0</v>
      </c>
    </row>
    <row r="312" spans="1:8">
      <c r="A312" s="26"/>
      <c r="B312" s="27"/>
      <c r="C312" s="28"/>
      <c r="D312" s="29" t="str">
        <f t="shared" ca="1" si="12"/>
        <v/>
      </c>
      <c r="E312" s="29" t="str">
        <f t="shared" ca="1" si="13"/>
        <v/>
      </c>
      <c r="F312" s="30" t="str">
        <f t="shared" ca="1" si="14"/>
        <v/>
      </c>
      <c r="G312" s="30" t="str">
        <f ca="1">IF(D312="","",IF(COUNTIFS($A$7:A312,A312,$F$7:F312,F312,$D$7:D312,"&gt;0")=1,1,0))</f>
        <v/>
      </c>
      <c r="H312" s="25">
        <f ca="1">IF(OR(A312="",B312="",NOT(ISNUMBER(B312)),B312&lt;=0,B312&gt;TODAY(),AND(ISTEXT(A312),A312&lt;&gt;TRIM(A312))),0,IF(AND(COUNTIFS($A$7:$A$506,A312,$B$7:$B$506,"&gt;0",$B$7:$B$506,"&lt;"&amp;B312)=0,COUNTIFS($A$7:A312,A312,$B$7:B312,B312)=1),1,0))</f>
        <v>0</v>
      </c>
    </row>
    <row r="313" spans="1:8">
      <c r="A313" s="26"/>
      <c r="B313" s="27"/>
      <c r="C313" s="28"/>
      <c r="D313" s="29" t="str">
        <f t="shared" ca="1" si="12"/>
        <v/>
      </c>
      <c r="E313" s="29" t="str">
        <f t="shared" ca="1" si="13"/>
        <v/>
      </c>
      <c r="F313" s="30" t="str">
        <f t="shared" ca="1" si="14"/>
        <v/>
      </c>
      <c r="G313" s="30" t="str">
        <f ca="1">IF(D313="","",IF(COUNTIFS($A$7:A313,A313,$F$7:F313,F313,$D$7:D313,"&gt;0")=1,1,0))</f>
        <v/>
      </c>
      <c r="H313" s="25">
        <f ca="1">IF(OR(A313="",B313="",NOT(ISNUMBER(B313)),B313&lt;=0,B313&gt;TODAY(),AND(ISTEXT(A313),A313&lt;&gt;TRIM(A313))),0,IF(AND(COUNTIFS($A$7:$A$506,A313,$B$7:$B$506,"&gt;0",$B$7:$B$506,"&lt;"&amp;B313)=0,COUNTIFS($A$7:A313,A313,$B$7:B313,B313)=1),1,0))</f>
        <v>0</v>
      </c>
    </row>
    <row r="314" spans="1:8">
      <c r="A314" s="26"/>
      <c r="B314" s="27"/>
      <c r="C314" s="28"/>
      <c r="D314" s="29" t="str">
        <f t="shared" ca="1" si="12"/>
        <v/>
      </c>
      <c r="E314" s="29" t="str">
        <f t="shared" ca="1" si="13"/>
        <v/>
      </c>
      <c r="F314" s="30" t="str">
        <f t="shared" ca="1" si="14"/>
        <v/>
      </c>
      <c r="G314" s="30" t="str">
        <f ca="1">IF(D314="","",IF(COUNTIFS($A$7:A314,A314,$F$7:F314,F314,$D$7:D314,"&gt;0")=1,1,0))</f>
        <v/>
      </c>
      <c r="H314" s="25">
        <f ca="1">IF(OR(A314="",B314="",NOT(ISNUMBER(B314)),B314&lt;=0,B314&gt;TODAY(),AND(ISTEXT(A314),A314&lt;&gt;TRIM(A314))),0,IF(AND(COUNTIFS($A$7:$A$506,A314,$B$7:$B$506,"&gt;0",$B$7:$B$506,"&lt;"&amp;B314)=0,COUNTIFS($A$7:A314,A314,$B$7:B314,B314)=1),1,0))</f>
        <v>0</v>
      </c>
    </row>
    <row r="315" spans="1:8">
      <c r="A315" s="26"/>
      <c r="B315" s="27"/>
      <c r="C315" s="28"/>
      <c r="D315" s="29" t="str">
        <f t="shared" ca="1" si="12"/>
        <v/>
      </c>
      <c r="E315" s="29" t="str">
        <f t="shared" ca="1" si="13"/>
        <v/>
      </c>
      <c r="F315" s="30" t="str">
        <f t="shared" ca="1" si="14"/>
        <v/>
      </c>
      <c r="G315" s="30" t="str">
        <f ca="1">IF(D315="","",IF(COUNTIFS($A$7:A315,A315,$F$7:F315,F315,$D$7:D315,"&gt;0")=1,1,0))</f>
        <v/>
      </c>
      <c r="H315" s="25">
        <f ca="1">IF(OR(A315="",B315="",NOT(ISNUMBER(B315)),B315&lt;=0,B315&gt;TODAY(),AND(ISTEXT(A315),A315&lt;&gt;TRIM(A315))),0,IF(AND(COUNTIFS($A$7:$A$506,A315,$B$7:$B$506,"&gt;0",$B$7:$B$506,"&lt;"&amp;B315)=0,COUNTIFS($A$7:A315,A315,$B$7:B315,B315)=1),1,0))</f>
        <v>0</v>
      </c>
    </row>
    <row r="316" spans="1:8">
      <c r="A316" s="26"/>
      <c r="B316" s="27"/>
      <c r="C316" s="28"/>
      <c r="D316" s="29" t="str">
        <f t="shared" ca="1" si="12"/>
        <v/>
      </c>
      <c r="E316" s="29" t="str">
        <f t="shared" ca="1" si="13"/>
        <v/>
      </c>
      <c r="F316" s="30" t="str">
        <f t="shared" ca="1" si="14"/>
        <v/>
      </c>
      <c r="G316" s="30" t="str">
        <f ca="1">IF(D316="","",IF(COUNTIFS($A$7:A316,A316,$F$7:F316,F316,$D$7:D316,"&gt;0")=1,1,0))</f>
        <v/>
      </c>
      <c r="H316" s="25">
        <f ca="1">IF(OR(A316="",B316="",NOT(ISNUMBER(B316)),B316&lt;=0,B316&gt;TODAY(),AND(ISTEXT(A316),A316&lt;&gt;TRIM(A316))),0,IF(AND(COUNTIFS($A$7:$A$506,A316,$B$7:$B$506,"&gt;0",$B$7:$B$506,"&lt;"&amp;B316)=0,COUNTIFS($A$7:A316,A316,$B$7:B316,B316)=1),1,0))</f>
        <v>0</v>
      </c>
    </row>
    <row r="317" spans="1:8">
      <c r="A317" s="26"/>
      <c r="B317" s="27"/>
      <c r="C317" s="28"/>
      <c r="D317" s="29" t="str">
        <f t="shared" ca="1" si="12"/>
        <v/>
      </c>
      <c r="E317" s="29" t="str">
        <f t="shared" ca="1" si="13"/>
        <v/>
      </c>
      <c r="F317" s="30" t="str">
        <f t="shared" ca="1" si="14"/>
        <v/>
      </c>
      <c r="G317" s="30" t="str">
        <f ca="1">IF(D317="","",IF(COUNTIFS($A$7:A317,A317,$F$7:F317,F317,$D$7:D317,"&gt;0")=1,1,0))</f>
        <v/>
      </c>
      <c r="H317" s="25">
        <f ca="1">IF(OR(A317="",B317="",NOT(ISNUMBER(B317)),B317&lt;=0,B317&gt;TODAY(),AND(ISTEXT(A317),A317&lt;&gt;TRIM(A317))),0,IF(AND(COUNTIFS($A$7:$A$506,A317,$B$7:$B$506,"&gt;0",$B$7:$B$506,"&lt;"&amp;B317)=0,COUNTIFS($A$7:A317,A317,$B$7:B317,B317)=1),1,0))</f>
        <v>0</v>
      </c>
    </row>
    <row r="318" spans="1:8">
      <c r="A318" s="26"/>
      <c r="B318" s="27"/>
      <c r="C318" s="28"/>
      <c r="D318" s="29" t="str">
        <f t="shared" ca="1" si="12"/>
        <v/>
      </c>
      <c r="E318" s="29" t="str">
        <f t="shared" ca="1" si="13"/>
        <v/>
      </c>
      <c r="F318" s="30" t="str">
        <f t="shared" ca="1" si="14"/>
        <v/>
      </c>
      <c r="G318" s="30" t="str">
        <f ca="1">IF(D318="","",IF(COUNTIFS($A$7:A318,A318,$F$7:F318,F318,$D$7:D318,"&gt;0")=1,1,0))</f>
        <v/>
      </c>
      <c r="H318" s="25">
        <f ca="1">IF(OR(A318="",B318="",NOT(ISNUMBER(B318)),B318&lt;=0,B318&gt;TODAY(),AND(ISTEXT(A318),A318&lt;&gt;TRIM(A318))),0,IF(AND(COUNTIFS($A$7:$A$506,A318,$B$7:$B$506,"&gt;0",$B$7:$B$506,"&lt;"&amp;B318)=0,COUNTIFS($A$7:A318,A318,$B$7:B318,B318)=1),1,0))</f>
        <v>0</v>
      </c>
    </row>
    <row r="319" spans="1:8">
      <c r="A319" s="26"/>
      <c r="B319" s="27"/>
      <c r="C319" s="28"/>
      <c r="D319" s="29" t="str">
        <f t="shared" ca="1" si="12"/>
        <v/>
      </c>
      <c r="E319" s="29" t="str">
        <f t="shared" ca="1" si="13"/>
        <v/>
      </c>
      <c r="F319" s="30" t="str">
        <f t="shared" ca="1" si="14"/>
        <v/>
      </c>
      <c r="G319" s="30" t="str">
        <f ca="1">IF(D319="","",IF(COUNTIFS($A$7:A319,A319,$F$7:F319,F319,$D$7:D319,"&gt;0")=1,1,0))</f>
        <v/>
      </c>
      <c r="H319" s="25">
        <f ca="1">IF(OR(A319="",B319="",NOT(ISNUMBER(B319)),B319&lt;=0,B319&gt;TODAY(),AND(ISTEXT(A319),A319&lt;&gt;TRIM(A319))),0,IF(AND(COUNTIFS($A$7:$A$506,A319,$B$7:$B$506,"&gt;0",$B$7:$B$506,"&lt;"&amp;B319)=0,COUNTIFS($A$7:A319,A319,$B$7:B319,B319)=1),1,0))</f>
        <v>0</v>
      </c>
    </row>
    <row r="320" spans="1:8">
      <c r="A320" s="26"/>
      <c r="B320" s="27"/>
      <c r="C320" s="28"/>
      <c r="D320" s="29" t="str">
        <f t="shared" ca="1" si="12"/>
        <v/>
      </c>
      <c r="E320" s="29" t="str">
        <f t="shared" ca="1" si="13"/>
        <v/>
      </c>
      <c r="F320" s="30" t="str">
        <f t="shared" ca="1" si="14"/>
        <v/>
      </c>
      <c r="G320" s="30" t="str">
        <f ca="1">IF(D320="","",IF(COUNTIFS($A$7:A320,A320,$F$7:F320,F320,$D$7:D320,"&gt;0")=1,1,0))</f>
        <v/>
      </c>
      <c r="H320" s="25">
        <f ca="1">IF(OR(A320="",B320="",NOT(ISNUMBER(B320)),B320&lt;=0,B320&gt;TODAY(),AND(ISTEXT(A320),A320&lt;&gt;TRIM(A320))),0,IF(AND(COUNTIFS($A$7:$A$506,A320,$B$7:$B$506,"&gt;0",$B$7:$B$506,"&lt;"&amp;B320)=0,COUNTIFS($A$7:A320,A320,$B$7:B320,B320)=1),1,0))</f>
        <v>0</v>
      </c>
    </row>
    <row r="321" spans="1:8">
      <c r="A321" s="26"/>
      <c r="B321" s="27"/>
      <c r="C321" s="28"/>
      <c r="D321" s="29" t="str">
        <f t="shared" ca="1" si="12"/>
        <v/>
      </c>
      <c r="E321" s="29" t="str">
        <f t="shared" ca="1" si="13"/>
        <v/>
      </c>
      <c r="F321" s="30" t="str">
        <f t="shared" ca="1" si="14"/>
        <v/>
      </c>
      <c r="G321" s="30" t="str">
        <f ca="1">IF(D321="","",IF(COUNTIFS($A$7:A321,A321,$F$7:F321,F321,$D$7:D321,"&gt;0")=1,1,0))</f>
        <v/>
      </c>
      <c r="H321" s="25">
        <f ca="1">IF(OR(A321="",B321="",NOT(ISNUMBER(B321)),B321&lt;=0,B321&gt;TODAY(),AND(ISTEXT(A321),A321&lt;&gt;TRIM(A321))),0,IF(AND(COUNTIFS($A$7:$A$506,A321,$B$7:$B$506,"&gt;0",$B$7:$B$506,"&lt;"&amp;B321)=0,COUNTIFS($A$7:A321,A321,$B$7:B321,B321)=1),1,0))</f>
        <v>0</v>
      </c>
    </row>
    <row r="322" spans="1:8">
      <c r="A322" s="26"/>
      <c r="B322" s="27"/>
      <c r="C322" s="28"/>
      <c r="D322" s="29" t="str">
        <f t="shared" ca="1" si="12"/>
        <v/>
      </c>
      <c r="E322" s="29" t="str">
        <f t="shared" ca="1" si="13"/>
        <v/>
      </c>
      <c r="F322" s="30" t="str">
        <f t="shared" ca="1" si="14"/>
        <v/>
      </c>
      <c r="G322" s="30" t="str">
        <f ca="1">IF(D322="","",IF(COUNTIFS($A$7:A322,A322,$F$7:F322,F322,$D$7:D322,"&gt;0")=1,1,0))</f>
        <v/>
      </c>
      <c r="H322" s="25">
        <f ca="1">IF(OR(A322="",B322="",NOT(ISNUMBER(B322)),B322&lt;=0,B322&gt;TODAY(),AND(ISTEXT(A322),A322&lt;&gt;TRIM(A322))),0,IF(AND(COUNTIFS($A$7:$A$506,A322,$B$7:$B$506,"&gt;0",$B$7:$B$506,"&lt;"&amp;B322)=0,COUNTIFS($A$7:A322,A322,$B$7:B322,B322)=1),1,0))</f>
        <v>0</v>
      </c>
    </row>
    <row r="323" spans="1:8">
      <c r="A323" s="26"/>
      <c r="B323" s="27"/>
      <c r="C323" s="28"/>
      <c r="D323" s="29" t="str">
        <f t="shared" ca="1" si="12"/>
        <v/>
      </c>
      <c r="E323" s="29" t="str">
        <f t="shared" ca="1" si="13"/>
        <v/>
      </c>
      <c r="F323" s="30" t="str">
        <f t="shared" ca="1" si="14"/>
        <v/>
      </c>
      <c r="G323" s="30" t="str">
        <f ca="1">IF(D323="","",IF(COUNTIFS($A$7:A323,A323,$F$7:F323,F323,$D$7:D323,"&gt;0")=1,1,0))</f>
        <v/>
      </c>
      <c r="H323" s="25">
        <f ca="1">IF(OR(A323="",B323="",NOT(ISNUMBER(B323)),B323&lt;=0,B323&gt;TODAY(),AND(ISTEXT(A323),A323&lt;&gt;TRIM(A323))),0,IF(AND(COUNTIFS($A$7:$A$506,A323,$B$7:$B$506,"&gt;0",$B$7:$B$506,"&lt;"&amp;B323)=0,COUNTIFS($A$7:A323,A323,$B$7:B323,B323)=1),1,0))</f>
        <v>0</v>
      </c>
    </row>
    <row r="324" spans="1:8">
      <c r="A324" s="26"/>
      <c r="B324" s="27"/>
      <c r="C324" s="28"/>
      <c r="D324" s="29" t="str">
        <f t="shared" ca="1" si="12"/>
        <v/>
      </c>
      <c r="E324" s="29" t="str">
        <f t="shared" ca="1" si="13"/>
        <v/>
      </c>
      <c r="F324" s="30" t="str">
        <f t="shared" ca="1" si="14"/>
        <v/>
      </c>
      <c r="G324" s="30" t="str">
        <f ca="1">IF(D324="","",IF(COUNTIFS($A$7:A324,A324,$F$7:F324,F324,$D$7:D324,"&gt;0")=1,1,0))</f>
        <v/>
      </c>
      <c r="H324" s="25">
        <f ca="1">IF(OR(A324="",B324="",NOT(ISNUMBER(B324)),B324&lt;=0,B324&gt;TODAY(),AND(ISTEXT(A324),A324&lt;&gt;TRIM(A324))),0,IF(AND(COUNTIFS($A$7:$A$506,A324,$B$7:$B$506,"&gt;0",$B$7:$B$506,"&lt;"&amp;B324)=0,COUNTIFS($A$7:A324,A324,$B$7:B324,B324)=1),1,0))</f>
        <v>0</v>
      </c>
    </row>
    <row r="325" spans="1:8">
      <c r="A325" s="26"/>
      <c r="B325" s="27"/>
      <c r="C325" s="28"/>
      <c r="D325" s="29" t="str">
        <f t="shared" ca="1" si="12"/>
        <v/>
      </c>
      <c r="E325" s="29" t="str">
        <f t="shared" ca="1" si="13"/>
        <v/>
      </c>
      <c r="F325" s="30" t="str">
        <f t="shared" ca="1" si="14"/>
        <v/>
      </c>
      <c r="G325" s="30" t="str">
        <f ca="1">IF(D325="","",IF(COUNTIFS($A$7:A325,A325,$F$7:F325,F325,$D$7:D325,"&gt;0")=1,1,0))</f>
        <v/>
      </c>
      <c r="H325" s="25">
        <f ca="1">IF(OR(A325="",B325="",NOT(ISNUMBER(B325)),B325&lt;=0,B325&gt;TODAY(),AND(ISTEXT(A325),A325&lt;&gt;TRIM(A325))),0,IF(AND(COUNTIFS($A$7:$A$506,A325,$B$7:$B$506,"&gt;0",$B$7:$B$506,"&lt;"&amp;B325)=0,COUNTIFS($A$7:A325,A325,$B$7:B325,B325)=1),1,0))</f>
        <v>0</v>
      </c>
    </row>
    <row r="326" spans="1:8">
      <c r="A326" s="26"/>
      <c r="B326" s="27"/>
      <c r="C326" s="28"/>
      <c r="D326" s="29" t="str">
        <f t="shared" ca="1" si="12"/>
        <v/>
      </c>
      <c r="E326" s="29" t="str">
        <f t="shared" ca="1" si="13"/>
        <v/>
      </c>
      <c r="F326" s="30" t="str">
        <f t="shared" ca="1" si="14"/>
        <v/>
      </c>
      <c r="G326" s="30" t="str">
        <f ca="1">IF(D326="","",IF(COUNTIFS($A$7:A326,A326,$F$7:F326,F326,$D$7:D326,"&gt;0")=1,1,0))</f>
        <v/>
      </c>
      <c r="H326" s="25">
        <f ca="1">IF(OR(A326="",B326="",NOT(ISNUMBER(B326)),B326&lt;=0,B326&gt;TODAY(),AND(ISTEXT(A326),A326&lt;&gt;TRIM(A326))),0,IF(AND(COUNTIFS($A$7:$A$506,A326,$B$7:$B$506,"&gt;0",$B$7:$B$506,"&lt;"&amp;B326)=0,COUNTIFS($A$7:A326,A326,$B$7:B326,B326)=1),1,0))</f>
        <v>0</v>
      </c>
    </row>
    <row r="327" spans="1:8">
      <c r="A327" s="26"/>
      <c r="B327" s="27"/>
      <c r="C327" s="28"/>
      <c r="D327" s="29" t="str">
        <f t="shared" ref="D327:D390" ca="1" si="15">IF(OR(A327="",B327="",NOT(ISNUMBER(B327)),B327&lt;=0,B327&gt;TODAY(),AND(ISTEXT(A327),A327&lt;&gt;TRIM(A327))),"",SUMIFS($B$7:$B$506,$A$7:$A$506,A327,$H$7:$H$506,1))</f>
        <v/>
      </c>
      <c r="E327" s="29" t="str">
        <f t="shared" ref="E327:E390" ca="1" si="16">IF(D327="","",DATE(YEAR(D327),MONTH(D327),1))</f>
        <v/>
      </c>
      <c r="F327" s="30" t="str">
        <f t="shared" ref="F327:F390" ca="1" si="17">IF(OR(B327="",D327=""),"",MAX(0,(YEAR(B327)-YEAR(D327))*12+MONTH(B327)-MONTH(D327)))</f>
        <v/>
      </c>
      <c r="G327" s="30" t="str">
        <f ca="1">IF(D327="","",IF(COUNTIFS($A$7:A327,A327,$F$7:F327,F327,$D$7:D327,"&gt;0")=1,1,0))</f>
        <v/>
      </c>
      <c r="H327" s="25">
        <f ca="1">IF(OR(A327="",B327="",NOT(ISNUMBER(B327)),B327&lt;=0,B327&gt;TODAY(),AND(ISTEXT(A327),A327&lt;&gt;TRIM(A327))),0,IF(AND(COUNTIFS($A$7:$A$506,A327,$B$7:$B$506,"&gt;0",$B$7:$B$506,"&lt;"&amp;B327)=0,COUNTIFS($A$7:A327,A327,$B$7:B327,B327)=1),1,0))</f>
        <v>0</v>
      </c>
    </row>
    <row r="328" spans="1:8">
      <c r="A328" s="26"/>
      <c r="B328" s="27"/>
      <c r="C328" s="28"/>
      <c r="D328" s="29" t="str">
        <f t="shared" ca="1" si="15"/>
        <v/>
      </c>
      <c r="E328" s="29" t="str">
        <f t="shared" ca="1" si="16"/>
        <v/>
      </c>
      <c r="F328" s="30" t="str">
        <f t="shared" ca="1" si="17"/>
        <v/>
      </c>
      <c r="G328" s="30" t="str">
        <f ca="1">IF(D328="","",IF(COUNTIFS($A$7:A328,A328,$F$7:F328,F328,$D$7:D328,"&gt;0")=1,1,0))</f>
        <v/>
      </c>
      <c r="H328" s="25">
        <f ca="1">IF(OR(A328="",B328="",NOT(ISNUMBER(B328)),B328&lt;=0,B328&gt;TODAY(),AND(ISTEXT(A328),A328&lt;&gt;TRIM(A328))),0,IF(AND(COUNTIFS($A$7:$A$506,A328,$B$7:$B$506,"&gt;0",$B$7:$B$506,"&lt;"&amp;B328)=0,COUNTIFS($A$7:A328,A328,$B$7:B328,B328)=1),1,0))</f>
        <v>0</v>
      </c>
    </row>
    <row r="329" spans="1:8">
      <c r="A329" s="26"/>
      <c r="B329" s="27"/>
      <c r="C329" s="28"/>
      <c r="D329" s="29" t="str">
        <f t="shared" ca="1" si="15"/>
        <v/>
      </c>
      <c r="E329" s="29" t="str">
        <f t="shared" ca="1" si="16"/>
        <v/>
      </c>
      <c r="F329" s="30" t="str">
        <f t="shared" ca="1" si="17"/>
        <v/>
      </c>
      <c r="G329" s="30" t="str">
        <f ca="1">IF(D329="","",IF(COUNTIFS($A$7:A329,A329,$F$7:F329,F329,$D$7:D329,"&gt;0")=1,1,0))</f>
        <v/>
      </c>
      <c r="H329" s="25">
        <f ca="1">IF(OR(A329="",B329="",NOT(ISNUMBER(B329)),B329&lt;=0,B329&gt;TODAY(),AND(ISTEXT(A329),A329&lt;&gt;TRIM(A329))),0,IF(AND(COUNTIFS($A$7:$A$506,A329,$B$7:$B$506,"&gt;0",$B$7:$B$506,"&lt;"&amp;B329)=0,COUNTIFS($A$7:A329,A329,$B$7:B329,B329)=1),1,0))</f>
        <v>0</v>
      </c>
    </row>
    <row r="330" spans="1:8">
      <c r="A330" s="26"/>
      <c r="B330" s="27"/>
      <c r="C330" s="28"/>
      <c r="D330" s="29" t="str">
        <f t="shared" ca="1" si="15"/>
        <v/>
      </c>
      <c r="E330" s="29" t="str">
        <f t="shared" ca="1" si="16"/>
        <v/>
      </c>
      <c r="F330" s="30" t="str">
        <f t="shared" ca="1" si="17"/>
        <v/>
      </c>
      <c r="G330" s="30" t="str">
        <f ca="1">IF(D330="","",IF(COUNTIFS($A$7:A330,A330,$F$7:F330,F330,$D$7:D330,"&gt;0")=1,1,0))</f>
        <v/>
      </c>
      <c r="H330" s="25">
        <f ca="1">IF(OR(A330="",B330="",NOT(ISNUMBER(B330)),B330&lt;=0,B330&gt;TODAY(),AND(ISTEXT(A330),A330&lt;&gt;TRIM(A330))),0,IF(AND(COUNTIFS($A$7:$A$506,A330,$B$7:$B$506,"&gt;0",$B$7:$B$506,"&lt;"&amp;B330)=0,COUNTIFS($A$7:A330,A330,$B$7:B330,B330)=1),1,0))</f>
        <v>0</v>
      </c>
    </row>
    <row r="331" spans="1:8">
      <c r="A331" s="26"/>
      <c r="B331" s="27"/>
      <c r="C331" s="28"/>
      <c r="D331" s="29" t="str">
        <f t="shared" ca="1" si="15"/>
        <v/>
      </c>
      <c r="E331" s="29" t="str">
        <f t="shared" ca="1" si="16"/>
        <v/>
      </c>
      <c r="F331" s="30" t="str">
        <f t="shared" ca="1" si="17"/>
        <v/>
      </c>
      <c r="G331" s="30" t="str">
        <f ca="1">IF(D331="","",IF(COUNTIFS($A$7:A331,A331,$F$7:F331,F331,$D$7:D331,"&gt;0")=1,1,0))</f>
        <v/>
      </c>
      <c r="H331" s="25">
        <f ca="1">IF(OR(A331="",B331="",NOT(ISNUMBER(B331)),B331&lt;=0,B331&gt;TODAY(),AND(ISTEXT(A331),A331&lt;&gt;TRIM(A331))),0,IF(AND(COUNTIFS($A$7:$A$506,A331,$B$7:$B$506,"&gt;0",$B$7:$B$506,"&lt;"&amp;B331)=0,COUNTIFS($A$7:A331,A331,$B$7:B331,B331)=1),1,0))</f>
        <v>0</v>
      </c>
    </row>
    <row r="332" spans="1:8">
      <c r="A332" s="26"/>
      <c r="B332" s="27"/>
      <c r="C332" s="28"/>
      <c r="D332" s="29" t="str">
        <f t="shared" ca="1" si="15"/>
        <v/>
      </c>
      <c r="E332" s="29" t="str">
        <f t="shared" ca="1" si="16"/>
        <v/>
      </c>
      <c r="F332" s="30" t="str">
        <f t="shared" ca="1" si="17"/>
        <v/>
      </c>
      <c r="G332" s="30" t="str">
        <f ca="1">IF(D332="","",IF(COUNTIFS($A$7:A332,A332,$F$7:F332,F332,$D$7:D332,"&gt;0")=1,1,0))</f>
        <v/>
      </c>
      <c r="H332" s="25">
        <f ca="1">IF(OR(A332="",B332="",NOT(ISNUMBER(B332)),B332&lt;=0,B332&gt;TODAY(),AND(ISTEXT(A332),A332&lt;&gt;TRIM(A332))),0,IF(AND(COUNTIFS($A$7:$A$506,A332,$B$7:$B$506,"&gt;0",$B$7:$B$506,"&lt;"&amp;B332)=0,COUNTIFS($A$7:A332,A332,$B$7:B332,B332)=1),1,0))</f>
        <v>0</v>
      </c>
    </row>
    <row r="333" spans="1:8">
      <c r="A333" s="26"/>
      <c r="B333" s="27"/>
      <c r="C333" s="28"/>
      <c r="D333" s="29" t="str">
        <f t="shared" ca="1" si="15"/>
        <v/>
      </c>
      <c r="E333" s="29" t="str">
        <f t="shared" ca="1" si="16"/>
        <v/>
      </c>
      <c r="F333" s="30" t="str">
        <f t="shared" ca="1" si="17"/>
        <v/>
      </c>
      <c r="G333" s="30" t="str">
        <f ca="1">IF(D333="","",IF(COUNTIFS($A$7:A333,A333,$F$7:F333,F333,$D$7:D333,"&gt;0")=1,1,0))</f>
        <v/>
      </c>
      <c r="H333" s="25">
        <f ca="1">IF(OR(A333="",B333="",NOT(ISNUMBER(B333)),B333&lt;=0,B333&gt;TODAY(),AND(ISTEXT(A333),A333&lt;&gt;TRIM(A333))),0,IF(AND(COUNTIFS($A$7:$A$506,A333,$B$7:$B$506,"&gt;0",$B$7:$B$506,"&lt;"&amp;B333)=0,COUNTIFS($A$7:A333,A333,$B$7:B333,B333)=1),1,0))</f>
        <v>0</v>
      </c>
    </row>
    <row r="334" spans="1:8">
      <c r="A334" s="26"/>
      <c r="B334" s="27"/>
      <c r="C334" s="28"/>
      <c r="D334" s="29" t="str">
        <f t="shared" ca="1" si="15"/>
        <v/>
      </c>
      <c r="E334" s="29" t="str">
        <f t="shared" ca="1" si="16"/>
        <v/>
      </c>
      <c r="F334" s="30" t="str">
        <f t="shared" ca="1" si="17"/>
        <v/>
      </c>
      <c r="G334" s="30" t="str">
        <f ca="1">IF(D334="","",IF(COUNTIFS($A$7:A334,A334,$F$7:F334,F334,$D$7:D334,"&gt;0")=1,1,0))</f>
        <v/>
      </c>
      <c r="H334" s="25">
        <f ca="1">IF(OR(A334="",B334="",NOT(ISNUMBER(B334)),B334&lt;=0,B334&gt;TODAY(),AND(ISTEXT(A334),A334&lt;&gt;TRIM(A334))),0,IF(AND(COUNTIFS($A$7:$A$506,A334,$B$7:$B$506,"&gt;0",$B$7:$B$506,"&lt;"&amp;B334)=0,COUNTIFS($A$7:A334,A334,$B$7:B334,B334)=1),1,0))</f>
        <v>0</v>
      </c>
    </row>
    <row r="335" spans="1:8">
      <c r="A335" s="26"/>
      <c r="B335" s="27"/>
      <c r="C335" s="28"/>
      <c r="D335" s="29" t="str">
        <f t="shared" ca="1" si="15"/>
        <v/>
      </c>
      <c r="E335" s="29" t="str">
        <f t="shared" ca="1" si="16"/>
        <v/>
      </c>
      <c r="F335" s="30" t="str">
        <f t="shared" ca="1" si="17"/>
        <v/>
      </c>
      <c r="G335" s="30" t="str">
        <f ca="1">IF(D335="","",IF(COUNTIFS($A$7:A335,A335,$F$7:F335,F335,$D$7:D335,"&gt;0")=1,1,0))</f>
        <v/>
      </c>
      <c r="H335" s="25">
        <f ca="1">IF(OR(A335="",B335="",NOT(ISNUMBER(B335)),B335&lt;=0,B335&gt;TODAY(),AND(ISTEXT(A335),A335&lt;&gt;TRIM(A335))),0,IF(AND(COUNTIFS($A$7:$A$506,A335,$B$7:$B$506,"&gt;0",$B$7:$B$506,"&lt;"&amp;B335)=0,COUNTIFS($A$7:A335,A335,$B$7:B335,B335)=1),1,0))</f>
        <v>0</v>
      </c>
    </row>
    <row r="336" spans="1:8">
      <c r="A336" s="26"/>
      <c r="B336" s="27"/>
      <c r="C336" s="28"/>
      <c r="D336" s="29" t="str">
        <f t="shared" ca="1" si="15"/>
        <v/>
      </c>
      <c r="E336" s="29" t="str">
        <f t="shared" ca="1" si="16"/>
        <v/>
      </c>
      <c r="F336" s="30" t="str">
        <f t="shared" ca="1" si="17"/>
        <v/>
      </c>
      <c r="G336" s="30" t="str">
        <f ca="1">IF(D336="","",IF(COUNTIFS($A$7:A336,A336,$F$7:F336,F336,$D$7:D336,"&gt;0")=1,1,0))</f>
        <v/>
      </c>
      <c r="H336" s="25">
        <f ca="1">IF(OR(A336="",B336="",NOT(ISNUMBER(B336)),B336&lt;=0,B336&gt;TODAY(),AND(ISTEXT(A336),A336&lt;&gt;TRIM(A336))),0,IF(AND(COUNTIFS($A$7:$A$506,A336,$B$7:$B$506,"&gt;0",$B$7:$B$506,"&lt;"&amp;B336)=0,COUNTIFS($A$7:A336,A336,$B$7:B336,B336)=1),1,0))</f>
        <v>0</v>
      </c>
    </row>
    <row r="337" spans="1:8">
      <c r="A337" s="26"/>
      <c r="B337" s="27"/>
      <c r="C337" s="28"/>
      <c r="D337" s="29" t="str">
        <f t="shared" ca="1" si="15"/>
        <v/>
      </c>
      <c r="E337" s="29" t="str">
        <f t="shared" ca="1" si="16"/>
        <v/>
      </c>
      <c r="F337" s="30" t="str">
        <f t="shared" ca="1" si="17"/>
        <v/>
      </c>
      <c r="G337" s="30" t="str">
        <f ca="1">IF(D337="","",IF(COUNTIFS($A$7:A337,A337,$F$7:F337,F337,$D$7:D337,"&gt;0")=1,1,0))</f>
        <v/>
      </c>
      <c r="H337" s="25">
        <f ca="1">IF(OR(A337="",B337="",NOT(ISNUMBER(B337)),B337&lt;=0,B337&gt;TODAY(),AND(ISTEXT(A337),A337&lt;&gt;TRIM(A337))),0,IF(AND(COUNTIFS($A$7:$A$506,A337,$B$7:$B$506,"&gt;0",$B$7:$B$506,"&lt;"&amp;B337)=0,COUNTIFS($A$7:A337,A337,$B$7:B337,B337)=1),1,0))</f>
        <v>0</v>
      </c>
    </row>
    <row r="338" spans="1:8">
      <c r="A338" s="26"/>
      <c r="B338" s="27"/>
      <c r="C338" s="28"/>
      <c r="D338" s="29" t="str">
        <f t="shared" ca="1" si="15"/>
        <v/>
      </c>
      <c r="E338" s="29" t="str">
        <f t="shared" ca="1" si="16"/>
        <v/>
      </c>
      <c r="F338" s="30" t="str">
        <f t="shared" ca="1" si="17"/>
        <v/>
      </c>
      <c r="G338" s="30" t="str">
        <f ca="1">IF(D338="","",IF(COUNTIFS($A$7:A338,A338,$F$7:F338,F338,$D$7:D338,"&gt;0")=1,1,0))</f>
        <v/>
      </c>
      <c r="H338" s="25">
        <f ca="1">IF(OR(A338="",B338="",NOT(ISNUMBER(B338)),B338&lt;=0,B338&gt;TODAY(),AND(ISTEXT(A338),A338&lt;&gt;TRIM(A338))),0,IF(AND(COUNTIFS($A$7:$A$506,A338,$B$7:$B$506,"&gt;0",$B$7:$B$506,"&lt;"&amp;B338)=0,COUNTIFS($A$7:A338,A338,$B$7:B338,B338)=1),1,0))</f>
        <v>0</v>
      </c>
    </row>
    <row r="339" spans="1:8">
      <c r="A339" s="26"/>
      <c r="B339" s="27"/>
      <c r="C339" s="28"/>
      <c r="D339" s="29" t="str">
        <f t="shared" ca="1" si="15"/>
        <v/>
      </c>
      <c r="E339" s="29" t="str">
        <f t="shared" ca="1" si="16"/>
        <v/>
      </c>
      <c r="F339" s="30" t="str">
        <f t="shared" ca="1" si="17"/>
        <v/>
      </c>
      <c r="G339" s="30" t="str">
        <f ca="1">IF(D339="","",IF(COUNTIFS($A$7:A339,A339,$F$7:F339,F339,$D$7:D339,"&gt;0")=1,1,0))</f>
        <v/>
      </c>
      <c r="H339" s="25">
        <f ca="1">IF(OR(A339="",B339="",NOT(ISNUMBER(B339)),B339&lt;=0,B339&gt;TODAY(),AND(ISTEXT(A339),A339&lt;&gt;TRIM(A339))),0,IF(AND(COUNTIFS($A$7:$A$506,A339,$B$7:$B$506,"&gt;0",$B$7:$B$506,"&lt;"&amp;B339)=0,COUNTIFS($A$7:A339,A339,$B$7:B339,B339)=1),1,0))</f>
        <v>0</v>
      </c>
    </row>
    <row r="340" spans="1:8">
      <c r="A340" s="26"/>
      <c r="B340" s="27"/>
      <c r="C340" s="28"/>
      <c r="D340" s="29" t="str">
        <f t="shared" ca="1" si="15"/>
        <v/>
      </c>
      <c r="E340" s="29" t="str">
        <f t="shared" ca="1" si="16"/>
        <v/>
      </c>
      <c r="F340" s="30" t="str">
        <f t="shared" ca="1" si="17"/>
        <v/>
      </c>
      <c r="G340" s="30" t="str">
        <f ca="1">IF(D340="","",IF(COUNTIFS($A$7:A340,A340,$F$7:F340,F340,$D$7:D340,"&gt;0")=1,1,0))</f>
        <v/>
      </c>
      <c r="H340" s="25">
        <f ca="1">IF(OR(A340="",B340="",NOT(ISNUMBER(B340)),B340&lt;=0,B340&gt;TODAY(),AND(ISTEXT(A340),A340&lt;&gt;TRIM(A340))),0,IF(AND(COUNTIFS($A$7:$A$506,A340,$B$7:$B$506,"&gt;0",$B$7:$B$506,"&lt;"&amp;B340)=0,COUNTIFS($A$7:A340,A340,$B$7:B340,B340)=1),1,0))</f>
        <v>0</v>
      </c>
    </row>
    <row r="341" spans="1:8">
      <c r="A341" s="26"/>
      <c r="B341" s="27"/>
      <c r="C341" s="28"/>
      <c r="D341" s="29" t="str">
        <f t="shared" ca="1" si="15"/>
        <v/>
      </c>
      <c r="E341" s="29" t="str">
        <f t="shared" ca="1" si="16"/>
        <v/>
      </c>
      <c r="F341" s="30" t="str">
        <f t="shared" ca="1" si="17"/>
        <v/>
      </c>
      <c r="G341" s="30" t="str">
        <f ca="1">IF(D341="","",IF(COUNTIFS($A$7:A341,A341,$F$7:F341,F341,$D$7:D341,"&gt;0")=1,1,0))</f>
        <v/>
      </c>
      <c r="H341" s="25">
        <f ca="1">IF(OR(A341="",B341="",NOT(ISNUMBER(B341)),B341&lt;=0,B341&gt;TODAY(),AND(ISTEXT(A341),A341&lt;&gt;TRIM(A341))),0,IF(AND(COUNTIFS($A$7:$A$506,A341,$B$7:$B$506,"&gt;0",$B$7:$B$506,"&lt;"&amp;B341)=0,COUNTIFS($A$7:A341,A341,$B$7:B341,B341)=1),1,0))</f>
        <v>0</v>
      </c>
    </row>
    <row r="342" spans="1:8">
      <c r="A342" s="26"/>
      <c r="B342" s="27"/>
      <c r="C342" s="28"/>
      <c r="D342" s="29" t="str">
        <f t="shared" ca="1" si="15"/>
        <v/>
      </c>
      <c r="E342" s="29" t="str">
        <f t="shared" ca="1" si="16"/>
        <v/>
      </c>
      <c r="F342" s="30" t="str">
        <f t="shared" ca="1" si="17"/>
        <v/>
      </c>
      <c r="G342" s="30" t="str">
        <f ca="1">IF(D342="","",IF(COUNTIFS($A$7:A342,A342,$F$7:F342,F342,$D$7:D342,"&gt;0")=1,1,0))</f>
        <v/>
      </c>
      <c r="H342" s="25">
        <f ca="1">IF(OR(A342="",B342="",NOT(ISNUMBER(B342)),B342&lt;=0,B342&gt;TODAY(),AND(ISTEXT(A342),A342&lt;&gt;TRIM(A342))),0,IF(AND(COUNTIFS($A$7:$A$506,A342,$B$7:$B$506,"&gt;0",$B$7:$B$506,"&lt;"&amp;B342)=0,COUNTIFS($A$7:A342,A342,$B$7:B342,B342)=1),1,0))</f>
        <v>0</v>
      </c>
    </row>
    <row r="343" spans="1:8">
      <c r="A343" s="26"/>
      <c r="B343" s="27"/>
      <c r="C343" s="28"/>
      <c r="D343" s="29" t="str">
        <f t="shared" ca="1" si="15"/>
        <v/>
      </c>
      <c r="E343" s="29" t="str">
        <f t="shared" ca="1" si="16"/>
        <v/>
      </c>
      <c r="F343" s="30" t="str">
        <f t="shared" ca="1" si="17"/>
        <v/>
      </c>
      <c r="G343" s="30" t="str">
        <f ca="1">IF(D343="","",IF(COUNTIFS($A$7:A343,A343,$F$7:F343,F343,$D$7:D343,"&gt;0")=1,1,0))</f>
        <v/>
      </c>
      <c r="H343" s="25">
        <f ca="1">IF(OR(A343="",B343="",NOT(ISNUMBER(B343)),B343&lt;=0,B343&gt;TODAY(),AND(ISTEXT(A343),A343&lt;&gt;TRIM(A343))),0,IF(AND(COUNTIFS($A$7:$A$506,A343,$B$7:$B$506,"&gt;0",$B$7:$B$506,"&lt;"&amp;B343)=0,COUNTIFS($A$7:A343,A343,$B$7:B343,B343)=1),1,0))</f>
        <v>0</v>
      </c>
    </row>
    <row r="344" spans="1:8">
      <c r="A344" s="26"/>
      <c r="B344" s="27"/>
      <c r="C344" s="28"/>
      <c r="D344" s="29" t="str">
        <f t="shared" ca="1" si="15"/>
        <v/>
      </c>
      <c r="E344" s="29" t="str">
        <f t="shared" ca="1" si="16"/>
        <v/>
      </c>
      <c r="F344" s="30" t="str">
        <f t="shared" ca="1" si="17"/>
        <v/>
      </c>
      <c r="G344" s="30" t="str">
        <f ca="1">IF(D344="","",IF(COUNTIFS($A$7:A344,A344,$F$7:F344,F344,$D$7:D344,"&gt;0")=1,1,0))</f>
        <v/>
      </c>
      <c r="H344" s="25">
        <f ca="1">IF(OR(A344="",B344="",NOT(ISNUMBER(B344)),B344&lt;=0,B344&gt;TODAY(),AND(ISTEXT(A344),A344&lt;&gt;TRIM(A344))),0,IF(AND(COUNTIFS($A$7:$A$506,A344,$B$7:$B$506,"&gt;0",$B$7:$B$506,"&lt;"&amp;B344)=0,COUNTIFS($A$7:A344,A344,$B$7:B344,B344)=1),1,0))</f>
        <v>0</v>
      </c>
    </row>
    <row r="345" spans="1:8">
      <c r="A345" s="26"/>
      <c r="B345" s="27"/>
      <c r="C345" s="28"/>
      <c r="D345" s="29" t="str">
        <f t="shared" ca="1" si="15"/>
        <v/>
      </c>
      <c r="E345" s="29" t="str">
        <f t="shared" ca="1" si="16"/>
        <v/>
      </c>
      <c r="F345" s="30" t="str">
        <f t="shared" ca="1" si="17"/>
        <v/>
      </c>
      <c r="G345" s="30" t="str">
        <f ca="1">IF(D345="","",IF(COUNTIFS($A$7:A345,A345,$F$7:F345,F345,$D$7:D345,"&gt;0")=1,1,0))</f>
        <v/>
      </c>
      <c r="H345" s="25">
        <f ca="1">IF(OR(A345="",B345="",NOT(ISNUMBER(B345)),B345&lt;=0,B345&gt;TODAY(),AND(ISTEXT(A345),A345&lt;&gt;TRIM(A345))),0,IF(AND(COUNTIFS($A$7:$A$506,A345,$B$7:$B$506,"&gt;0",$B$7:$B$506,"&lt;"&amp;B345)=0,COUNTIFS($A$7:A345,A345,$B$7:B345,B345)=1),1,0))</f>
        <v>0</v>
      </c>
    </row>
    <row r="346" spans="1:8">
      <c r="A346" s="26"/>
      <c r="B346" s="27"/>
      <c r="C346" s="28"/>
      <c r="D346" s="29" t="str">
        <f t="shared" ca="1" si="15"/>
        <v/>
      </c>
      <c r="E346" s="29" t="str">
        <f t="shared" ca="1" si="16"/>
        <v/>
      </c>
      <c r="F346" s="30" t="str">
        <f t="shared" ca="1" si="17"/>
        <v/>
      </c>
      <c r="G346" s="30" t="str">
        <f ca="1">IF(D346="","",IF(COUNTIFS($A$7:A346,A346,$F$7:F346,F346,$D$7:D346,"&gt;0")=1,1,0))</f>
        <v/>
      </c>
      <c r="H346" s="25">
        <f ca="1">IF(OR(A346="",B346="",NOT(ISNUMBER(B346)),B346&lt;=0,B346&gt;TODAY(),AND(ISTEXT(A346),A346&lt;&gt;TRIM(A346))),0,IF(AND(COUNTIFS($A$7:$A$506,A346,$B$7:$B$506,"&gt;0",$B$7:$B$506,"&lt;"&amp;B346)=0,COUNTIFS($A$7:A346,A346,$B$7:B346,B346)=1),1,0))</f>
        <v>0</v>
      </c>
    </row>
    <row r="347" spans="1:8">
      <c r="A347" s="26"/>
      <c r="B347" s="27"/>
      <c r="C347" s="28"/>
      <c r="D347" s="29" t="str">
        <f t="shared" ca="1" si="15"/>
        <v/>
      </c>
      <c r="E347" s="29" t="str">
        <f t="shared" ca="1" si="16"/>
        <v/>
      </c>
      <c r="F347" s="30" t="str">
        <f t="shared" ca="1" si="17"/>
        <v/>
      </c>
      <c r="G347" s="30" t="str">
        <f ca="1">IF(D347="","",IF(COUNTIFS($A$7:A347,A347,$F$7:F347,F347,$D$7:D347,"&gt;0")=1,1,0))</f>
        <v/>
      </c>
      <c r="H347" s="25">
        <f ca="1">IF(OR(A347="",B347="",NOT(ISNUMBER(B347)),B347&lt;=0,B347&gt;TODAY(),AND(ISTEXT(A347),A347&lt;&gt;TRIM(A347))),0,IF(AND(COUNTIFS($A$7:$A$506,A347,$B$7:$B$506,"&gt;0",$B$7:$B$506,"&lt;"&amp;B347)=0,COUNTIFS($A$7:A347,A347,$B$7:B347,B347)=1),1,0))</f>
        <v>0</v>
      </c>
    </row>
    <row r="348" spans="1:8">
      <c r="A348" s="26"/>
      <c r="B348" s="27"/>
      <c r="C348" s="28"/>
      <c r="D348" s="29" t="str">
        <f t="shared" ca="1" si="15"/>
        <v/>
      </c>
      <c r="E348" s="29" t="str">
        <f t="shared" ca="1" si="16"/>
        <v/>
      </c>
      <c r="F348" s="30" t="str">
        <f t="shared" ca="1" si="17"/>
        <v/>
      </c>
      <c r="G348" s="30" t="str">
        <f ca="1">IF(D348="","",IF(COUNTIFS($A$7:A348,A348,$F$7:F348,F348,$D$7:D348,"&gt;0")=1,1,0))</f>
        <v/>
      </c>
      <c r="H348" s="25">
        <f ca="1">IF(OR(A348="",B348="",NOT(ISNUMBER(B348)),B348&lt;=0,B348&gt;TODAY(),AND(ISTEXT(A348),A348&lt;&gt;TRIM(A348))),0,IF(AND(COUNTIFS($A$7:$A$506,A348,$B$7:$B$506,"&gt;0",$B$7:$B$506,"&lt;"&amp;B348)=0,COUNTIFS($A$7:A348,A348,$B$7:B348,B348)=1),1,0))</f>
        <v>0</v>
      </c>
    </row>
    <row r="349" spans="1:8">
      <c r="A349" s="26"/>
      <c r="B349" s="27"/>
      <c r="C349" s="28"/>
      <c r="D349" s="29" t="str">
        <f t="shared" ca="1" si="15"/>
        <v/>
      </c>
      <c r="E349" s="29" t="str">
        <f t="shared" ca="1" si="16"/>
        <v/>
      </c>
      <c r="F349" s="30" t="str">
        <f t="shared" ca="1" si="17"/>
        <v/>
      </c>
      <c r="G349" s="30" t="str">
        <f ca="1">IF(D349="","",IF(COUNTIFS($A$7:A349,A349,$F$7:F349,F349,$D$7:D349,"&gt;0")=1,1,0))</f>
        <v/>
      </c>
      <c r="H349" s="25">
        <f ca="1">IF(OR(A349="",B349="",NOT(ISNUMBER(B349)),B349&lt;=0,B349&gt;TODAY(),AND(ISTEXT(A349),A349&lt;&gt;TRIM(A349))),0,IF(AND(COUNTIFS($A$7:$A$506,A349,$B$7:$B$506,"&gt;0",$B$7:$B$506,"&lt;"&amp;B349)=0,COUNTIFS($A$7:A349,A349,$B$7:B349,B349)=1),1,0))</f>
        <v>0</v>
      </c>
    </row>
    <row r="350" spans="1:8">
      <c r="A350" s="26"/>
      <c r="B350" s="27"/>
      <c r="C350" s="28"/>
      <c r="D350" s="29" t="str">
        <f t="shared" ca="1" si="15"/>
        <v/>
      </c>
      <c r="E350" s="29" t="str">
        <f t="shared" ca="1" si="16"/>
        <v/>
      </c>
      <c r="F350" s="30" t="str">
        <f t="shared" ca="1" si="17"/>
        <v/>
      </c>
      <c r="G350" s="30" t="str">
        <f ca="1">IF(D350="","",IF(COUNTIFS($A$7:A350,A350,$F$7:F350,F350,$D$7:D350,"&gt;0")=1,1,0))</f>
        <v/>
      </c>
      <c r="H350" s="25">
        <f ca="1">IF(OR(A350="",B350="",NOT(ISNUMBER(B350)),B350&lt;=0,B350&gt;TODAY(),AND(ISTEXT(A350),A350&lt;&gt;TRIM(A350))),0,IF(AND(COUNTIFS($A$7:$A$506,A350,$B$7:$B$506,"&gt;0",$B$7:$B$506,"&lt;"&amp;B350)=0,COUNTIFS($A$7:A350,A350,$B$7:B350,B350)=1),1,0))</f>
        <v>0</v>
      </c>
    </row>
    <row r="351" spans="1:8">
      <c r="A351" s="26"/>
      <c r="B351" s="27"/>
      <c r="C351" s="28"/>
      <c r="D351" s="29" t="str">
        <f t="shared" ca="1" si="15"/>
        <v/>
      </c>
      <c r="E351" s="29" t="str">
        <f t="shared" ca="1" si="16"/>
        <v/>
      </c>
      <c r="F351" s="30" t="str">
        <f t="shared" ca="1" si="17"/>
        <v/>
      </c>
      <c r="G351" s="30" t="str">
        <f ca="1">IF(D351="","",IF(COUNTIFS($A$7:A351,A351,$F$7:F351,F351,$D$7:D351,"&gt;0")=1,1,0))</f>
        <v/>
      </c>
      <c r="H351" s="25">
        <f ca="1">IF(OR(A351="",B351="",NOT(ISNUMBER(B351)),B351&lt;=0,B351&gt;TODAY(),AND(ISTEXT(A351),A351&lt;&gt;TRIM(A351))),0,IF(AND(COUNTIFS($A$7:$A$506,A351,$B$7:$B$506,"&gt;0",$B$7:$B$506,"&lt;"&amp;B351)=0,COUNTIFS($A$7:A351,A351,$B$7:B351,B351)=1),1,0))</f>
        <v>0</v>
      </c>
    </row>
    <row r="352" spans="1:8">
      <c r="A352" s="26"/>
      <c r="B352" s="27"/>
      <c r="C352" s="28"/>
      <c r="D352" s="29" t="str">
        <f t="shared" ca="1" si="15"/>
        <v/>
      </c>
      <c r="E352" s="29" t="str">
        <f t="shared" ca="1" si="16"/>
        <v/>
      </c>
      <c r="F352" s="30" t="str">
        <f t="shared" ca="1" si="17"/>
        <v/>
      </c>
      <c r="G352" s="30" t="str">
        <f ca="1">IF(D352="","",IF(COUNTIFS($A$7:A352,A352,$F$7:F352,F352,$D$7:D352,"&gt;0")=1,1,0))</f>
        <v/>
      </c>
      <c r="H352" s="25">
        <f ca="1">IF(OR(A352="",B352="",NOT(ISNUMBER(B352)),B352&lt;=0,B352&gt;TODAY(),AND(ISTEXT(A352),A352&lt;&gt;TRIM(A352))),0,IF(AND(COUNTIFS($A$7:$A$506,A352,$B$7:$B$506,"&gt;0",$B$7:$B$506,"&lt;"&amp;B352)=0,COUNTIFS($A$7:A352,A352,$B$7:B352,B352)=1),1,0))</f>
        <v>0</v>
      </c>
    </row>
    <row r="353" spans="1:8">
      <c r="A353" s="26"/>
      <c r="B353" s="27"/>
      <c r="C353" s="28"/>
      <c r="D353" s="29" t="str">
        <f t="shared" ca="1" si="15"/>
        <v/>
      </c>
      <c r="E353" s="29" t="str">
        <f t="shared" ca="1" si="16"/>
        <v/>
      </c>
      <c r="F353" s="30" t="str">
        <f t="shared" ca="1" si="17"/>
        <v/>
      </c>
      <c r="G353" s="30" t="str">
        <f ca="1">IF(D353="","",IF(COUNTIFS($A$7:A353,A353,$F$7:F353,F353,$D$7:D353,"&gt;0")=1,1,0))</f>
        <v/>
      </c>
      <c r="H353" s="25">
        <f ca="1">IF(OR(A353="",B353="",NOT(ISNUMBER(B353)),B353&lt;=0,B353&gt;TODAY(),AND(ISTEXT(A353),A353&lt;&gt;TRIM(A353))),0,IF(AND(COUNTIFS($A$7:$A$506,A353,$B$7:$B$506,"&gt;0",$B$7:$B$506,"&lt;"&amp;B353)=0,COUNTIFS($A$7:A353,A353,$B$7:B353,B353)=1),1,0))</f>
        <v>0</v>
      </c>
    </row>
    <row r="354" spans="1:8">
      <c r="A354" s="26"/>
      <c r="B354" s="27"/>
      <c r="C354" s="28"/>
      <c r="D354" s="29" t="str">
        <f t="shared" ca="1" si="15"/>
        <v/>
      </c>
      <c r="E354" s="29" t="str">
        <f t="shared" ca="1" si="16"/>
        <v/>
      </c>
      <c r="F354" s="30" t="str">
        <f t="shared" ca="1" si="17"/>
        <v/>
      </c>
      <c r="G354" s="30" t="str">
        <f ca="1">IF(D354="","",IF(COUNTIFS($A$7:A354,A354,$F$7:F354,F354,$D$7:D354,"&gt;0")=1,1,0))</f>
        <v/>
      </c>
      <c r="H354" s="25">
        <f ca="1">IF(OR(A354="",B354="",NOT(ISNUMBER(B354)),B354&lt;=0,B354&gt;TODAY(),AND(ISTEXT(A354),A354&lt;&gt;TRIM(A354))),0,IF(AND(COUNTIFS($A$7:$A$506,A354,$B$7:$B$506,"&gt;0",$B$7:$B$506,"&lt;"&amp;B354)=0,COUNTIFS($A$7:A354,A354,$B$7:B354,B354)=1),1,0))</f>
        <v>0</v>
      </c>
    </row>
    <row r="355" spans="1:8">
      <c r="A355" s="26"/>
      <c r="B355" s="27"/>
      <c r="C355" s="28"/>
      <c r="D355" s="29" t="str">
        <f t="shared" ca="1" si="15"/>
        <v/>
      </c>
      <c r="E355" s="29" t="str">
        <f t="shared" ca="1" si="16"/>
        <v/>
      </c>
      <c r="F355" s="30" t="str">
        <f t="shared" ca="1" si="17"/>
        <v/>
      </c>
      <c r="G355" s="30" t="str">
        <f ca="1">IF(D355="","",IF(COUNTIFS($A$7:A355,A355,$F$7:F355,F355,$D$7:D355,"&gt;0")=1,1,0))</f>
        <v/>
      </c>
      <c r="H355" s="25">
        <f ca="1">IF(OR(A355="",B355="",NOT(ISNUMBER(B355)),B355&lt;=0,B355&gt;TODAY(),AND(ISTEXT(A355),A355&lt;&gt;TRIM(A355))),0,IF(AND(COUNTIFS($A$7:$A$506,A355,$B$7:$B$506,"&gt;0",$B$7:$B$506,"&lt;"&amp;B355)=0,COUNTIFS($A$7:A355,A355,$B$7:B355,B355)=1),1,0))</f>
        <v>0</v>
      </c>
    </row>
    <row r="356" spans="1:8">
      <c r="A356" s="26"/>
      <c r="B356" s="27"/>
      <c r="C356" s="28"/>
      <c r="D356" s="29" t="str">
        <f t="shared" ca="1" si="15"/>
        <v/>
      </c>
      <c r="E356" s="29" t="str">
        <f t="shared" ca="1" si="16"/>
        <v/>
      </c>
      <c r="F356" s="30" t="str">
        <f t="shared" ca="1" si="17"/>
        <v/>
      </c>
      <c r="G356" s="30" t="str">
        <f ca="1">IF(D356="","",IF(COUNTIFS($A$7:A356,A356,$F$7:F356,F356,$D$7:D356,"&gt;0")=1,1,0))</f>
        <v/>
      </c>
      <c r="H356" s="25">
        <f ca="1">IF(OR(A356="",B356="",NOT(ISNUMBER(B356)),B356&lt;=0,B356&gt;TODAY(),AND(ISTEXT(A356),A356&lt;&gt;TRIM(A356))),0,IF(AND(COUNTIFS($A$7:$A$506,A356,$B$7:$B$506,"&gt;0",$B$7:$B$506,"&lt;"&amp;B356)=0,COUNTIFS($A$7:A356,A356,$B$7:B356,B356)=1),1,0))</f>
        <v>0</v>
      </c>
    </row>
    <row r="357" spans="1:8">
      <c r="A357" s="26"/>
      <c r="B357" s="27"/>
      <c r="C357" s="28"/>
      <c r="D357" s="29" t="str">
        <f t="shared" ca="1" si="15"/>
        <v/>
      </c>
      <c r="E357" s="29" t="str">
        <f t="shared" ca="1" si="16"/>
        <v/>
      </c>
      <c r="F357" s="30" t="str">
        <f t="shared" ca="1" si="17"/>
        <v/>
      </c>
      <c r="G357" s="30" t="str">
        <f ca="1">IF(D357="","",IF(COUNTIFS($A$7:A357,A357,$F$7:F357,F357,$D$7:D357,"&gt;0")=1,1,0))</f>
        <v/>
      </c>
      <c r="H357" s="25">
        <f ca="1">IF(OR(A357="",B357="",NOT(ISNUMBER(B357)),B357&lt;=0,B357&gt;TODAY(),AND(ISTEXT(A357),A357&lt;&gt;TRIM(A357))),0,IF(AND(COUNTIFS($A$7:$A$506,A357,$B$7:$B$506,"&gt;0",$B$7:$B$506,"&lt;"&amp;B357)=0,COUNTIFS($A$7:A357,A357,$B$7:B357,B357)=1),1,0))</f>
        <v>0</v>
      </c>
    </row>
    <row r="358" spans="1:8">
      <c r="A358" s="26"/>
      <c r="B358" s="27"/>
      <c r="C358" s="28"/>
      <c r="D358" s="29" t="str">
        <f t="shared" ca="1" si="15"/>
        <v/>
      </c>
      <c r="E358" s="29" t="str">
        <f t="shared" ca="1" si="16"/>
        <v/>
      </c>
      <c r="F358" s="30" t="str">
        <f t="shared" ca="1" si="17"/>
        <v/>
      </c>
      <c r="G358" s="30" t="str">
        <f ca="1">IF(D358="","",IF(COUNTIFS($A$7:A358,A358,$F$7:F358,F358,$D$7:D358,"&gt;0")=1,1,0))</f>
        <v/>
      </c>
      <c r="H358" s="25">
        <f ca="1">IF(OR(A358="",B358="",NOT(ISNUMBER(B358)),B358&lt;=0,B358&gt;TODAY(),AND(ISTEXT(A358),A358&lt;&gt;TRIM(A358))),0,IF(AND(COUNTIFS($A$7:$A$506,A358,$B$7:$B$506,"&gt;0",$B$7:$B$506,"&lt;"&amp;B358)=0,COUNTIFS($A$7:A358,A358,$B$7:B358,B358)=1),1,0))</f>
        <v>0</v>
      </c>
    </row>
    <row r="359" spans="1:8">
      <c r="A359" s="26"/>
      <c r="B359" s="27"/>
      <c r="C359" s="28"/>
      <c r="D359" s="29" t="str">
        <f t="shared" ca="1" si="15"/>
        <v/>
      </c>
      <c r="E359" s="29" t="str">
        <f t="shared" ca="1" si="16"/>
        <v/>
      </c>
      <c r="F359" s="30" t="str">
        <f t="shared" ca="1" si="17"/>
        <v/>
      </c>
      <c r="G359" s="30" t="str">
        <f ca="1">IF(D359="","",IF(COUNTIFS($A$7:A359,A359,$F$7:F359,F359,$D$7:D359,"&gt;0")=1,1,0))</f>
        <v/>
      </c>
      <c r="H359" s="25">
        <f ca="1">IF(OR(A359="",B359="",NOT(ISNUMBER(B359)),B359&lt;=0,B359&gt;TODAY(),AND(ISTEXT(A359),A359&lt;&gt;TRIM(A359))),0,IF(AND(COUNTIFS($A$7:$A$506,A359,$B$7:$B$506,"&gt;0",$B$7:$B$506,"&lt;"&amp;B359)=0,COUNTIFS($A$7:A359,A359,$B$7:B359,B359)=1),1,0))</f>
        <v>0</v>
      </c>
    </row>
    <row r="360" spans="1:8">
      <c r="A360" s="26"/>
      <c r="B360" s="27"/>
      <c r="C360" s="28"/>
      <c r="D360" s="29" t="str">
        <f t="shared" ca="1" si="15"/>
        <v/>
      </c>
      <c r="E360" s="29" t="str">
        <f t="shared" ca="1" si="16"/>
        <v/>
      </c>
      <c r="F360" s="30" t="str">
        <f t="shared" ca="1" si="17"/>
        <v/>
      </c>
      <c r="G360" s="30" t="str">
        <f ca="1">IF(D360="","",IF(COUNTIFS($A$7:A360,A360,$F$7:F360,F360,$D$7:D360,"&gt;0")=1,1,0))</f>
        <v/>
      </c>
      <c r="H360" s="25">
        <f ca="1">IF(OR(A360="",B360="",NOT(ISNUMBER(B360)),B360&lt;=0,B360&gt;TODAY(),AND(ISTEXT(A360),A360&lt;&gt;TRIM(A360))),0,IF(AND(COUNTIFS($A$7:$A$506,A360,$B$7:$B$506,"&gt;0",$B$7:$B$506,"&lt;"&amp;B360)=0,COUNTIFS($A$7:A360,A360,$B$7:B360,B360)=1),1,0))</f>
        <v>0</v>
      </c>
    </row>
    <row r="361" spans="1:8">
      <c r="A361" s="26"/>
      <c r="B361" s="27"/>
      <c r="C361" s="28"/>
      <c r="D361" s="29" t="str">
        <f t="shared" ca="1" si="15"/>
        <v/>
      </c>
      <c r="E361" s="29" t="str">
        <f t="shared" ca="1" si="16"/>
        <v/>
      </c>
      <c r="F361" s="30" t="str">
        <f t="shared" ca="1" si="17"/>
        <v/>
      </c>
      <c r="G361" s="30" t="str">
        <f ca="1">IF(D361="","",IF(COUNTIFS($A$7:A361,A361,$F$7:F361,F361,$D$7:D361,"&gt;0")=1,1,0))</f>
        <v/>
      </c>
      <c r="H361" s="25">
        <f ca="1">IF(OR(A361="",B361="",NOT(ISNUMBER(B361)),B361&lt;=0,B361&gt;TODAY(),AND(ISTEXT(A361),A361&lt;&gt;TRIM(A361))),0,IF(AND(COUNTIFS($A$7:$A$506,A361,$B$7:$B$506,"&gt;0",$B$7:$B$506,"&lt;"&amp;B361)=0,COUNTIFS($A$7:A361,A361,$B$7:B361,B361)=1),1,0))</f>
        <v>0</v>
      </c>
    </row>
    <row r="362" spans="1:8">
      <c r="A362" s="26"/>
      <c r="B362" s="27"/>
      <c r="C362" s="28"/>
      <c r="D362" s="29" t="str">
        <f t="shared" ca="1" si="15"/>
        <v/>
      </c>
      <c r="E362" s="29" t="str">
        <f t="shared" ca="1" si="16"/>
        <v/>
      </c>
      <c r="F362" s="30" t="str">
        <f t="shared" ca="1" si="17"/>
        <v/>
      </c>
      <c r="G362" s="30" t="str">
        <f ca="1">IF(D362="","",IF(COUNTIFS($A$7:A362,A362,$F$7:F362,F362,$D$7:D362,"&gt;0")=1,1,0))</f>
        <v/>
      </c>
      <c r="H362" s="25">
        <f ca="1">IF(OR(A362="",B362="",NOT(ISNUMBER(B362)),B362&lt;=0,B362&gt;TODAY(),AND(ISTEXT(A362),A362&lt;&gt;TRIM(A362))),0,IF(AND(COUNTIFS($A$7:$A$506,A362,$B$7:$B$506,"&gt;0",$B$7:$B$506,"&lt;"&amp;B362)=0,COUNTIFS($A$7:A362,A362,$B$7:B362,B362)=1),1,0))</f>
        <v>0</v>
      </c>
    </row>
    <row r="363" spans="1:8">
      <c r="A363" s="26"/>
      <c r="B363" s="27"/>
      <c r="C363" s="28"/>
      <c r="D363" s="29" t="str">
        <f t="shared" ca="1" si="15"/>
        <v/>
      </c>
      <c r="E363" s="29" t="str">
        <f t="shared" ca="1" si="16"/>
        <v/>
      </c>
      <c r="F363" s="30" t="str">
        <f t="shared" ca="1" si="17"/>
        <v/>
      </c>
      <c r="G363" s="30" t="str">
        <f ca="1">IF(D363="","",IF(COUNTIFS($A$7:A363,A363,$F$7:F363,F363,$D$7:D363,"&gt;0")=1,1,0))</f>
        <v/>
      </c>
      <c r="H363" s="25">
        <f ca="1">IF(OR(A363="",B363="",NOT(ISNUMBER(B363)),B363&lt;=0,B363&gt;TODAY(),AND(ISTEXT(A363),A363&lt;&gt;TRIM(A363))),0,IF(AND(COUNTIFS($A$7:$A$506,A363,$B$7:$B$506,"&gt;0",$B$7:$B$506,"&lt;"&amp;B363)=0,COUNTIFS($A$7:A363,A363,$B$7:B363,B363)=1),1,0))</f>
        <v>0</v>
      </c>
    </row>
    <row r="364" spans="1:8">
      <c r="A364" s="26"/>
      <c r="B364" s="27"/>
      <c r="C364" s="28"/>
      <c r="D364" s="29" t="str">
        <f t="shared" ca="1" si="15"/>
        <v/>
      </c>
      <c r="E364" s="29" t="str">
        <f t="shared" ca="1" si="16"/>
        <v/>
      </c>
      <c r="F364" s="30" t="str">
        <f t="shared" ca="1" si="17"/>
        <v/>
      </c>
      <c r="G364" s="30" t="str">
        <f ca="1">IF(D364="","",IF(COUNTIFS($A$7:A364,A364,$F$7:F364,F364,$D$7:D364,"&gt;0")=1,1,0))</f>
        <v/>
      </c>
      <c r="H364" s="25">
        <f ca="1">IF(OR(A364="",B364="",NOT(ISNUMBER(B364)),B364&lt;=0,B364&gt;TODAY(),AND(ISTEXT(A364),A364&lt;&gt;TRIM(A364))),0,IF(AND(COUNTIFS($A$7:$A$506,A364,$B$7:$B$506,"&gt;0",$B$7:$B$506,"&lt;"&amp;B364)=0,COUNTIFS($A$7:A364,A364,$B$7:B364,B364)=1),1,0))</f>
        <v>0</v>
      </c>
    </row>
    <row r="365" spans="1:8">
      <c r="A365" s="26"/>
      <c r="B365" s="27"/>
      <c r="C365" s="28"/>
      <c r="D365" s="29" t="str">
        <f t="shared" ca="1" si="15"/>
        <v/>
      </c>
      <c r="E365" s="29" t="str">
        <f t="shared" ca="1" si="16"/>
        <v/>
      </c>
      <c r="F365" s="30" t="str">
        <f t="shared" ca="1" si="17"/>
        <v/>
      </c>
      <c r="G365" s="30" t="str">
        <f ca="1">IF(D365="","",IF(COUNTIFS($A$7:A365,A365,$F$7:F365,F365,$D$7:D365,"&gt;0")=1,1,0))</f>
        <v/>
      </c>
      <c r="H365" s="25">
        <f ca="1">IF(OR(A365="",B365="",NOT(ISNUMBER(B365)),B365&lt;=0,B365&gt;TODAY(),AND(ISTEXT(A365),A365&lt;&gt;TRIM(A365))),0,IF(AND(COUNTIFS($A$7:$A$506,A365,$B$7:$B$506,"&gt;0",$B$7:$B$506,"&lt;"&amp;B365)=0,COUNTIFS($A$7:A365,A365,$B$7:B365,B365)=1),1,0))</f>
        <v>0</v>
      </c>
    </row>
    <row r="366" spans="1:8">
      <c r="A366" s="26"/>
      <c r="B366" s="27"/>
      <c r="C366" s="28"/>
      <c r="D366" s="29" t="str">
        <f t="shared" ca="1" si="15"/>
        <v/>
      </c>
      <c r="E366" s="29" t="str">
        <f t="shared" ca="1" si="16"/>
        <v/>
      </c>
      <c r="F366" s="30" t="str">
        <f t="shared" ca="1" si="17"/>
        <v/>
      </c>
      <c r="G366" s="30" t="str">
        <f ca="1">IF(D366="","",IF(COUNTIFS($A$7:A366,A366,$F$7:F366,F366,$D$7:D366,"&gt;0")=1,1,0))</f>
        <v/>
      </c>
      <c r="H366" s="25">
        <f ca="1">IF(OR(A366="",B366="",NOT(ISNUMBER(B366)),B366&lt;=0,B366&gt;TODAY(),AND(ISTEXT(A366),A366&lt;&gt;TRIM(A366))),0,IF(AND(COUNTIFS($A$7:$A$506,A366,$B$7:$B$506,"&gt;0",$B$7:$B$506,"&lt;"&amp;B366)=0,COUNTIFS($A$7:A366,A366,$B$7:B366,B366)=1),1,0))</f>
        <v>0</v>
      </c>
    </row>
    <row r="367" spans="1:8">
      <c r="A367" s="26"/>
      <c r="B367" s="27"/>
      <c r="C367" s="28"/>
      <c r="D367" s="29" t="str">
        <f t="shared" ca="1" si="15"/>
        <v/>
      </c>
      <c r="E367" s="29" t="str">
        <f t="shared" ca="1" si="16"/>
        <v/>
      </c>
      <c r="F367" s="30" t="str">
        <f t="shared" ca="1" si="17"/>
        <v/>
      </c>
      <c r="G367" s="30" t="str">
        <f ca="1">IF(D367="","",IF(COUNTIFS($A$7:A367,A367,$F$7:F367,F367,$D$7:D367,"&gt;0")=1,1,0))</f>
        <v/>
      </c>
      <c r="H367" s="25">
        <f ca="1">IF(OR(A367="",B367="",NOT(ISNUMBER(B367)),B367&lt;=0,B367&gt;TODAY(),AND(ISTEXT(A367),A367&lt;&gt;TRIM(A367))),0,IF(AND(COUNTIFS($A$7:$A$506,A367,$B$7:$B$506,"&gt;0",$B$7:$B$506,"&lt;"&amp;B367)=0,COUNTIFS($A$7:A367,A367,$B$7:B367,B367)=1),1,0))</f>
        <v>0</v>
      </c>
    </row>
    <row r="368" spans="1:8">
      <c r="A368" s="26"/>
      <c r="B368" s="27"/>
      <c r="C368" s="28"/>
      <c r="D368" s="29" t="str">
        <f t="shared" ca="1" si="15"/>
        <v/>
      </c>
      <c r="E368" s="29" t="str">
        <f t="shared" ca="1" si="16"/>
        <v/>
      </c>
      <c r="F368" s="30" t="str">
        <f t="shared" ca="1" si="17"/>
        <v/>
      </c>
      <c r="G368" s="30" t="str">
        <f ca="1">IF(D368="","",IF(COUNTIFS($A$7:A368,A368,$F$7:F368,F368,$D$7:D368,"&gt;0")=1,1,0))</f>
        <v/>
      </c>
      <c r="H368" s="25">
        <f ca="1">IF(OR(A368="",B368="",NOT(ISNUMBER(B368)),B368&lt;=0,B368&gt;TODAY(),AND(ISTEXT(A368),A368&lt;&gt;TRIM(A368))),0,IF(AND(COUNTIFS($A$7:$A$506,A368,$B$7:$B$506,"&gt;0",$B$7:$B$506,"&lt;"&amp;B368)=0,COUNTIFS($A$7:A368,A368,$B$7:B368,B368)=1),1,0))</f>
        <v>0</v>
      </c>
    </row>
    <row r="369" spans="1:8">
      <c r="A369" s="26"/>
      <c r="B369" s="27"/>
      <c r="C369" s="28"/>
      <c r="D369" s="29" t="str">
        <f t="shared" ca="1" si="15"/>
        <v/>
      </c>
      <c r="E369" s="29" t="str">
        <f t="shared" ca="1" si="16"/>
        <v/>
      </c>
      <c r="F369" s="30" t="str">
        <f t="shared" ca="1" si="17"/>
        <v/>
      </c>
      <c r="G369" s="30" t="str">
        <f ca="1">IF(D369="","",IF(COUNTIFS($A$7:A369,A369,$F$7:F369,F369,$D$7:D369,"&gt;0")=1,1,0))</f>
        <v/>
      </c>
      <c r="H369" s="25">
        <f ca="1">IF(OR(A369="",B369="",NOT(ISNUMBER(B369)),B369&lt;=0,B369&gt;TODAY(),AND(ISTEXT(A369),A369&lt;&gt;TRIM(A369))),0,IF(AND(COUNTIFS($A$7:$A$506,A369,$B$7:$B$506,"&gt;0",$B$7:$B$506,"&lt;"&amp;B369)=0,COUNTIFS($A$7:A369,A369,$B$7:B369,B369)=1),1,0))</f>
        <v>0</v>
      </c>
    </row>
    <row r="370" spans="1:8">
      <c r="A370" s="26"/>
      <c r="B370" s="27"/>
      <c r="C370" s="28"/>
      <c r="D370" s="29" t="str">
        <f t="shared" ca="1" si="15"/>
        <v/>
      </c>
      <c r="E370" s="29" t="str">
        <f t="shared" ca="1" si="16"/>
        <v/>
      </c>
      <c r="F370" s="30" t="str">
        <f t="shared" ca="1" si="17"/>
        <v/>
      </c>
      <c r="G370" s="30" t="str">
        <f ca="1">IF(D370="","",IF(COUNTIFS($A$7:A370,A370,$F$7:F370,F370,$D$7:D370,"&gt;0")=1,1,0))</f>
        <v/>
      </c>
      <c r="H370" s="25">
        <f ca="1">IF(OR(A370="",B370="",NOT(ISNUMBER(B370)),B370&lt;=0,B370&gt;TODAY(),AND(ISTEXT(A370),A370&lt;&gt;TRIM(A370))),0,IF(AND(COUNTIFS($A$7:$A$506,A370,$B$7:$B$506,"&gt;0",$B$7:$B$506,"&lt;"&amp;B370)=0,COUNTIFS($A$7:A370,A370,$B$7:B370,B370)=1),1,0))</f>
        <v>0</v>
      </c>
    </row>
    <row r="371" spans="1:8">
      <c r="A371" s="26"/>
      <c r="B371" s="27"/>
      <c r="C371" s="28"/>
      <c r="D371" s="29" t="str">
        <f t="shared" ca="1" si="15"/>
        <v/>
      </c>
      <c r="E371" s="29" t="str">
        <f t="shared" ca="1" si="16"/>
        <v/>
      </c>
      <c r="F371" s="30" t="str">
        <f t="shared" ca="1" si="17"/>
        <v/>
      </c>
      <c r="G371" s="30" t="str">
        <f ca="1">IF(D371="","",IF(COUNTIFS($A$7:A371,A371,$F$7:F371,F371,$D$7:D371,"&gt;0")=1,1,0))</f>
        <v/>
      </c>
      <c r="H371" s="25">
        <f ca="1">IF(OR(A371="",B371="",NOT(ISNUMBER(B371)),B371&lt;=0,B371&gt;TODAY(),AND(ISTEXT(A371),A371&lt;&gt;TRIM(A371))),0,IF(AND(COUNTIFS($A$7:$A$506,A371,$B$7:$B$506,"&gt;0",$B$7:$B$506,"&lt;"&amp;B371)=0,COUNTIFS($A$7:A371,A371,$B$7:B371,B371)=1),1,0))</f>
        <v>0</v>
      </c>
    </row>
    <row r="372" spans="1:8">
      <c r="A372" s="26"/>
      <c r="B372" s="27"/>
      <c r="C372" s="28"/>
      <c r="D372" s="29" t="str">
        <f t="shared" ca="1" si="15"/>
        <v/>
      </c>
      <c r="E372" s="29" t="str">
        <f t="shared" ca="1" si="16"/>
        <v/>
      </c>
      <c r="F372" s="30" t="str">
        <f t="shared" ca="1" si="17"/>
        <v/>
      </c>
      <c r="G372" s="30" t="str">
        <f ca="1">IF(D372="","",IF(COUNTIFS($A$7:A372,A372,$F$7:F372,F372,$D$7:D372,"&gt;0")=1,1,0))</f>
        <v/>
      </c>
      <c r="H372" s="25">
        <f ca="1">IF(OR(A372="",B372="",NOT(ISNUMBER(B372)),B372&lt;=0,B372&gt;TODAY(),AND(ISTEXT(A372),A372&lt;&gt;TRIM(A372))),0,IF(AND(COUNTIFS($A$7:$A$506,A372,$B$7:$B$506,"&gt;0",$B$7:$B$506,"&lt;"&amp;B372)=0,COUNTIFS($A$7:A372,A372,$B$7:B372,B372)=1),1,0))</f>
        <v>0</v>
      </c>
    </row>
    <row r="373" spans="1:8">
      <c r="A373" s="26"/>
      <c r="B373" s="27"/>
      <c r="C373" s="28"/>
      <c r="D373" s="29" t="str">
        <f t="shared" ca="1" si="15"/>
        <v/>
      </c>
      <c r="E373" s="29" t="str">
        <f t="shared" ca="1" si="16"/>
        <v/>
      </c>
      <c r="F373" s="30" t="str">
        <f t="shared" ca="1" si="17"/>
        <v/>
      </c>
      <c r="G373" s="30" t="str">
        <f ca="1">IF(D373="","",IF(COUNTIFS($A$7:A373,A373,$F$7:F373,F373,$D$7:D373,"&gt;0")=1,1,0))</f>
        <v/>
      </c>
      <c r="H373" s="25">
        <f ca="1">IF(OR(A373="",B373="",NOT(ISNUMBER(B373)),B373&lt;=0,B373&gt;TODAY(),AND(ISTEXT(A373),A373&lt;&gt;TRIM(A373))),0,IF(AND(COUNTIFS($A$7:$A$506,A373,$B$7:$B$506,"&gt;0",$B$7:$B$506,"&lt;"&amp;B373)=0,COUNTIFS($A$7:A373,A373,$B$7:B373,B373)=1),1,0))</f>
        <v>0</v>
      </c>
    </row>
    <row r="374" spans="1:8">
      <c r="A374" s="26"/>
      <c r="B374" s="27"/>
      <c r="C374" s="28"/>
      <c r="D374" s="29" t="str">
        <f t="shared" ca="1" si="15"/>
        <v/>
      </c>
      <c r="E374" s="29" t="str">
        <f t="shared" ca="1" si="16"/>
        <v/>
      </c>
      <c r="F374" s="30" t="str">
        <f t="shared" ca="1" si="17"/>
        <v/>
      </c>
      <c r="G374" s="30" t="str">
        <f ca="1">IF(D374="","",IF(COUNTIFS($A$7:A374,A374,$F$7:F374,F374,$D$7:D374,"&gt;0")=1,1,0))</f>
        <v/>
      </c>
      <c r="H374" s="25">
        <f ca="1">IF(OR(A374="",B374="",NOT(ISNUMBER(B374)),B374&lt;=0,B374&gt;TODAY(),AND(ISTEXT(A374),A374&lt;&gt;TRIM(A374))),0,IF(AND(COUNTIFS($A$7:$A$506,A374,$B$7:$B$506,"&gt;0",$B$7:$B$506,"&lt;"&amp;B374)=0,COUNTIFS($A$7:A374,A374,$B$7:B374,B374)=1),1,0))</f>
        <v>0</v>
      </c>
    </row>
    <row r="375" spans="1:8">
      <c r="A375" s="26"/>
      <c r="B375" s="27"/>
      <c r="C375" s="28"/>
      <c r="D375" s="29" t="str">
        <f t="shared" ca="1" si="15"/>
        <v/>
      </c>
      <c r="E375" s="29" t="str">
        <f t="shared" ca="1" si="16"/>
        <v/>
      </c>
      <c r="F375" s="30" t="str">
        <f t="shared" ca="1" si="17"/>
        <v/>
      </c>
      <c r="G375" s="30" t="str">
        <f ca="1">IF(D375="","",IF(COUNTIFS($A$7:A375,A375,$F$7:F375,F375,$D$7:D375,"&gt;0")=1,1,0))</f>
        <v/>
      </c>
      <c r="H375" s="25">
        <f ca="1">IF(OR(A375="",B375="",NOT(ISNUMBER(B375)),B375&lt;=0,B375&gt;TODAY(),AND(ISTEXT(A375),A375&lt;&gt;TRIM(A375))),0,IF(AND(COUNTIFS($A$7:$A$506,A375,$B$7:$B$506,"&gt;0",$B$7:$B$506,"&lt;"&amp;B375)=0,COUNTIFS($A$7:A375,A375,$B$7:B375,B375)=1),1,0))</f>
        <v>0</v>
      </c>
    </row>
    <row r="376" spans="1:8">
      <c r="A376" s="26"/>
      <c r="B376" s="27"/>
      <c r="C376" s="28"/>
      <c r="D376" s="29" t="str">
        <f t="shared" ca="1" si="15"/>
        <v/>
      </c>
      <c r="E376" s="29" t="str">
        <f t="shared" ca="1" si="16"/>
        <v/>
      </c>
      <c r="F376" s="30" t="str">
        <f t="shared" ca="1" si="17"/>
        <v/>
      </c>
      <c r="G376" s="30" t="str">
        <f ca="1">IF(D376="","",IF(COUNTIFS($A$7:A376,A376,$F$7:F376,F376,$D$7:D376,"&gt;0")=1,1,0))</f>
        <v/>
      </c>
      <c r="H376" s="25">
        <f ca="1">IF(OR(A376="",B376="",NOT(ISNUMBER(B376)),B376&lt;=0,B376&gt;TODAY(),AND(ISTEXT(A376),A376&lt;&gt;TRIM(A376))),0,IF(AND(COUNTIFS($A$7:$A$506,A376,$B$7:$B$506,"&gt;0",$B$7:$B$506,"&lt;"&amp;B376)=0,COUNTIFS($A$7:A376,A376,$B$7:B376,B376)=1),1,0))</f>
        <v>0</v>
      </c>
    </row>
    <row r="377" spans="1:8">
      <c r="A377" s="26"/>
      <c r="B377" s="27"/>
      <c r="C377" s="28"/>
      <c r="D377" s="29" t="str">
        <f t="shared" ca="1" si="15"/>
        <v/>
      </c>
      <c r="E377" s="29" t="str">
        <f t="shared" ca="1" si="16"/>
        <v/>
      </c>
      <c r="F377" s="30" t="str">
        <f t="shared" ca="1" si="17"/>
        <v/>
      </c>
      <c r="G377" s="30" t="str">
        <f ca="1">IF(D377="","",IF(COUNTIFS($A$7:A377,A377,$F$7:F377,F377,$D$7:D377,"&gt;0")=1,1,0))</f>
        <v/>
      </c>
      <c r="H377" s="25">
        <f ca="1">IF(OR(A377="",B377="",NOT(ISNUMBER(B377)),B377&lt;=0,B377&gt;TODAY(),AND(ISTEXT(A377),A377&lt;&gt;TRIM(A377))),0,IF(AND(COUNTIFS($A$7:$A$506,A377,$B$7:$B$506,"&gt;0",$B$7:$B$506,"&lt;"&amp;B377)=0,COUNTIFS($A$7:A377,A377,$B$7:B377,B377)=1),1,0))</f>
        <v>0</v>
      </c>
    </row>
    <row r="378" spans="1:8">
      <c r="A378" s="26"/>
      <c r="B378" s="27"/>
      <c r="C378" s="28"/>
      <c r="D378" s="29" t="str">
        <f t="shared" ca="1" si="15"/>
        <v/>
      </c>
      <c r="E378" s="29" t="str">
        <f t="shared" ca="1" si="16"/>
        <v/>
      </c>
      <c r="F378" s="30" t="str">
        <f t="shared" ca="1" si="17"/>
        <v/>
      </c>
      <c r="G378" s="30" t="str">
        <f ca="1">IF(D378="","",IF(COUNTIFS($A$7:A378,A378,$F$7:F378,F378,$D$7:D378,"&gt;0")=1,1,0))</f>
        <v/>
      </c>
      <c r="H378" s="25">
        <f ca="1">IF(OR(A378="",B378="",NOT(ISNUMBER(B378)),B378&lt;=0,B378&gt;TODAY(),AND(ISTEXT(A378),A378&lt;&gt;TRIM(A378))),0,IF(AND(COUNTIFS($A$7:$A$506,A378,$B$7:$B$506,"&gt;0",$B$7:$B$506,"&lt;"&amp;B378)=0,COUNTIFS($A$7:A378,A378,$B$7:B378,B378)=1),1,0))</f>
        <v>0</v>
      </c>
    </row>
    <row r="379" spans="1:8">
      <c r="A379" s="26"/>
      <c r="B379" s="27"/>
      <c r="C379" s="28"/>
      <c r="D379" s="29" t="str">
        <f t="shared" ca="1" si="15"/>
        <v/>
      </c>
      <c r="E379" s="29" t="str">
        <f t="shared" ca="1" si="16"/>
        <v/>
      </c>
      <c r="F379" s="30" t="str">
        <f t="shared" ca="1" si="17"/>
        <v/>
      </c>
      <c r="G379" s="30" t="str">
        <f ca="1">IF(D379="","",IF(COUNTIFS($A$7:A379,A379,$F$7:F379,F379,$D$7:D379,"&gt;0")=1,1,0))</f>
        <v/>
      </c>
      <c r="H379" s="25">
        <f ca="1">IF(OR(A379="",B379="",NOT(ISNUMBER(B379)),B379&lt;=0,B379&gt;TODAY(),AND(ISTEXT(A379),A379&lt;&gt;TRIM(A379))),0,IF(AND(COUNTIFS($A$7:$A$506,A379,$B$7:$B$506,"&gt;0",$B$7:$B$506,"&lt;"&amp;B379)=0,COUNTIFS($A$7:A379,A379,$B$7:B379,B379)=1),1,0))</f>
        <v>0</v>
      </c>
    </row>
    <row r="380" spans="1:8">
      <c r="A380" s="26"/>
      <c r="B380" s="27"/>
      <c r="C380" s="28"/>
      <c r="D380" s="29" t="str">
        <f t="shared" ca="1" si="15"/>
        <v/>
      </c>
      <c r="E380" s="29" t="str">
        <f t="shared" ca="1" si="16"/>
        <v/>
      </c>
      <c r="F380" s="30" t="str">
        <f t="shared" ca="1" si="17"/>
        <v/>
      </c>
      <c r="G380" s="30" t="str">
        <f ca="1">IF(D380="","",IF(COUNTIFS($A$7:A380,A380,$F$7:F380,F380,$D$7:D380,"&gt;0")=1,1,0))</f>
        <v/>
      </c>
      <c r="H380" s="25">
        <f ca="1">IF(OR(A380="",B380="",NOT(ISNUMBER(B380)),B380&lt;=0,B380&gt;TODAY(),AND(ISTEXT(A380),A380&lt;&gt;TRIM(A380))),0,IF(AND(COUNTIFS($A$7:$A$506,A380,$B$7:$B$506,"&gt;0",$B$7:$B$506,"&lt;"&amp;B380)=0,COUNTIFS($A$7:A380,A380,$B$7:B380,B380)=1),1,0))</f>
        <v>0</v>
      </c>
    </row>
    <row r="381" spans="1:8">
      <c r="A381" s="26"/>
      <c r="B381" s="27"/>
      <c r="C381" s="28"/>
      <c r="D381" s="29" t="str">
        <f t="shared" ca="1" si="15"/>
        <v/>
      </c>
      <c r="E381" s="29" t="str">
        <f t="shared" ca="1" si="16"/>
        <v/>
      </c>
      <c r="F381" s="30" t="str">
        <f t="shared" ca="1" si="17"/>
        <v/>
      </c>
      <c r="G381" s="30" t="str">
        <f ca="1">IF(D381="","",IF(COUNTIFS($A$7:A381,A381,$F$7:F381,F381,$D$7:D381,"&gt;0")=1,1,0))</f>
        <v/>
      </c>
      <c r="H381" s="25">
        <f ca="1">IF(OR(A381="",B381="",NOT(ISNUMBER(B381)),B381&lt;=0,B381&gt;TODAY(),AND(ISTEXT(A381),A381&lt;&gt;TRIM(A381))),0,IF(AND(COUNTIFS($A$7:$A$506,A381,$B$7:$B$506,"&gt;0",$B$7:$B$506,"&lt;"&amp;B381)=0,COUNTIFS($A$7:A381,A381,$B$7:B381,B381)=1),1,0))</f>
        <v>0</v>
      </c>
    </row>
    <row r="382" spans="1:8">
      <c r="A382" s="26"/>
      <c r="B382" s="27"/>
      <c r="C382" s="28"/>
      <c r="D382" s="29" t="str">
        <f t="shared" ca="1" si="15"/>
        <v/>
      </c>
      <c r="E382" s="29" t="str">
        <f t="shared" ca="1" si="16"/>
        <v/>
      </c>
      <c r="F382" s="30" t="str">
        <f t="shared" ca="1" si="17"/>
        <v/>
      </c>
      <c r="G382" s="30" t="str">
        <f ca="1">IF(D382="","",IF(COUNTIFS($A$7:A382,A382,$F$7:F382,F382,$D$7:D382,"&gt;0")=1,1,0))</f>
        <v/>
      </c>
      <c r="H382" s="25">
        <f ca="1">IF(OR(A382="",B382="",NOT(ISNUMBER(B382)),B382&lt;=0,B382&gt;TODAY(),AND(ISTEXT(A382),A382&lt;&gt;TRIM(A382))),0,IF(AND(COUNTIFS($A$7:$A$506,A382,$B$7:$B$506,"&gt;0",$B$7:$B$506,"&lt;"&amp;B382)=0,COUNTIFS($A$7:A382,A382,$B$7:B382,B382)=1),1,0))</f>
        <v>0</v>
      </c>
    </row>
    <row r="383" spans="1:8">
      <c r="A383" s="26"/>
      <c r="B383" s="27"/>
      <c r="C383" s="28"/>
      <c r="D383" s="29" t="str">
        <f t="shared" ca="1" si="15"/>
        <v/>
      </c>
      <c r="E383" s="29" t="str">
        <f t="shared" ca="1" si="16"/>
        <v/>
      </c>
      <c r="F383" s="30" t="str">
        <f t="shared" ca="1" si="17"/>
        <v/>
      </c>
      <c r="G383" s="30" t="str">
        <f ca="1">IF(D383="","",IF(COUNTIFS($A$7:A383,A383,$F$7:F383,F383,$D$7:D383,"&gt;0")=1,1,0))</f>
        <v/>
      </c>
      <c r="H383" s="25">
        <f ca="1">IF(OR(A383="",B383="",NOT(ISNUMBER(B383)),B383&lt;=0,B383&gt;TODAY(),AND(ISTEXT(A383),A383&lt;&gt;TRIM(A383))),0,IF(AND(COUNTIFS($A$7:$A$506,A383,$B$7:$B$506,"&gt;0",$B$7:$B$506,"&lt;"&amp;B383)=0,COUNTIFS($A$7:A383,A383,$B$7:B383,B383)=1),1,0))</f>
        <v>0</v>
      </c>
    </row>
    <row r="384" spans="1:8">
      <c r="A384" s="26"/>
      <c r="B384" s="27"/>
      <c r="C384" s="28"/>
      <c r="D384" s="29" t="str">
        <f t="shared" ca="1" si="15"/>
        <v/>
      </c>
      <c r="E384" s="29" t="str">
        <f t="shared" ca="1" si="16"/>
        <v/>
      </c>
      <c r="F384" s="30" t="str">
        <f t="shared" ca="1" si="17"/>
        <v/>
      </c>
      <c r="G384" s="30" t="str">
        <f ca="1">IF(D384="","",IF(COUNTIFS($A$7:A384,A384,$F$7:F384,F384,$D$7:D384,"&gt;0")=1,1,0))</f>
        <v/>
      </c>
      <c r="H384" s="25">
        <f ca="1">IF(OR(A384="",B384="",NOT(ISNUMBER(B384)),B384&lt;=0,B384&gt;TODAY(),AND(ISTEXT(A384),A384&lt;&gt;TRIM(A384))),0,IF(AND(COUNTIFS($A$7:$A$506,A384,$B$7:$B$506,"&gt;0",$B$7:$B$506,"&lt;"&amp;B384)=0,COUNTIFS($A$7:A384,A384,$B$7:B384,B384)=1),1,0))</f>
        <v>0</v>
      </c>
    </row>
    <row r="385" spans="1:8">
      <c r="A385" s="26"/>
      <c r="B385" s="27"/>
      <c r="C385" s="28"/>
      <c r="D385" s="29" t="str">
        <f t="shared" ca="1" si="15"/>
        <v/>
      </c>
      <c r="E385" s="29" t="str">
        <f t="shared" ca="1" si="16"/>
        <v/>
      </c>
      <c r="F385" s="30" t="str">
        <f t="shared" ca="1" si="17"/>
        <v/>
      </c>
      <c r="G385" s="30" t="str">
        <f ca="1">IF(D385="","",IF(COUNTIFS($A$7:A385,A385,$F$7:F385,F385,$D$7:D385,"&gt;0")=1,1,0))</f>
        <v/>
      </c>
      <c r="H385" s="25">
        <f ca="1">IF(OR(A385="",B385="",NOT(ISNUMBER(B385)),B385&lt;=0,B385&gt;TODAY(),AND(ISTEXT(A385),A385&lt;&gt;TRIM(A385))),0,IF(AND(COUNTIFS($A$7:$A$506,A385,$B$7:$B$506,"&gt;0",$B$7:$B$506,"&lt;"&amp;B385)=0,COUNTIFS($A$7:A385,A385,$B$7:B385,B385)=1),1,0))</f>
        <v>0</v>
      </c>
    </row>
    <row r="386" spans="1:8">
      <c r="A386" s="26"/>
      <c r="B386" s="27"/>
      <c r="C386" s="28"/>
      <c r="D386" s="29" t="str">
        <f t="shared" ca="1" si="15"/>
        <v/>
      </c>
      <c r="E386" s="29" t="str">
        <f t="shared" ca="1" si="16"/>
        <v/>
      </c>
      <c r="F386" s="30" t="str">
        <f t="shared" ca="1" si="17"/>
        <v/>
      </c>
      <c r="G386" s="30" t="str">
        <f ca="1">IF(D386="","",IF(COUNTIFS($A$7:A386,A386,$F$7:F386,F386,$D$7:D386,"&gt;0")=1,1,0))</f>
        <v/>
      </c>
      <c r="H386" s="25">
        <f ca="1">IF(OR(A386="",B386="",NOT(ISNUMBER(B386)),B386&lt;=0,B386&gt;TODAY(),AND(ISTEXT(A386),A386&lt;&gt;TRIM(A386))),0,IF(AND(COUNTIFS($A$7:$A$506,A386,$B$7:$B$506,"&gt;0",$B$7:$B$506,"&lt;"&amp;B386)=0,COUNTIFS($A$7:A386,A386,$B$7:B386,B386)=1),1,0))</f>
        <v>0</v>
      </c>
    </row>
    <row r="387" spans="1:8">
      <c r="A387" s="26"/>
      <c r="B387" s="27"/>
      <c r="C387" s="28"/>
      <c r="D387" s="29" t="str">
        <f t="shared" ca="1" si="15"/>
        <v/>
      </c>
      <c r="E387" s="29" t="str">
        <f t="shared" ca="1" si="16"/>
        <v/>
      </c>
      <c r="F387" s="30" t="str">
        <f t="shared" ca="1" si="17"/>
        <v/>
      </c>
      <c r="G387" s="30" t="str">
        <f ca="1">IF(D387="","",IF(COUNTIFS($A$7:A387,A387,$F$7:F387,F387,$D$7:D387,"&gt;0")=1,1,0))</f>
        <v/>
      </c>
      <c r="H387" s="25">
        <f ca="1">IF(OR(A387="",B387="",NOT(ISNUMBER(B387)),B387&lt;=0,B387&gt;TODAY(),AND(ISTEXT(A387),A387&lt;&gt;TRIM(A387))),0,IF(AND(COUNTIFS($A$7:$A$506,A387,$B$7:$B$506,"&gt;0",$B$7:$B$506,"&lt;"&amp;B387)=0,COUNTIFS($A$7:A387,A387,$B$7:B387,B387)=1),1,0))</f>
        <v>0</v>
      </c>
    </row>
    <row r="388" spans="1:8">
      <c r="A388" s="26"/>
      <c r="B388" s="27"/>
      <c r="C388" s="28"/>
      <c r="D388" s="29" t="str">
        <f t="shared" ca="1" si="15"/>
        <v/>
      </c>
      <c r="E388" s="29" t="str">
        <f t="shared" ca="1" si="16"/>
        <v/>
      </c>
      <c r="F388" s="30" t="str">
        <f t="shared" ca="1" si="17"/>
        <v/>
      </c>
      <c r="G388" s="30" t="str">
        <f ca="1">IF(D388="","",IF(COUNTIFS($A$7:A388,A388,$F$7:F388,F388,$D$7:D388,"&gt;0")=1,1,0))</f>
        <v/>
      </c>
      <c r="H388" s="25">
        <f ca="1">IF(OR(A388="",B388="",NOT(ISNUMBER(B388)),B388&lt;=0,B388&gt;TODAY(),AND(ISTEXT(A388),A388&lt;&gt;TRIM(A388))),0,IF(AND(COUNTIFS($A$7:$A$506,A388,$B$7:$B$506,"&gt;0",$B$7:$B$506,"&lt;"&amp;B388)=0,COUNTIFS($A$7:A388,A388,$B$7:B388,B388)=1),1,0))</f>
        <v>0</v>
      </c>
    </row>
    <row r="389" spans="1:8">
      <c r="A389" s="26"/>
      <c r="B389" s="27"/>
      <c r="C389" s="28"/>
      <c r="D389" s="29" t="str">
        <f t="shared" ca="1" si="15"/>
        <v/>
      </c>
      <c r="E389" s="29" t="str">
        <f t="shared" ca="1" si="16"/>
        <v/>
      </c>
      <c r="F389" s="30" t="str">
        <f t="shared" ca="1" si="17"/>
        <v/>
      </c>
      <c r="G389" s="30" t="str">
        <f ca="1">IF(D389="","",IF(COUNTIFS($A$7:A389,A389,$F$7:F389,F389,$D$7:D389,"&gt;0")=1,1,0))</f>
        <v/>
      </c>
      <c r="H389" s="25">
        <f ca="1">IF(OR(A389="",B389="",NOT(ISNUMBER(B389)),B389&lt;=0,B389&gt;TODAY(),AND(ISTEXT(A389),A389&lt;&gt;TRIM(A389))),0,IF(AND(COUNTIFS($A$7:$A$506,A389,$B$7:$B$506,"&gt;0",$B$7:$B$506,"&lt;"&amp;B389)=0,COUNTIFS($A$7:A389,A389,$B$7:B389,B389)=1),1,0))</f>
        <v>0</v>
      </c>
    </row>
    <row r="390" spans="1:8">
      <c r="A390" s="26"/>
      <c r="B390" s="27"/>
      <c r="C390" s="28"/>
      <c r="D390" s="29" t="str">
        <f t="shared" ca="1" si="15"/>
        <v/>
      </c>
      <c r="E390" s="29" t="str">
        <f t="shared" ca="1" si="16"/>
        <v/>
      </c>
      <c r="F390" s="30" t="str">
        <f t="shared" ca="1" si="17"/>
        <v/>
      </c>
      <c r="G390" s="30" t="str">
        <f ca="1">IF(D390="","",IF(COUNTIFS($A$7:A390,A390,$F$7:F390,F390,$D$7:D390,"&gt;0")=1,1,0))</f>
        <v/>
      </c>
      <c r="H390" s="25">
        <f ca="1">IF(OR(A390="",B390="",NOT(ISNUMBER(B390)),B390&lt;=0,B390&gt;TODAY(),AND(ISTEXT(A390),A390&lt;&gt;TRIM(A390))),0,IF(AND(COUNTIFS($A$7:$A$506,A390,$B$7:$B$506,"&gt;0",$B$7:$B$506,"&lt;"&amp;B390)=0,COUNTIFS($A$7:A390,A390,$B$7:B390,B390)=1),1,0))</f>
        <v>0</v>
      </c>
    </row>
    <row r="391" spans="1:8">
      <c r="A391" s="26"/>
      <c r="B391" s="27"/>
      <c r="C391" s="28"/>
      <c r="D391" s="29" t="str">
        <f t="shared" ref="D391:D454" ca="1" si="18">IF(OR(A391="",B391="",NOT(ISNUMBER(B391)),B391&lt;=0,B391&gt;TODAY(),AND(ISTEXT(A391),A391&lt;&gt;TRIM(A391))),"",SUMIFS($B$7:$B$506,$A$7:$A$506,A391,$H$7:$H$506,1))</f>
        <v/>
      </c>
      <c r="E391" s="29" t="str">
        <f t="shared" ref="E391:E454" ca="1" si="19">IF(D391="","",DATE(YEAR(D391),MONTH(D391),1))</f>
        <v/>
      </c>
      <c r="F391" s="30" t="str">
        <f t="shared" ref="F391:F454" ca="1" si="20">IF(OR(B391="",D391=""),"",MAX(0,(YEAR(B391)-YEAR(D391))*12+MONTH(B391)-MONTH(D391)))</f>
        <v/>
      </c>
      <c r="G391" s="30" t="str">
        <f ca="1">IF(D391="","",IF(COUNTIFS($A$7:A391,A391,$F$7:F391,F391,$D$7:D391,"&gt;0")=1,1,0))</f>
        <v/>
      </c>
      <c r="H391" s="25">
        <f ca="1">IF(OR(A391="",B391="",NOT(ISNUMBER(B391)),B391&lt;=0,B391&gt;TODAY(),AND(ISTEXT(A391),A391&lt;&gt;TRIM(A391))),0,IF(AND(COUNTIFS($A$7:$A$506,A391,$B$7:$B$506,"&gt;0",$B$7:$B$506,"&lt;"&amp;B391)=0,COUNTIFS($A$7:A391,A391,$B$7:B391,B391)=1),1,0))</f>
        <v>0</v>
      </c>
    </row>
    <row r="392" spans="1:8">
      <c r="A392" s="26"/>
      <c r="B392" s="27"/>
      <c r="C392" s="28"/>
      <c r="D392" s="29" t="str">
        <f t="shared" ca="1" si="18"/>
        <v/>
      </c>
      <c r="E392" s="29" t="str">
        <f t="shared" ca="1" si="19"/>
        <v/>
      </c>
      <c r="F392" s="30" t="str">
        <f t="shared" ca="1" si="20"/>
        <v/>
      </c>
      <c r="G392" s="30" t="str">
        <f ca="1">IF(D392="","",IF(COUNTIFS($A$7:A392,A392,$F$7:F392,F392,$D$7:D392,"&gt;0")=1,1,0))</f>
        <v/>
      </c>
      <c r="H392" s="25">
        <f ca="1">IF(OR(A392="",B392="",NOT(ISNUMBER(B392)),B392&lt;=0,B392&gt;TODAY(),AND(ISTEXT(A392),A392&lt;&gt;TRIM(A392))),0,IF(AND(COUNTIFS($A$7:$A$506,A392,$B$7:$B$506,"&gt;0",$B$7:$B$506,"&lt;"&amp;B392)=0,COUNTIFS($A$7:A392,A392,$B$7:B392,B392)=1),1,0))</f>
        <v>0</v>
      </c>
    </row>
    <row r="393" spans="1:8">
      <c r="A393" s="26"/>
      <c r="B393" s="27"/>
      <c r="C393" s="28"/>
      <c r="D393" s="29" t="str">
        <f t="shared" ca="1" si="18"/>
        <v/>
      </c>
      <c r="E393" s="29" t="str">
        <f t="shared" ca="1" si="19"/>
        <v/>
      </c>
      <c r="F393" s="30" t="str">
        <f t="shared" ca="1" si="20"/>
        <v/>
      </c>
      <c r="G393" s="30" t="str">
        <f ca="1">IF(D393="","",IF(COUNTIFS($A$7:A393,A393,$F$7:F393,F393,$D$7:D393,"&gt;0")=1,1,0))</f>
        <v/>
      </c>
      <c r="H393" s="25">
        <f ca="1">IF(OR(A393="",B393="",NOT(ISNUMBER(B393)),B393&lt;=0,B393&gt;TODAY(),AND(ISTEXT(A393),A393&lt;&gt;TRIM(A393))),0,IF(AND(COUNTIFS($A$7:$A$506,A393,$B$7:$B$506,"&gt;0",$B$7:$B$506,"&lt;"&amp;B393)=0,COUNTIFS($A$7:A393,A393,$B$7:B393,B393)=1),1,0))</f>
        <v>0</v>
      </c>
    </row>
    <row r="394" spans="1:8">
      <c r="A394" s="26"/>
      <c r="B394" s="27"/>
      <c r="C394" s="28"/>
      <c r="D394" s="29" t="str">
        <f t="shared" ca="1" si="18"/>
        <v/>
      </c>
      <c r="E394" s="29" t="str">
        <f t="shared" ca="1" si="19"/>
        <v/>
      </c>
      <c r="F394" s="30" t="str">
        <f t="shared" ca="1" si="20"/>
        <v/>
      </c>
      <c r="G394" s="30" t="str">
        <f ca="1">IF(D394="","",IF(COUNTIFS($A$7:A394,A394,$F$7:F394,F394,$D$7:D394,"&gt;0")=1,1,0))</f>
        <v/>
      </c>
      <c r="H394" s="25">
        <f ca="1">IF(OR(A394="",B394="",NOT(ISNUMBER(B394)),B394&lt;=0,B394&gt;TODAY(),AND(ISTEXT(A394),A394&lt;&gt;TRIM(A394))),0,IF(AND(COUNTIFS($A$7:$A$506,A394,$B$7:$B$506,"&gt;0",$B$7:$B$506,"&lt;"&amp;B394)=0,COUNTIFS($A$7:A394,A394,$B$7:B394,B394)=1),1,0))</f>
        <v>0</v>
      </c>
    </row>
    <row r="395" spans="1:8">
      <c r="A395" s="26"/>
      <c r="B395" s="27"/>
      <c r="C395" s="28"/>
      <c r="D395" s="29" t="str">
        <f t="shared" ca="1" si="18"/>
        <v/>
      </c>
      <c r="E395" s="29" t="str">
        <f t="shared" ca="1" si="19"/>
        <v/>
      </c>
      <c r="F395" s="30" t="str">
        <f t="shared" ca="1" si="20"/>
        <v/>
      </c>
      <c r="G395" s="30" t="str">
        <f ca="1">IF(D395="","",IF(COUNTIFS($A$7:A395,A395,$F$7:F395,F395,$D$7:D395,"&gt;0")=1,1,0))</f>
        <v/>
      </c>
      <c r="H395" s="25">
        <f ca="1">IF(OR(A395="",B395="",NOT(ISNUMBER(B395)),B395&lt;=0,B395&gt;TODAY(),AND(ISTEXT(A395),A395&lt;&gt;TRIM(A395))),0,IF(AND(COUNTIFS($A$7:$A$506,A395,$B$7:$B$506,"&gt;0",$B$7:$B$506,"&lt;"&amp;B395)=0,COUNTIFS($A$7:A395,A395,$B$7:B395,B395)=1),1,0))</f>
        <v>0</v>
      </c>
    </row>
    <row r="396" spans="1:8">
      <c r="A396" s="26"/>
      <c r="B396" s="27"/>
      <c r="C396" s="28"/>
      <c r="D396" s="29" t="str">
        <f t="shared" ca="1" si="18"/>
        <v/>
      </c>
      <c r="E396" s="29" t="str">
        <f t="shared" ca="1" si="19"/>
        <v/>
      </c>
      <c r="F396" s="30" t="str">
        <f t="shared" ca="1" si="20"/>
        <v/>
      </c>
      <c r="G396" s="30" t="str">
        <f ca="1">IF(D396="","",IF(COUNTIFS($A$7:A396,A396,$F$7:F396,F396,$D$7:D396,"&gt;0")=1,1,0))</f>
        <v/>
      </c>
      <c r="H396" s="25">
        <f ca="1">IF(OR(A396="",B396="",NOT(ISNUMBER(B396)),B396&lt;=0,B396&gt;TODAY(),AND(ISTEXT(A396),A396&lt;&gt;TRIM(A396))),0,IF(AND(COUNTIFS($A$7:$A$506,A396,$B$7:$B$506,"&gt;0",$B$7:$B$506,"&lt;"&amp;B396)=0,COUNTIFS($A$7:A396,A396,$B$7:B396,B396)=1),1,0))</f>
        <v>0</v>
      </c>
    </row>
    <row r="397" spans="1:8">
      <c r="A397" s="26"/>
      <c r="B397" s="27"/>
      <c r="C397" s="28"/>
      <c r="D397" s="29" t="str">
        <f t="shared" ca="1" si="18"/>
        <v/>
      </c>
      <c r="E397" s="29" t="str">
        <f t="shared" ca="1" si="19"/>
        <v/>
      </c>
      <c r="F397" s="30" t="str">
        <f t="shared" ca="1" si="20"/>
        <v/>
      </c>
      <c r="G397" s="30" t="str">
        <f ca="1">IF(D397="","",IF(COUNTIFS($A$7:A397,A397,$F$7:F397,F397,$D$7:D397,"&gt;0")=1,1,0))</f>
        <v/>
      </c>
      <c r="H397" s="25">
        <f ca="1">IF(OR(A397="",B397="",NOT(ISNUMBER(B397)),B397&lt;=0,B397&gt;TODAY(),AND(ISTEXT(A397),A397&lt;&gt;TRIM(A397))),0,IF(AND(COUNTIFS($A$7:$A$506,A397,$B$7:$B$506,"&gt;0",$B$7:$B$506,"&lt;"&amp;B397)=0,COUNTIFS($A$7:A397,A397,$B$7:B397,B397)=1),1,0))</f>
        <v>0</v>
      </c>
    </row>
    <row r="398" spans="1:8">
      <c r="A398" s="26"/>
      <c r="B398" s="27"/>
      <c r="C398" s="28"/>
      <c r="D398" s="29" t="str">
        <f t="shared" ca="1" si="18"/>
        <v/>
      </c>
      <c r="E398" s="29" t="str">
        <f t="shared" ca="1" si="19"/>
        <v/>
      </c>
      <c r="F398" s="30" t="str">
        <f t="shared" ca="1" si="20"/>
        <v/>
      </c>
      <c r="G398" s="30" t="str">
        <f ca="1">IF(D398="","",IF(COUNTIFS($A$7:A398,A398,$F$7:F398,F398,$D$7:D398,"&gt;0")=1,1,0))</f>
        <v/>
      </c>
      <c r="H398" s="25">
        <f ca="1">IF(OR(A398="",B398="",NOT(ISNUMBER(B398)),B398&lt;=0,B398&gt;TODAY(),AND(ISTEXT(A398),A398&lt;&gt;TRIM(A398))),0,IF(AND(COUNTIFS($A$7:$A$506,A398,$B$7:$B$506,"&gt;0",$B$7:$B$506,"&lt;"&amp;B398)=0,COUNTIFS($A$7:A398,A398,$B$7:B398,B398)=1),1,0))</f>
        <v>0</v>
      </c>
    </row>
    <row r="399" spans="1:8">
      <c r="A399" s="26"/>
      <c r="B399" s="27"/>
      <c r="C399" s="28"/>
      <c r="D399" s="29" t="str">
        <f t="shared" ca="1" si="18"/>
        <v/>
      </c>
      <c r="E399" s="29" t="str">
        <f t="shared" ca="1" si="19"/>
        <v/>
      </c>
      <c r="F399" s="30" t="str">
        <f t="shared" ca="1" si="20"/>
        <v/>
      </c>
      <c r="G399" s="30" t="str">
        <f ca="1">IF(D399="","",IF(COUNTIFS($A$7:A399,A399,$F$7:F399,F399,$D$7:D399,"&gt;0")=1,1,0))</f>
        <v/>
      </c>
      <c r="H399" s="25">
        <f ca="1">IF(OR(A399="",B399="",NOT(ISNUMBER(B399)),B399&lt;=0,B399&gt;TODAY(),AND(ISTEXT(A399),A399&lt;&gt;TRIM(A399))),0,IF(AND(COUNTIFS($A$7:$A$506,A399,$B$7:$B$506,"&gt;0",$B$7:$B$506,"&lt;"&amp;B399)=0,COUNTIFS($A$7:A399,A399,$B$7:B399,B399)=1),1,0))</f>
        <v>0</v>
      </c>
    </row>
    <row r="400" spans="1:8">
      <c r="A400" s="26"/>
      <c r="B400" s="27"/>
      <c r="C400" s="28"/>
      <c r="D400" s="29" t="str">
        <f t="shared" ca="1" si="18"/>
        <v/>
      </c>
      <c r="E400" s="29" t="str">
        <f t="shared" ca="1" si="19"/>
        <v/>
      </c>
      <c r="F400" s="30" t="str">
        <f t="shared" ca="1" si="20"/>
        <v/>
      </c>
      <c r="G400" s="30" t="str">
        <f ca="1">IF(D400="","",IF(COUNTIFS($A$7:A400,A400,$F$7:F400,F400,$D$7:D400,"&gt;0")=1,1,0))</f>
        <v/>
      </c>
      <c r="H400" s="25">
        <f ca="1">IF(OR(A400="",B400="",NOT(ISNUMBER(B400)),B400&lt;=0,B400&gt;TODAY(),AND(ISTEXT(A400),A400&lt;&gt;TRIM(A400))),0,IF(AND(COUNTIFS($A$7:$A$506,A400,$B$7:$B$506,"&gt;0",$B$7:$B$506,"&lt;"&amp;B400)=0,COUNTIFS($A$7:A400,A400,$B$7:B400,B400)=1),1,0))</f>
        <v>0</v>
      </c>
    </row>
    <row r="401" spans="1:8">
      <c r="A401" s="26"/>
      <c r="B401" s="27"/>
      <c r="C401" s="28"/>
      <c r="D401" s="29" t="str">
        <f t="shared" ca="1" si="18"/>
        <v/>
      </c>
      <c r="E401" s="29" t="str">
        <f t="shared" ca="1" si="19"/>
        <v/>
      </c>
      <c r="F401" s="30" t="str">
        <f t="shared" ca="1" si="20"/>
        <v/>
      </c>
      <c r="G401" s="30" t="str">
        <f ca="1">IF(D401="","",IF(COUNTIFS($A$7:A401,A401,$F$7:F401,F401,$D$7:D401,"&gt;0")=1,1,0))</f>
        <v/>
      </c>
      <c r="H401" s="25">
        <f ca="1">IF(OR(A401="",B401="",NOT(ISNUMBER(B401)),B401&lt;=0,B401&gt;TODAY(),AND(ISTEXT(A401),A401&lt;&gt;TRIM(A401))),0,IF(AND(COUNTIFS($A$7:$A$506,A401,$B$7:$B$506,"&gt;0",$B$7:$B$506,"&lt;"&amp;B401)=0,COUNTIFS($A$7:A401,A401,$B$7:B401,B401)=1),1,0))</f>
        <v>0</v>
      </c>
    </row>
    <row r="402" spans="1:8">
      <c r="A402" s="26"/>
      <c r="B402" s="27"/>
      <c r="C402" s="28"/>
      <c r="D402" s="29" t="str">
        <f t="shared" ca="1" si="18"/>
        <v/>
      </c>
      <c r="E402" s="29" t="str">
        <f t="shared" ca="1" si="19"/>
        <v/>
      </c>
      <c r="F402" s="30" t="str">
        <f t="shared" ca="1" si="20"/>
        <v/>
      </c>
      <c r="G402" s="30" t="str">
        <f ca="1">IF(D402="","",IF(COUNTIFS($A$7:A402,A402,$F$7:F402,F402,$D$7:D402,"&gt;0")=1,1,0))</f>
        <v/>
      </c>
      <c r="H402" s="25">
        <f ca="1">IF(OR(A402="",B402="",NOT(ISNUMBER(B402)),B402&lt;=0,B402&gt;TODAY(),AND(ISTEXT(A402),A402&lt;&gt;TRIM(A402))),0,IF(AND(COUNTIFS($A$7:$A$506,A402,$B$7:$B$506,"&gt;0",$B$7:$B$506,"&lt;"&amp;B402)=0,COUNTIFS($A$7:A402,A402,$B$7:B402,B402)=1),1,0))</f>
        <v>0</v>
      </c>
    </row>
    <row r="403" spans="1:8">
      <c r="A403" s="26"/>
      <c r="B403" s="27"/>
      <c r="C403" s="28"/>
      <c r="D403" s="29" t="str">
        <f t="shared" ca="1" si="18"/>
        <v/>
      </c>
      <c r="E403" s="29" t="str">
        <f t="shared" ca="1" si="19"/>
        <v/>
      </c>
      <c r="F403" s="30" t="str">
        <f t="shared" ca="1" si="20"/>
        <v/>
      </c>
      <c r="G403" s="30" t="str">
        <f ca="1">IF(D403="","",IF(COUNTIFS($A$7:A403,A403,$F$7:F403,F403,$D$7:D403,"&gt;0")=1,1,0))</f>
        <v/>
      </c>
      <c r="H403" s="25">
        <f ca="1">IF(OR(A403="",B403="",NOT(ISNUMBER(B403)),B403&lt;=0,B403&gt;TODAY(),AND(ISTEXT(A403),A403&lt;&gt;TRIM(A403))),0,IF(AND(COUNTIFS($A$7:$A$506,A403,$B$7:$B$506,"&gt;0",$B$7:$B$506,"&lt;"&amp;B403)=0,COUNTIFS($A$7:A403,A403,$B$7:B403,B403)=1),1,0))</f>
        <v>0</v>
      </c>
    </row>
    <row r="404" spans="1:8">
      <c r="A404" s="26"/>
      <c r="B404" s="27"/>
      <c r="C404" s="28"/>
      <c r="D404" s="29" t="str">
        <f t="shared" ca="1" si="18"/>
        <v/>
      </c>
      <c r="E404" s="29" t="str">
        <f t="shared" ca="1" si="19"/>
        <v/>
      </c>
      <c r="F404" s="30" t="str">
        <f t="shared" ca="1" si="20"/>
        <v/>
      </c>
      <c r="G404" s="30" t="str">
        <f ca="1">IF(D404="","",IF(COUNTIFS($A$7:A404,A404,$F$7:F404,F404,$D$7:D404,"&gt;0")=1,1,0))</f>
        <v/>
      </c>
      <c r="H404" s="25">
        <f ca="1">IF(OR(A404="",B404="",NOT(ISNUMBER(B404)),B404&lt;=0,B404&gt;TODAY(),AND(ISTEXT(A404),A404&lt;&gt;TRIM(A404))),0,IF(AND(COUNTIFS($A$7:$A$506,A404,$B$7:$B$506,"&gt;0",$B$7:$B$506,"&lt;"&amp;B404)=0,COUNTIFS($A$7:A404,A404,$B$7:B404,B404)=1),1,0))</f>
        <v>0</v>
      </c>
    </row>
    <row r="405" spans="1:8">
      <c r="A405" s="26"/>
      <c r="B405" s="27"/>
      <c r="C405" s="28"/>
      <c r="D405" s="29" t="str">
        <f t="shared" ca="1" si="18"/>
        <v/>
      </c>
      <c r="E405" s="29" t="str">
        <f t="shared" ca="1" si="19"/>
        <v/>
      </c>
      <c r="F405" s="30" t="str">
        <f t="shared" ca="1" si="20"/>
        <v/>
      </c>
      <c r="G405" s="30" t="str">
        <f ca="1">IF(D405="","",IF(COUNTIFS($A$7:A405,A405,$F$7:F405,F405,$D$7:D405,"&gt;0")=1,1,0))</f>
        <v/>
      </c>
      <c r="H405" s="25">
        <f ca="1">IF(OR(A405="",B405="",NOT(ISNUMBER(B405)),B405&lt;=0,B405&gt;TODAY(),AND(ISTEXT(A405),A405&lt;&gt;TRIM(A405))),0,IF(AND(COUNTIFS($A$7:$A$506,A405,$B$7:$B$506,"&gt;0",$B$7:$B$506,"&lt;"&amp;B405)=0,COUNTIFS($A$7:A405,A405,$B$7:B405,B405)=1),1,0))</f>
        <v>0</v>
      </c>
    </row>
    <row r="406" spans="1:8">
      <c r="A406" s="26"/>
      <c r="B406" s="27"/>
      <c r="C406" s="28"/>
      <c r="D406" s="29" t="str">
        <f t="shared" ca="1" si="18"/>
        <v/>
      </c>
      <c r="E406" s="29" t="str">
        <f t="shared" ca="1" si="19"/>
        <v/>
      </c>
      <c r="F406" s="30" t="str">
        <f t="shared" ca="1" si="20"/>
        <v/>
      </c>
      <c r="G406" s="30" t="str">
        <f ca="1">IF(D406="","",IF(COUNTIFS($A$7:A406,A406,$F$7:F406,F406,$D$7:D406,"&gt;0")=1,1,0))</f>
        <v/>
      </c>
      <c r="H406" s="25">
        <f ca="1">IF(OR(A406="",B406="",NOT(ISNUMBER(B406)),B406&lt;=0,B406&gt;TODAY(),AND(ISTEXT(A406),A406&lt;&gt;TRIM(A406))),0,IF(AND(COUNTIFS($A$7:$A$506,A406,$B$7:$B$506,"&gt;0",$B$7:$B$506,"&lt;"&amp;B406)=0,COUNTIFS($A$7:A406,A406,$B$7:B406,B406)=1),1,0))</f>
        <v>0</v>
      </c>
    </row>
    <row r="407" spans="1:8">
      <c r="A407" s="26"/>
      <c r="B407" s="27"/>
      <c r="C407" s="28"/>
      <c r="D407" s="29" t="str">
        <f t="shared" ca="1" si="18"/>
        <v/>
      </c>
      <c r="E407" s="29" t="str">
        <f t="shared" ca="1" si="19"/>
        <v/>
      </c>
      <c r="F407" s="30" t="str">
        <f t="shared" ca="1" si="20"/>
        <v/>
      </c>
      <c r="G407" s="30" t="str">
        <f ca="1">IF(D407="","",IF(COUNTIFS($A$7:A407,A407,$F$7:F407,F407,$D$7:D407,"&gt;0")=1,1,0))</f>
        <v/>
      </c>
      <c r="H407" s="25">
        <f ca="1">IF(OR(A407="",B407="",NOT(ISNUMBER(B407)),B407&lt;=0,B407&gt;TODAY(),AND(ISTEXT(A407),A407&lt;&gt;TRIM(A407))),0,IF(AND(COUNTIFS($A$7:$A$506,A407,$B$7:$B$506,"&gt;0",$B$7:$B$506,"&lt;"&amp;B407)=0,COUNTIFS($A$7:A407,A407,$B$7:B407,B407)=1),1,0))</f>
        <v>0</v>
      </c>
    </row>
    <row r="408" spans="1:8">
      <c r="A408" s="26"/>
      <c r="B408" s="27"/>
      <c r="C408" s="28"/>
      <c r="D408" s="29" t="str">
        <f t="shared" ca="1" si="18"/>
        <v/>
      </c>
      <c r="E408" s="29" t="str">
        <f t="shared" ca="1" si="19"/>
        <v/>
      </c>
      <c r="F408" s="30" t="str">
        <f t="shared" ca="1" si="20"/>
        <v/>
      </c>
      <c r="G408" s="30" t="str">
        <f ca="1">IF(D408="","",IF(COUNTIFS($A$7:A408,A408,$F$7:F408,F408,$D$7:D408,"&gt;0")=1,1,0))</f>
        <v/>
      </c>
      <c r="H408" s="25">
        <f ca="1">IF(OR(A408="",B408="",NOT(ISNUMBER(B408)),B408&lt;=0,B408&gt;TODAY(),AND(ISTEXT(A408),A408&lt;&gt;TRIM(A408))),0,IF(AND(COUNTIFS($A$7:$A$506,A408,$B$7:$B$506,"&gt;0",$B$7:$B$506,"&lt;"&amp;B408)=0,COUNTIFS($A$7:A408,A408,$B$7:B408,B408)=1),1,0))</f>
        <v>0</v>
      </c>
    </row>
    <row r="409" spans="1:8">
      <c r="A409" s="26"/>
      <c r="B409" s="27"/>
      <c r="C409" s="28"/>
      <c r="D409" s="29" t="str">
        <f t="shared" ca="1" si="18"/>
        <v/>
      </c>
      <c r="E409" s="29" t="str">
        <f t="shared" ca="1" si="19"/>
        <v/>
      </c>
      <c r="F409" s="30" t="str">
        <f t="shared" ca="1" si="20"/>
        <v/>
      </c>
      <c r="G409" s="30" t="str">
        <f ca="1">IF(D409="","",IF(COUNTIFS($A$7:A409,A409,$F$7:F409,F409,$D$7:D409,"&gt;0")=1,1,0))</f>
        <v/>
      </c>
      <c r="H409" s="25">
        <f ca="1">IF(OR(A409="",B409="",NOT(ISNUMBER(B409)),B409&lt;=0,B409&gt;TODAY(),AND(ISTEXT(A409),A409&lt;&gt;TRIM(A409))),0,IF(AND(COUNTIFS($A$7:$A$506,A409,$B$7:$B$506,"&gt;0",$B$7:$B$506,"&lt;"&amp;B409)=0,COUNTIFS($A$7:A409,A409,$B$7:B409,B409)=1),1,0))</f>
        <v>0</v>
      </c>
    </row>
    <row r="410" spans="1:8">
      <c r="A410" s="26"/>
      <c r="B410" s="27"/>
      <c r="C410" s="28"/>
      <c r="D410" s="29" t="str">
        <f t="shared" ca="1" si="18"/>
        <v/>
      </c>
      <c r="E410" s="29" t="str">
        <f t="shared" ca="1" si="19"/>
        <v/>
      </c>
      <c r="F410" s="30" t="str">
        <f t="shared" ca="1" si="20"/>
        <v/>
      </c>
      <c r="G410" s="30" t="str">
        <f ca="1">IF(D410="","",IF(COUNTIFS($A$7:A410,A410,$F$7:F410,F410,$D$7:D410,"&gt;0")=1,1,0))</f>
        <v/>
      </c>
      <c r="H410" s="25">
        <f ca="1">IF(OR(A410="",B410="",NOT(ISNUMBER(B410)),B410&lt;=0,B410&gt;TODAY(),AND(ISTEXT(A410),A410&lt;&gt;TRIM(A410))),0,IF(AND(COUNTIFS($A$7:$A$506,A410,$B$7:$B$506,"&gt;0",$B$7:$B$506,"&lt;"&amp;B410)=0,COUNTIFS($A$7:A410,A410,$B$7:B410,B410)=1),1,0))</f>
        <v>0</v>
      </c>
    </row>
    <row r="411" spans="1:8">
      <c r="A411" s="26"/>
      <c r="B411" s="27"/>
      <c r="C411" s="28"/>
      <c r="D411" s="29" t="str">
        <f t="shared" ca="1" si="18"/>
        <v/>
      </c>
      <c r="E411" s="29" t="str">
        <f t="shared" ca="1" si="19"/>
        <v/>
      </c>
      <c r="F411" s="30" t="str">
        <f t="shared" ca="1" si="20"/>
        <v/>
      </c>
      <c r="G411" s="30" t="str">
        <f ca="1">IF(D411="","",IF(COUNTIFS($A$7:A411,A411,$F$7:F411,F411,$D$7:D411,"&gt;0")=1,1,0))</f>
        <v/>
      </c>
      <c r="H411" s="25">
        <f ca="1">IF(OR(A411="",B411="",NOT(ISNUMBER(B411)),B411&lt;=0,B411&gt;TODAY(),AND(ISTEXT(A411),A411&lt;&gt;TRIM(A411))),0,IF(AND(COUNTIFS($A$7:$A$506,A411,$B$7:$B$506,"&gt;0",$B$7:$B$506,"&lt;"&amp;B411)=0,COUNTIFS($A$7:A411,A411,$B$7:B411,B411)=1),1,0))</f>
        <v>0</v>
      </c>
    </row>
    <row r="412" spans="1:8">
      <c r="A412" s="26"/>
      <c r="B412" s="27"/>
      <c r="C412" s="28"/>
      <c r="D412" s="29" t="str">
        <f t="shared" ca="1" si="18"/>
        <v/>
      </c>
      <c r="E412" s="29" t="str">
        <f t="shared" ca="1" si="19"/>
        <v/>
      </c>
      <c r="F412" s="30" t="str">
        <f t="shared" ca="1" si="20"/>
        <v/>
      </c>
      <c r="G412" s="30" t="str">
        <f ca="1">IF(D412="","",IF(COUNTIFS($A$7:A412,A412,$F$7:F412,F412,$D$7:D412,"&gt;0")=1,1,0))</f>
        <v/>
      </c>
      <c r="H412" s="25">
        <f ca="1">IF(OR(A412="",B412="",NOT(ISNUMBER(B412)),B412&lt;=0,B412&gt;TODAY(),AND(ISTEXT(A412),A412&lt;&gt;TRIM(A412))),0,IF(AND(COUNTIFS($A$7:$A$506,A412,$B$7:$B$506,"&gt;0",$B$7:$B$506,"&lt;"&amp;B412)=0,COUNTIFS($A$7:A412,A412,$B$7:B412,B412)=1),1,0))</f>
        <v>0</v>
      </c>
    </row>
    <row r="413" spans="1:8">
      <c r="A413" s="26"/>
      <c r="B413" s="27"/>
      <c r="C413" s="28"/>
      <c r="D413" s="29" t="str">
        <f t="shared" ca="1" si="18"/>
        <v/>
      </c>
      <c r="E413" s="29" t="str">
        <f t="shared" ca="1" si="19"/>
        <v/>
      </c>
      <c r="F413" s="30" t="str">
        <f t="shared" ca="1" si="20"/>
        <v/>
      </c>
      <c r="G413" s="30" t="str">
        <f ca="1">IF(D413="","",IF(COUNTIFS($A$7:A413,A413,$F$7:F413,F413,$D$7:D413,"&gt;0")=1,1,0))</f>
        <v/>
      </c>
      <c r="H413" s="25">
        <f ca="1">IF(OR(A413="",B413="",NOT(ISNUMBER(B413)),B413&lt;=0,B413&gt;TODAY(),AND(ISTEXT(A413),A413&lt;&gt;TRIM(A413))),0,IF(AND(COUNTIFS($A$7:$A$506,A413,$B$7:$B$506,"&gt;0",$B$7:$B$506,"&lt;"&amp;B413)=0,COUNTIFS($A$7:A413,A413,$B$7:B413,B413)=1),1,0))</f>
        <v>0</v>
      </c>
    </row>
    <row r="414" spans="1:8">
      <c r="A414" s="26"/>
      <c r="B414" s="27"/>
      <c r="C414" s="28"/>
      <c r="D414" s="29" t="str">
        <f t="shared" ca="1" si="18"/>
        <v/>
      </c>
      <c r="E414" s="29" t="str">
        <f t="shared" ca="1" si="19"/>
        <v/>
      </c>
      <c r="F414" s="30" t="str">
        <f t="shared" ca="1" si="20"/>
        <v/>
      </c>
      <c r="G414" s="30" t="str">
        <f ca="1">IF(D414="","",IF(COUNTIFS($A$7:A414,A414,$F$7:F414,F414,$D$7:D414,"&gt;0")=1,1,0))</f>
        <v/>
      </c>
      <c r="H414" s="25">
        <f ca="1">IF(OR(A414="",B414="",NOT(ISNUMBER(B414)),B414&lt;=0,B414&gt;TODAY(),AND(ISTEXT(A414),A414&lt;&gt;TRIM(A414))),0,IF(AND(COUNTIFS($A$7:$A$506,A414,$B$7:$B$506,"&gt;0",$B$7:$B$506,"&lt;"&amp;B414)=0,COUNTIFS($A$7:A414,A414,$B$7:B414,B414)=1),1,0))</f>
        <v>0</v>
      </c>
    </row>
    <row r="415" spans="1:8">
      <c r="A415" s="26"/>
      <c r="B415" s="27"/>
      <c r="C415" s="28"/>
      <c r="D415" s="29" t="str">
        <f t="shared" ca="1" si="18"/>
        <v/>
      </c>
      <c r="E415" s="29" t="str">
        <f t="shared" ca="1" si="19"/>
        <v/>
      </c>
      <c r="F415" s="30" t="str">
        <f t="shared" ca="1" si="20"/>
        <v/>
      </c>
      <c r="G415" s="30" t="str">
        <f ca="1">IF(D415="","",IF(COUNTIFS($A$7:A415,A415,$F$7:F415,F415,$D$7:D415,"&gt;0")=1,1,0))</f>
        <v/>
      </c>
      <c r="H415" s="25">
        <f ca="1">IF(OR(A415="",B415="",NOT(ISNUMBER(B415)),B415&lt;=0,B415&gt;TODAY(),AND(ISTEXT(A415),A415&lt;&gt;TRIM(A415))),0,IF(AND(COUNTIFS($A$7:$A$506,A415,$B$7:$B$506,"&gt;0",$B$7:$B$506,"&lt;"&amp;B415)=0,COUNTIFS($A$7:A415,A415,$B$7:B415,B415)=1),1,0))</f>
        <v>0</v>
      </c>
    </row>
    <row r="416" spans="1:8">
      <c r="A416" s="26"/>
      <c r="B416" s="27"/>
      <c r="C416" s="28"/>
      <c r="D416" s="29" t="str">
        <f t="shared" ca="1" si="18"/>
        <v/>
      </c>
      <c r="E416" s="29" t="str">
        <f t="shared" ca="1" si="19"/>
        <v/>
      </c>
      <c r="F416" s="30" t="str">
        <f t="shared" ca="1" si="20"/>
        <v/>
      </c>
      <c r="G416" s="30" t="str">
        <f ca="1">IF(D416="","",IF(COUNTIFS($A$7:A416,A416,$F$7:F416,F416,$D$7:D416,"&gt;0")=1,1,0))</f>
        <v/>
      </c>
      <c r="H416" s="25">
        <f ca="1">IF(OR(A416="",B416="",NOT(ISNUMBER(B416)),B416&lt;=0,B416&gt;TODAY(),AND(ISTEXT(A416),A416&lt;&gt;TRIM(A416))),0,IF(AND(COUNTIFS($A$7:$A$506,A416,$B$7:$B$506,"&gt;0",$B$7:$B$506,"&lt;"&amp;B416)=0,COUNTIFS($A$7:A416,A416,$B$7:B416,B416)=1),1,0))</f>
        <v>0</v>
      </c>
    </row>
    <row r="417" spans="1:8">
      <c r="A417" s="26"/>
      <c r="B417" s="27"/>
      <c r="C417" s="28"/>
      <c r="D417" s="29" t="str">
        <f t="shared" ca="1" si="18"/>
        <v/>
      </c>
      <c r="E417" s="29" t="str">
        <f t="shared" ca="1" si="19"/>
        <v/>
      </c>
      <c r="F417" s="30" t="str">
        <f t="shared" ca="1" si="20"/>
        <v/>
      </c>
      <c r="G417" s="30" t="str">
        <f ca="1">IF(D417="","",IF(COUNTIFS($A$7:A417,A417,$F$7:F417,F417,$D$7:D417,"&gt;0")=1,1,0))</f>
        <v/>
      </c>
      <c r="H417" s="25">
        <f ca="1">IF(OR(A417="",B417="",NOT(ISNUMBER(B417)),B417&lt;=0,B417&gt;TODAY(),AND(ISTEXT(A417),A417&lt;&gt;TRIM(A417))),0,IF(AND(COUNTIFS($A$7:$A$506,A417,$B$7:$B$506,"&gt;0",$B$7:$B$506,"&lt;"&amp;B417)=0,COUNTIFS($A$7:A417,A417,$B$7:B417,B417)=1),1,0))</f>
        <v>0</v>
      </c>
    </row>
    <row r="418" spans="1:8">
      <c r="A418" s="26"/>
      <c r="B418" s="27"/>
      <c r="C418" s="28"/>
      <c r="D418" s="29" t="str">
        <f t="shared" ca="1" si="18"/>
        <v/>
      </c>
      <c r="E418" s="29" t="str">
        <f t="shared" ca="1" si="19"/>
        <v/>
      </c>
      <c r="F418" s="30" t="str">
        <f t="shared" ca="1" si="20"/>
        <v/>
      </c>
      <c r="G418" s="30" t="str">
        <f ca="1">IF(D418="","",IF(COUNTIFS($A$7:A418,A418,$F$7:F418,F418,$D$7:D418,"&gt;0")=1,1,0))</f>
        <v/>
      </c>
      <c r="H418" s="25">
        <f ca="1">IF(OR(A418="",B418="",NOT(ISNUMBER(B418)),B418&lt;=0,B418&gt;TODAY(),AND(ISTEXT(A418),A418&lt;&gt;TRIM(A418))),0,IF(AND(COUNTIFS($A$7:$A$506,A418,$B$7:$B$506,"&gt;0",$B$7:$B$506,"&lt;"&amp;B418)=0,COUNTIFS($A$7:A418,A418,$B$7:B418,B418)=1),1,0))</f>
        <v>0</v>
      </c>
    </row>
    <row r="419" spans="1:8">
      <c r="A419" s="26"/>
      <c r="B419" s="27"/>
      <c r="C419" s="28"/>
      <c r="D419" s="29" t="str">
        <f t="shared" ca="1" si="18"/>
        <v/>
      </c>
      <c r="E419" s="29" t="str">
        <f t="shared" ca="1" si="19"/>
        <v/>
      </c>
      <c r="F419" s="30" t="str">
        <f t="shared" ca="1" si="20"/>
        <v/>
      </c>
      <c r="G419" s="30" t="str">
        <f ca="1">IF(D419="","",IF(COUNTIFS($A$7:A419,A419,$F$7:F419,F419,$D$7:D419,"&gt;0")=1,1,0))</f>
        <v/>
      </c>
      <c r="H419" s="25">
        <f ca="1">IF(OR(A419="",B419="",NOT(ISNUMBER(B419)),B419&lt;=0,B419&gt;TODAY(),AND(ISTEXT(A419),A419&lt;&gt;TRIM(A419))),0,IF(AND(COUNTIFS($A$7:$A$506,A419,$B$7:$B$506,"&gt;0",$B$7:$B$506,"&lt;"&amp;B419)=0,COUNTIFS($A$7:A419,A419,$B$7:B419,B419)=1),1,0))</f>
        <v>0</v>
      </c>
    </row>
    <row r="420" spans="1:8">
      <c r="A420" s="26"/>
      <c r="B420" s="27"/>
      <c r="C420" s="28"/>
      <c r="D420" s="29" t="str">
        <f t="shared" ca="1" si="18"/>
        <v/>
      </c>
      <c r="E420" s="29" t="str">
        <f t="shared" ca="1" si="19"/>
        <v/>
      </c>
      <c r="F420" s="30" t="str">
        <f t="shared" ca="1" si="20"/>
        <v/>
      </c>
      <c r="G420" s="30" t="str">
        <f ca="1">IF(D420="","",IF(COUNTIFS($A$7:A420,A420,$F$7:F420,F420,$D$7:D420,"&gt;0")=1,1,0))</f>
        <v/>
      </c>
      <c r="H420" s="25">
        <f ca="1">IF(OR(A420="",B420="",NOT(ISNUMBER(B420)),B420&lt;=0,B420&gt;TODAY(),AND(ISTEXT(A420),A420&lt;&gt;TRIM(A420))),0,IF(AND(COUNTIFS($A$7:$A$506,A420,$B$7:$B$506,"&gt;0",$B$7:$B$506,"&lt;"&amp;B420)=0,COUNTIFS($A$7:A420,A420,$B$7:B420,B420)=1),1,0))</f>
        <v>0</v>
      </c>
    </row>
    <row r="421" spans="1:8">
      <c r="A421" s="26"/>
      <c r="B421" s="27"/>
      <c r="C421" s="28"/>
      <c r="D421" s="29" t="str">
        <f t="shared" ca="1" si="18"/>
        <v/>
      </c>
      <c r="E421" s="29" t="str">
        <f t="shared" ca="1" si="19"/>
        <v/>
      </c>
      <c r="F421" s="30" t="str">
        <f t="shared" ca="1" si="20"/>
        <v/>
      </c>
      <c r="G421" s="30" t="str">
        <f ca="1">IF(D421="","",IF(COUNTIFS($A$7:A421,A421,$F$7:F421,F421,$D$7:D421,"&gt;0")=1,1,0))</f>
        <v/>
      </c>
      <c r="H421" s="25">
        <f ca="1">IF(OR(A421="",B421="",NOT(ISNUMBER(B421)),B421&lt;=0,B421&gt;TODAY(),AND(ISTEXT(A421),A421&lt;&gt;TRIM(A421))),0,IF(AND(COUNTIFS($A$7:$A$506,A421,$B$7:$B$506,"&gt;0",$B$7:$B$506,"&lt;"&amp;B421)=0,COUNTIFS($A$7:A421,A421,$B$7:B421,B421)=1),1,0))</f>
        <v>0</v>
      </c>
    </row>
    <row r="422" spans="1:8">
      <c r="A422" s="26"/>
      <c r="B422" s="27"/>
      <c r="C422" s="28"/>
      <c r="D422" s="29" t="str">
        <f t="shared" ca="1" si="18"/>
        <v/>
      </c>
      <c r="E422" s="29" t="str">
        <f t="shared" ca="1" si="19"/>
        <v/>
      </c>
      <c r="F422" s="30" t="str">
        <f t="shared" ca="1" si="20"/>
        <v/>
      </c>
      <c r="G422" s="30" t="str">
        <f ca="1">IF(D422="","",IF(COUNTIFS($A$7:A422,A422,$F$7:F422,F422,$D$7:D422,"&gt;0")=1,1,0))</f>
        <v/>
      </c>
      <c r="H422" s="25">
        <f ca="1">IF(OR(A422="",B422="",NOT(ISNUMBER(B422)),B422&lt;=0,B422&gt;TODAY(),AND(ISTEXT(A422),A422&lt;&gt;TRIM(A422))),0,IF(AND(COUNTIFS($A$7:$A$506,A422,$B$7:$B$506,"&gt;0",$B$7:$B$506,"&lt;"&amp;B422)=0,COUNTIFS($A$7:A422,A422,$B$7:B422,B422)=1),1,0))</f>
        <v>0</v>
      </c>
    </row>
    <row r="423" spans="1:8">
      <c r="A423" s="26"/>
      <c r="B423" s="27"/>
      <c r="C423" s="28"/>
      <c r="D423" s="29" t="str">
        <f t="shared" ca="1" si="18"/>
        <v/>
      </c>
      <c r="E423" s="29" t="str">
        <f t="shared" ca="1" si="19"/>
        <v/>
      </c>
      <c r="F423" s="30" t="str">
        <f t="shared" ca="1" si="20"/>
        <v/>
      </c>
      <c r="G423" s="30" t="str">
        <f ca="1">IF(D423="","",IF(COUNTIFS($A$7:A423,A423,$F$7:F423,F423,$D$7:D423,"&gt;0")=1,1,0))</f>
        <v/>
      </c>
      <c r="H423" s="25">
        <f ca="1">IF(OR(A423="",B423="",NOT(ISNUMBER(B423)),B423&lt;=0,B423&gt;TODAY(),AND(ISTEXT(A423),A423&lt;&gt;TRIM(A423))),0,IF(AND(COUNTIFS($A$7:$A$506,A423,$B$7:$B$506,"&gt;0",$B$7:$B$506,"&lt;"&amp;B423)=0,COUNTIFS($A$7:A423,A423,$B$7:B423,B423)=1),1,0))</f>
        <v>0</v>
      </c>
    </row>
    <row r="424" spans="1:8">
      <c r="A424" s="26"/>
      <c r="B424" s="27"/>
      <c r="C424" s="28"/>
      <c r="D424" s="29" t="str">
        <f t="shared" ca="1" si="18"/>
        <v/>
      </c>
      <c r="E424" s="29" t="str">
        <f t="shared" ca="1" si="19"/>
        <v/>
      </c>
      <c r="F424" s="30" t="str">
        <f t="shared" ca="1" si="20"/>
        <v/>
      </c>
      <c r="G424" s="30" t="str">
        <f ca="1">IF(D424="","",IF(COUNTIFS($A$7:A424,A424,$F$7:F424,F424,$D$7:D424,"&gt;0")=1,1,0))</f>
        <v/>
      </c>
      <c r="H424" s="25">
        <f ca="1">IF(OR(A424="",B424="",NOT(ISNUMBER(B424)),B424&lt;=0,B424&gt;TODAY(),AND(ISTEXT(A424),A424&lt;&gt;TRIM(A424))),0,IF(AND(COUNTIFS($A$7:$A$506,A424,$B$7:$B$506,"&gt;0",$B$7:$B$506,"&lt;"&amp;B424)=0,COUNTIFS($A$7:A424,A424,$B$7:B424,B424)=1),1,0))</f>
        <v>0</v>
      </c>
    </row>
    <row r="425" spans="1:8">
      <c r="A425" s="26"/>
      <c r="B425" s="27"/>
      <c r="C425" s="28"/>
      <c r="D425" s="29" t="str">
        <f t="shared" ca="1" si="18"/>
        <v/>
      </c>
      <c r="E425" s="29" t="str">
        <f t="shared" ca="1" si="19"/>
        <v/>
      </c>
      <c r="F425" s="30" t="str">
        <f t="shared" ca="1" si="20"/>
        <v/>
      </c>
      <c r="G425" s="30" t="str">
        <f ca="1">IF(D425="","",IF(COUNTIFS($A$7:A425,A425,$F$7:F425,F425,$D$7:D425,"&gt;0")=1,1,0))</f>
        <v/>
      </c>
      <c r="H425" s="25">
        <f ca="1">IF(OR(A425="",B425="",NOT(ISNUMBER(B425)),B425&lt;=0,B425&gt;TODAY(),AND(ISTEXT(A425),A425&lt;&gt;TRIM(A425))),0,IF(AND(COUNTIFS($A$7:$A$506,A425,$B$7:$B$506,"&gt;0",$B$7:$B$506,"&lt;"&amp;B425)=0,COUNTIFS($A$7:A425,A425,$B$7:B425,B425)=1),1,0))</f>
        <v>0</v>
      </c>
    </row>
    <row r="426" spans="1:8">
      <c r="A426" s="26"/>
      <c r="B426" s="27"/>
      <c r="C426" s="28"/>
      <c r="D426" s="29" t="str">
        <f t="shared" ca="1" si="18"/>
        <v/>
      </c>
      <c r="E426" s="29" t="str">
        <f t="shared" ca="1" si="19"/>
        <v/>
      </c>
      <c r="F426" s="30" t="str">
        <f t="shared" ca="1" si="20"/>
        <v/>
      </c>
      <c r="G426" s="30" t="str">
        <f ca="1">IF(D426="","",IF(COUNTIFS($A$7:A426,A426,$F$7:F426,F426,$D$7:D426,"&gt;0")=1,1,0))</f>
        <v/>
      </c>
      <c r="H426" s="25">
        <f ca="1">IF(OR(A426="",B426="",NOT(ISNUMBER(B426)),B426&lt;=0,B426&gt;TODAY(),AND(ISTEXT(A426),A426&lt;&gt;TRIM(A426))),0,IF(AND(COUNTIFS($A$7:$A$506,A426,$B$7:$B$506,"&gt;0",$B$7:$B$506,"&lt;"&amp;B426)=0,COUNTIFS($A$7:A426,A426,$B$7:B426,B426)=1),1,0))</f>
        <v>0</v>
      </c>
    </row>
    <row r="427" spans="1:8">
      <c r="A427" s="26"/>
      <c r="B427" s="27"/>
      <c r="C427" s="28"/>
      <c r="D427" s="29" t="str">
        <f t="shared" ca="1" si="18"/>
        <v/>
      </c>
      <c r="E427" s="29" t="str">
        <f t="shared" ca="1" si="19"/>
        <v/>
      </c>
      <c r="F427" s="30" t="str">
        <f t="shared" ca="1" si="20"/>
        <v/>
      </c>
      <c r="G427" s="30" t="str">
        <f ca="1">IF(D427="","",IF(COUNTIFS($A$7:A427,A427,$F$7:F427,F427,$D$7:D427,"&gt;0")=1,1,0))</f>
        <v/>
      </c>
      <c r="H427" s="25">
        <f ca="1">IF(OR(A427="",B427="",NOT(ISNUMBER(B427)),B427&lt;=0,B427&gt;TODAY(),AND(ISTEXT(A427),A427&lt;&gt;TRIM(A427))),0,IF(AND(COUNTIFS($A$7:$A$506,A427,$B$7:$B$506,"&gt;0",$B$7:$B$506,"&lt;"&amp;B427)=0,COUNTIFS($A$7:A427,A427,$B$7:B427,B427)=1),1,0))</f>
        <v>0</v>
      </c>
    </row>
    <row r="428" spans="1:8">
      <c r="A428" s="26"/>
      <c r="B428" s="27"/>
      <c r="C428" s="28"/>
      <c r="D428" s="29" t="str">
        <f t="shared" ca="1" si="18"/>
        <v/>
      </c>
      <c r="E428" s="29" t="str">
        <f t="shared" ca="1" si="19"/>
        <v/>
      </c>
      <c r="F428" s="30" t="str">
        <f t="shared" ca="1" si="20"/>
        <v/>
      </c>
      <c r="G428" s="30" t="str">
        <f ca="1">IF(D428="","",IF(COUNTIFS($A$7:A428,A428,$F$7:F428,F428,$D$7:D428,"&gt;0")=1,1,0))</f>
        <v/>
      </c>
      <c r="H428" s="25">
        <f ca="1">IF(OR(A428="",B428="",NOT(ISNUMBER(B428)),B428&lt;=0,B428&gt;TODAY(),AND(ISTEXT(A428),A428&lt;&gt;TRIM(A428))),0,IF(AND(COUNTIFS($A$7:$A$506,A428,$B$7:$B$506,"&gt;0",$B$7:$B$506,"&lt;"&amp;B428)=0,COUNTIFS($A$7:A428,A428,$B$7:B428,B428)=1),1,0))</f>
        <v>0</v>
      </c>
    </row>
    <row r="429" spans="1:8">
      <c r="A429" s="26"/>
      <c r="B429" s="27"/>
      <c r="C429" s="28"/>
      <c r="D429" s="29" t="str">
        <f t="shared" ca="1" si="18"/>
        <v/>
      </c>
      <c r="E429" s="29" t="str">
        <f t="shared" ca="1" si="19"/>
        <v/>
      </c>
      <c r="F429" s="30" t="str">
        <f t="shared" ca="1" si="20"/>
        <v/>
      </c>
      <c r="G429" s="30" t="str">
        <f ca="1">IF(D429="","",IF(COUNTIFS($A$7:A429,A429,$F$7:F429,F429,$D$7:D429,"&gt;0")=1,1,0))</f>
        <v/>
      </c>
      <c r="H429" s="25">
        <f ca="1">IF(OR(A429="",B429="",NOT(ISNUMBER(B429)),B429&lt;=0,B429&gt;TODAY(),AND(ISTEXT(A429),A429&lt;&gt;TRIM(A429))),0,IF(AND(COUNTIFS($A$7:$A$506,A429,$B$7:$B$506,"&gt;0",$B$7:$B$506,"&lt;"&amp;B429)=0,COUNTIFS($A$7:A429,A429,$B$7:B429,B429)=1),1,0))</f>
        <v>0</v>
      </c>
    </row>
    <row r="430" spans="1:8">
      <c r="A430" s="26"/>
      <c r="B430" s="27"/>
      <c r="C430" s="28"/>
      <c r="D430" s="29" t="str">
        <f t="shared" ca="1" si="18"/>
        <v/>
      </c>
      <c r="E430" s="29" t="str">
        <f t="shared" ca="1" si="19"/>
        <v/>
      </c>
      <c r="F430" s="30" t="str">
        <f t="shared" ca="1" si="20"/>
        <v/>
      </c>
      <c r="G430" s="30" t="str">
        <f ca="1">IF(D430="","",IF(COUNTIFS($A$7:A430,A430,$F$7:F430,F430,$D$7:D430,"&gt;0")=1,1,0))</f>
        <v/>
      </c>
      <c r="H430" s="25">
        <f ca="1">IF(OR(A430="",B430="",NOT(ISNUMBER(B430)),B430&lt;=0,B430&gt;TODAY(),AND(ISTEXT(A430),A430&lt;&gt;TRIM(A430))),0,IF(AND(COUNTIFS($A$7:$A$506,A430,$B$7:$B$506,"&gt;0",$B$7:$B$506,"&lt;"&amp;B430)=0,COUNTIFS($A$7:A430,A430,$B$7:B430,B430)=1),1,0))</f>
        <v>0</v>
      </c>
    </row>
    <row r="431" spans="1:8">
      <c r="A431" s="26"/>
      <c r="B431" s="27"/>
      <c r="C431" s="28"/>
      <c r="D431" s="29" t="str">
        <f t="shared" ca="1" si="18"/>
        <v/>
      </c>
      <c r="E431" s="29" t="str">
        <f t="shared" ca="1" si="19"/>
        <v/>
      </c>
      <c r="F431" s="30" t="str">
        <f t="shared" ca="1" si="20"/>
        <v/>
      </c>
      <c r="G431" s="30" t="str">
        <f ca="1">IF(D431="","",IF(COUNTIFS($A$7:A431,A431,$F$7:F431,F431,$D$7:D431,"&gt;0")=1,1,0))</f>
        <v/>
      </c>
      <c r="H431" s="25">
        <f ca="1">IF(OR(A431="",B431="",NOT(ISNUMBER(B431)),B431&lt;=0,B431&gt;TODAY(),AND(ISTEXT(A431),A431&lt;&gt;TRIM(A431))),0,IF(AND(COUNTIFS($A$7:$A$506,A431,$B$7:$B$506,"&gt;0",$B$7:$B$506,"&lt;"&amp;B431)=0,COUNTIFS($A$7:A431,A431,$B$7:B431,B431)=1),1,0))</f>
        <v>0</v>
      </c>
    </row>
    <row r="432" spans="1:8">
      <c r="A432" s="26"/>
      <c r="B432" s="27"/>
      <c r="C432" s="28"/>
      <c r="D432" s="29" t="str">
        <f t="shared" ca="1" si="18"/>
        <v/>
      </c>
      <c r="E432" s="29" t="str">
        <f t="shared" ca="1" si="19"/>
        <v/>
      </c>
      <c r="F432" s="30" t="str">
        <f t="shared" ca="1" si="20"/>
        <v/>
      </c>
      <c r="G432" s="30" t="str">
        <f ca="1">IF(D432="","",IF(COUNTIFS($A$7:A432,A432,$F$7:F432,F432,$D$7:D432,"&gt;0")=1,1,0))</f>
        <v/>
      </c>
      <c r="H432" s="25">
        <f ca="1">IF(OR(A432="",B432="",NOT(ISNUMBER(B432)),B432&lt;=0,B432&gt;TODAY(),AND(ISTEXT(A432),A432&lt;&gt;TRIM(A432))),0,IF(AND(COUNTIFS($A$7:$A$506,A432,$B$7:$B$506,"&gt;0",$B$7:$B$506,"&lt;"&amp;B432)=0,COUNTIFS($A$7:A432,A432,$B$7:B432,B432)=1),1,0))</f>
        <v>0</v>
      </c>
    </row>
    <row r="433" spans="1:8">
      <c r="A433" s="26"/>
      <c r="B433" s="27"/>
      <c r="C433" s="28"/>
      <c r="D433" s="29" t="str">
        <f t="shared" ca="1" si="18"/>
        <v/>
      </c>
      <c r="E433" s="29" t="str">
        <f t="shared" ca="1" si="19"/>
        <v/>
      </c>
      <c r="F433" s="30" t="str">
        <f t="shared" ca="1" si="20"/>
        <v/>
      </c>
      <c r="G433" s="30" t="str">
        <f ca="1">IF(D433="","",IF(COUNTIFS($A$7:A433,A433,$F$7:F433,F433,$D$7:D433,"&gt;0")=1,1,0))</f>
        <v/>
      </c>
      <c r="H433" s="25">
        <f ca="1">IF(OR(A433="",B433="",NOT(ISNUMBER(B433)),B433&lt;=0,B433&gt;TODAY(),AND(ISTEXT(A433),A433&lt;&gt;TRIM(A433))),0,IF(AND(COUNTIFS($A$7:$A$506,A433,$B$7:$B$506,"&gt;0",$B$7:$B$506,"&lt;"&amp;B433)=0,COUNTIFS($A$7:A433,A433,$B$7:B433,B433)=1),1,0))</f>
        <v>0</v>
      </c>
    </row>
    <row r="434" spans="1:8">
      <c r="A434" s="26"/>
      <c r="B434" s="27"/>
      <c r="C434" s="28"/>
      <c r="D434" s="29" t="str">
        <f t="shared" ca="1" si="18"/>
        <v/>
      </c>
      <c r="E434" s="29" t="str">
        <f t="shared" ca="1" si="19"/>
        <v/>
      </c>
      <c r="F434" s="30" t="str">
        <f t="shared" ca="1" si="20"/>
        <v/>
      </c>
      <c r="G434" s="30" t="str">
        <f ca="1">IF(D434="","",IF(COUNTIFS($A$7:A434,A434,$F$7:F434,F434,$D$7:D434,"&gt;0")=1,1,0))</f>
        <v/>
      </c>
      <c r="H434" s="25">
        <f ca="1">IF(OR(A434="",B434="",NOT(ISNUMBER(B434)),B434&lt;=0,B434&gt;TODAY(),AND(ISTEXT(A434),A434&lt;&gt;TRIM(A434))),0,IF(AND(COUNTIFS($A$7:$A$506,A434,$B$7:$B$506,"&gt;0",$B$7:$B$506,"&lt;"&amp;B434)=0,COUNTIFS($A$7:A434,A434,$B$7:B434,B434)=1),1,0))</f>
        <v>0</v>
      </c>
    </row>
    <row r="435" spans="1:8">
      <c r="A435" s="26"/>
      <c r="B435" s="27"/>
      <c r="C435" s="28"/>
      <c r="D435" s="29" t="str">
        <f t="shared" ca="1" si="18"/>
        <v/>
      </c>
      <c r="E435" s="29" t="str">
        <f t="shared" ca="1" si="19"/>
        <v/>
      </c>
      <c r="F435" s="30" t="str">
        <f t="shared" ca="1" si="20"/>
        <v/>
      </c>
      <c r="G435" s="30" t="str">
        <f ca="1">IF(D435="","",IF(COUNTIFS($A$7:A435,A435,$F$7:F435,F435,$D$7:D435,"&gt;0")=1,1,0))</f>
        <v/>
      </c>
      <c r="H435" s="25">
        <f ca="1">IF(OR(A435="",B435="",NOT(ISNUMBER(B435)),B435&lt;=0,B435&gt;TODAY(),AND(ISTEXT(A435),A435&lt;&gt;TRIM(A435))),0,IF(AND(COUNTIFS($A$7:$A$506,A435,$B$7:$B$506,"&gt;0",$B$7:$B$506,"&lt;"&amp;B435)=0,COUNTIFS($A$7:A435,A435,$B$7:B435,B435)=1),1,0))</f>
        <v>0</v>
      </c>
    </row>
    <row r="436" spans="1:8">
      <c r="A436" s="26"/>
      <c r="B436" s="27"/>
      <c r="C436" s="28"/>
      <c r="D436" s="29" t="str">
        <f t="shared" ca="1" si="18"/>
        <v/>
      </c>
      <c r="E436" s="29" t="str">
        <f t="shared" ca="1" si="19"/>
        <v/>
      </c>
      <c r="F436" s="30" t="str">
        <f t="shared" ca="1" si="20"/>
        <v/>
      </c>
      <c r="G436" s="30" t="str">
        <f ca="1">IF(D436="","",IF(COUNTIFS($A$7:A436,A436,$F$7:F436,F436,$D$7:D436,"&gt;0")=1,1,0))</f>
        <v/>
      </c>
      <c r="H436" s="25">
        <f ca="1">IF(OR(A436="",B436="",NOT(ISNUMBER(B436)),B436&lt;=0,B436&gt;TODAY(),AND(ISTEXT(A436),A436&lt;&gt;TRIM(A436))),0,IF(AND(COUNTIFS($A$7:$A$506,A436,$B$7:$B$506,"&gt;0",$B$7:$B$506,"&lt;"&amp;B436)=0,COUNTIFS($A$7:A436,A436,$B$7:B436,B436)=1),1,0))</f>
        <v>0</v>
      </c>
    </row>
    <row r="437" spans="1:8">
      <c r="A437" s="26"/>
      <c r="B437" s="27"/>
      <c r="C437" s="28"/>
      <c r="D437" s="29" t="str">
        <f t="shared" ca="1" si="18"/>
        <v/>
      </c>
      <c r="E437" s="29" t="str">
        <f t="shared" ca="1" si="19"/>
        <v/>
      </c>
      <c r="F437" s="30" t="str">
        <f t="shared" ca="1" si="20"/>
        <v/>
      </c>
      <c r="G437" s="30" t="str">
        <f ca="1">IF(D437="","",IF(COUNTIFS($A$7:A437,A437,$F$7:F437,F437,$D$7:D437,"&gt;0")=1,1,0))</f>
        <v/>
      </c>
      <c r="H437" s="25">
        <f ca="1">IF(OR(A437="",B437="",NOT(ISNUMBER(B437)),B437&lt;=0,B437&gt;TODAY(),AND(ISTEXT(A437),A437&lt;&gt;TRIM(A437))),0,IF(AND(COUNTIFS($A$7:$A$506,A437,$B$7:$B$506,"&gt;0",$B$7:$B$506,"&lt;"&amp;B437)=0,COUNTIFS($A$7:A437,A437,$B$7:B437,B437)=1),1,0))</f>
        <v>0</v>
      </c>
    </row>
    <row r="438" spans="1:8">
      <c r="A438" s="26"/>
      <c r="B438" s="27"/>
      <c r="C438" s="28"/>
      <c r="D438" s="29" t="str">
        <f t="shared" ca="1" si="18"/>
        <v/>
      </c>
      <c r="E438" s="29" t="str">
        <f t="shared" ca="1" si="19"/>
        <v/>
      </c>
      <c r="F438" s="30" t="str">
        <f t="shared" ca="1" si="20"/>
        <v/>
      </c>
      <c r="G438" s="30" t="str">
        <f ca="1">IF(D438="","",IF(COUNTIFS($A$7:A438,A438,$F$7:F438,F438,$D$7:D438,"&gt;0")=1,1,0))</f>
        <v/>
      </c>
      <c r="H438" s="25">
        <f ca="1">IF(OR(A438="",B438="",NOT(ISNUMBER(B438)),B438&lt;=0,B438&gt;TODAY(),AND(ISTEXT(A438),A438&lt;&gt;TRIM(A438))),0,IF(AND(COUNTIFS($A$7:$A$506,A438,$B$7:$B$506,"&gt;0",$B$7:$B$506,"&lt;"&amp;B438)=0,COUNTIFS($A$7:A438,A438,$B$7:B438,B438)=1),1,0))</f>
        <v>0</v>
      </c>
    </row>
    <row r="439" spans="1:8">
      <c r="A439" s="26"/>
      <c r="B439" s="27"/>
      <c r="C439" s="28"/>
      <c r="D439" s="29" t="str">
        <f t="shared" ca="1" si="18"/>
        <v/>
      </c>
      <c r="E439" s="29" t="str">
        <f t="shared" ca="1" si="19"/>
        <v/>
      </c>
      <c r="F439" s="30" t="str">
        <f t="shared" ca="1" si="20"/>
        <v/>
      </c>
      <c r="G439" s="30" t="str">
        <f ca="1">IF(D439="","",IF(COUNTIFS($A$7:A439,A439,$F$7:F439,F439,$D$7:D439,"&gt;0")=1,1,0))</f>
        <v/>
      </c>
      <c r="H439" s="25">
        <f ca="1">IF(OR(A439="",B439="",NOT(ISNUMBER(B439)),B439&lt;=0,B439&gt;TODAY(),AND(ISTEXT(A439),A439&lt;&gt;TRIM(A439))),0,IF(AND(COUNTIFS($A$7:$A$506,A439,$B$7:$B$506,"&gt;0",$B$7:$B$506,"&lt;"&amp;B439)=0,COUNTIFS($A$7:A439,A439,$B$7:B439,B439)=1),1,0))</f>
        <v>0</v>
      </c>
    </row>
    <row r="440" spans="1:8">
      <c r="A440" s="26"/>
      <c r="B440" s="27"/>
      <c r="C440" s="28"/>
      <c r="D440" s="29" t="str">
        <f t="shared" ca="1" si="18"/>
        <v/>
      </c>
      <c r="E440" s="29" t="str">
        <f t="shared" ca="1" si="19"/>
        <v/>
      </c>
      <c r="F440" s="30" t="str">
        <f t="shared" ca="1" si="20"/>
        <v/>
      </c>
      <c r="G440" s="30" t="str">
        <f ca="1">IF(D440="","",IF(COUNTIFS($A$7:A440,A440,$F$7:F440,F440,$D$7:D440,"&gt;0")=1,1,0))</f>
        <v/>
      </c>
      <c r="H440" s="25">
        <f ca="1">IF(OR(A440="",B440="",NOT(ISNUMBER(B440)),B440&lt;=0,B440&gt;TODAY(),AND(ISTEXT(A440),A440&lt;&gt;TRIM(A440))),0,IF(AND(COUNTIFS($A$7:$A$506,A440,$B$7:$B$506,"&gt;0",$B$7:$B$506,"&lt;"&amp;B440)=0,COUNTIFS($A$7:A440,A440,$B$7:B440,B440)=1),1,0))</f>
        <v>0</v>
      </c>
    </row>
    <row r="441" spans="1:8">
      <c r="A441" s="26"/>
      <c r="B441" s="27"/>
      <c r="C441" s="28"/>
      <c r="D441" s="29" t="str">
        <f t="shared" ca="1" si="18"/>
        <v/>
      </c>
      <c r="E441" s="29" t="str">
        <f t="shared" ca="1" si="19"/>
        <v/>
      </c>
      <c r="F441" s="30" t="str">
        <f t="shared" ca="1" si="20"/>
        <v/>
      </c>
      <c r="G441" s="30" t="str">
        <f ca="1">IF(D441="","",IF(COUNTIFS($A$7:A441,A441,$F$7:F441,F441,$D$7:D441,"&gt;0")=1,1,0))</f>
        <v/>
      </c>
      <c r="H441" s="25">
        <f ca="1">IF(OR(A441="",B441="",NOT(ISNUMBER(B441)),B441&lt;=0,B441&gt;TODAY(),AND(ISTEXT(A441),A441&lt;&gt;TRIM(A441))),0,IF(AND(COUNTIFS($A$7:$A$506,A441,$B$7:$B$506,"&gt;0",$B$7:$B$506,"&lt;"&amp;B441)=0,COUNTIFS($A$7:A441,A441,$B$7:B441,B441)=1),1,0))</f>
        <v>0</v>
      </c>
    </row>
    <row r="442" spans="1:8">
      <c r="A442" s="26"/>
      <c r="B442" s="27"/>
      <c r="C442" s="28"/>
      <c r="D442" s="29" t="str">
        <f t="shared" ca="1" si="18"/>
        <v/>
      </c>
      <c r="E442" s="29" t="str">
        <f t="shared" ca="1" si="19"/>
        <v/>
      </c>
      <c r="F442" s="30" t="str">
        <f t="shared" ca="1" si="20"/>
        <v/>
      </c>
      <c r="G442" s="30" t="str">
        <f ca="1">IF(D442="","",IF(COUNTIFS($A$7:A442,A442,$F$7:F442,F442,$D$7:D442,"&gt;0")=1,1,0))</f>
        <v/>
      </c>
      <c r="H442" s="25">
        <f ca="1">IF(OR(A442="",B442="",NOT(ISNUMBER(B442)),B442&lt;=0,B442&gt;TODAY(),AND(ISTEXT(A442),A442&lt;&gt;TRIM(A442))),0,IF(AND(COUNTIFS($A$7:$A$506,A442,$B$7:$B$506,"&gt;0",$B$7:$B$506,"&lt;"&amp;B442)=0,COUNTIFS($A$7:A442,A442,$B$7:B442,B442)=1),1,0))</f>
        <v>0</v>
      </c>
    </row>
    <row r="443" spans="1:8">
      <c r="A443" s="26"/>
      <c r="B443" s="27"/>
      <c r="C443" s="28"/>
      <c r="D443" s="29" t="str">
        <f t="shared" ca="1" si="18"/>
        <v/>
      </c>
      <c r="E443" s="29" t="str">
        <f t="shared" ca="1" si="19"/>
        <v/>
      </c>
      <c r="F443" s="30" t="str">
        <f t="shared" ca="1" si="20"/>
        <v/>
      </c>
      <c r="G443" s="30" t="str">
        <f ca="1">IF(D443="","",IF(COUNTIFS($A$7:A443,A443,$F$7:F443,F443,$D$7:D443,"&gt;0")=1,1,0))</f>
        <v/>
      </c>
      <c r="H443" s="25">
        <f ca="1">IF(OR(A443="",B443="",NOT(ISNUMBER(B443)),B443&lt;=0,B443&gt;TODAY(),AND(ISTEXT(A443),A443&lt;&gt;TRIM(A443))),0,IF(AND(COUNTIFS($A$7:$A$506,A443,$B$7:$B$506,"&gt;0",$B$7:$B$506,"&lt;"&amp;B443)=0,COUNTIFS($A$7:A443,A443,$B$7:B443,B443)=1),1,0))</f>
        <v>0</v>
      </c>
    </row>
    <row r="444" spans="1:8">
      <c r="A444" s="26"/>
      <c r="B444" s="27"/>
      <c r="C444" s="28"/>
      <c r="D444" s="29" t="str">
        <f t="shared" ca="1" si="18"/>
        <v/>
      </c>
      <c r="E444" s="29" t="str">
        <f t="shared" ca="1" si="19"/>
        <v/>
      </c>
      <c r="F444" s="30" t="str">
        <f t="shared" ca="1" si="20"/>
        <v/>
      </c>
      <c r="G444" s="30" t="str">
        <f ca="1">IF(D444="","",IF(COUNTIFS($A$7:A444,A444,$F$7:F444,F444,$D$7:D444,"&gt;0")=1,1,0))</f>
        <v/>
      </c>
      <c r="H444" s="25">
        <f ca="1">IF(OR(A444="",B444="",NOT(ISNUMBER(B444)),B444&lt;=0,B444&gt;TODAY(),AND(ISTEXT(A444),A444&lt;&gt;TRIM(A444))),0,IF(AND(COUNTIFS($A$7:$A$506,A444,$B$7:$B$506,"&gt;0",$B$7:$B$506,"&lt;"&amp;B444)=0,COUNTIFS($A$7:A444,A444,$B$7:B444,B444)=1),1,0))</f>
        <v>0</v>
      </c>
    </row>
    <row r="445" spans="1:8">
      <c r="A445" s="26"/>
      <c r="B445" s="27"/>
      <c r="C445" s="28"/>
      <c r="D445" s="29" t="str">
        <f t="shared" ca="1" si="18"/>
        <v/>
      </c>
      <c r="E445" s="29" t="str">
        <f t="shared" ca="1" si="19"/>
        <v/>
      </c>
      <c r="F445" s="30" t="str">
        <f t="shared" ca="1" si="20"/>
        <v/>
      </c>
      <c r="G445" s="30" t="str">
        <f ca="1">IF(D445="","",IF(COUNTIFS($A$7:A445,A445,$F$7:F445,F445,$D$7:D445,"&gt;0")=1,1,0))</f>
        <v/>
      </c>
      <c r="H445" s="25">
        <f ca="1">IF(OR(A445="",B445="",NOT(ISNUMBER(B445)),B445&lt;=0,B445&gt;TODAY(),AND(ISTEXT(A445),A445&lt;&gt;TRIM(A445))),0,IF(AND(COUNTIFS($A$7:$A$506,A445,$B$7:$B$506,"&gt;0",$B$7:$B$506,"&lt;"&amp;B445)=0,COUNTIFS($A$7:A445,A445,$B$7:B445,B445)=1),1,0))</f>
        <v>0</v>
      </c>
    </row>
    <row r="446" spans="1:8">
      <c r="A446" s="26"/>
      <c r="B446" s="27"/>
      <c r="C446" s="28"/>
      <c r="D446" s="29" t="str">
        <f t="shared" ca="1" si="18"/>
        <v/>
      </c>
      <c r="E446" s="29" t="str">
        <f t="shared" ca="1" si="19"/>
        <v/>
      </c>
      <c r="F446" s="30" t="str">
        <f t="shared" ca="1" si="20"/>
        <v/>
      </c>
      <c r="G446" s="30" t="str">
        <f ca="1">IF(D446="","",IF(COUNTIFS($A$7:A446,A446,$F$7:F446,F446,$D$7:D446,"&gt;0")=1,1,0))</f>
        <v/>
      </c>
      <c r="H446" s="25">
        <f ca="1">IF(OR(A446="",B446="",NOT(ISNUMBER(B446)),B446&lt;=0,B446&gt;TODAY(),AND(ISTEXT(A446),A446&lt;&gt;TRIM(A446))),0,IF(AND(COUNTIFS($A$7:$A$506,A446,$B$7:$B$506,"&gt;0",$B$7:$B$506,"&lt;"&amp;B446)=0,COUNTIFS($A$7:A446,A446,$B$7:B446,B446)=1),1,0))</f>
        <v>0</v>
      </c>
    </row>
    <row r="447" spans="1:8">
      <c r="A447" s="26"/>
      <c r="B447" s="27"/>
      <c r="C447" s="28"/>
      <c r="D447" s="29" t="str">
        <f t="shared" ca="1" si="18"/>
        <v/>
      </c>
      <c r="E447" s="29" t="str">
        <f t="shared" ca="1" si="19"/>
        <v/>
      </c>
      <c r="F447" s="30" t="str">
        <f t="shared" ca="1" si="20"/>
        <v/>
      </c>
      <c r="G447" s="30" t="str">
        <f ca="1">IF(D447="","",IF(COUNTIFS($A$7:A447,A447,$F$7:F447,F447,$D$7:D447,"&gt;0")=1,1,0))</f>
        <v/>
      </c>
      <c r="H447" s="25">
        <f ca="1">IF(OR(A447="",B447="",NOT(ISNUMBER(B447)),B447&lt;=0,B447&gt;TODAY(),AND(ISTEXT(A447),A447&lt;&gt;TRIM(A447))),0,IF(AND(COUNTIFS($A$7:$A$506,A447,$B$7:$B$506,"&gt;0",$B$7:$B$506,"&lt;"&amp;B447)=0,COUNTIFS($A$7:A447,A447,$B$7:B447,B447)=1),1,0))</f>
        <v>0</v>
      </c>
    </row>
    <row r="448" spans="1:8">
      <c r="A448" s="26"/>
      <c r="B448" s="27"/>
      <c r="C448" s="28"/>
      <c r="D448" s="29" t="str">
        <f t="shared" ca="1" si="18"/>
        <v/>
      </c>
      <c r="E448" s="29" t="str">
        <f t="shared" ca="1" si="19"/>
        <v/>
      </c>
      <c r="F448" s="30" t="str">
        <f t="shared" ca="1" si="20"/>
        <v/>
      </c>
      <c r="G448" s="30" t="str">
        <f ca="1">IF(D448="","",IF(COUNTIFS($A$7:A448,A448,$F$7:F448,F448,$D$7:D448,"&gt;0")=1,1,0))</f>
        <v/>
      </c>
      <c r="H448" s="25">
        <f ca="1">IF(OR(A448="",B448="",NOT(ISNUMBER(B448)),B448&lt;=0,B448&gt;TODAY(),AND(ISTEXT(A448),A448&lt;&gt;TRIM(A448))),0,IF(AND(COUNTIFS($A$7:$A$506,A448,$B$7:$B$506,"&gt;0",$B$7:$B$506,"&lt;"&amp;B448)=0,COUNTIFS($A$7:A448,A448,$B$7:B448,B448)=1),1,0))</f>
        <v>0</v>
      </c>
    </row>
    <row r="449" spans="1:8">
      <c r="A449" s="26"/>
      <c r="B449" s="27"/>
      <c r="C449" s="28"/>
      <c r="D449" s="29" t="str">
        <f t="shared" ca="1" si="18"/>
        <v/>
      </c>
      <c r="E449" s="29" t="str">
        <f t="shared" ca="1" si="19"/>
        <v/>
      </c>
      <c r="F449" s="30" t="str">
        <f t="shared" ca="1" si="20"/>
        <v/>
      </c>
      <c r="G449" s="30" t="str">
        <f ca="1">IF(D449="","",IF(COUNTIFS($A$7:A449,A449,$F$7:F449,F449,$D$7:D449,"&gt;0")=1,1,0))</f>
        <v/>
      </c>
      <c r="H449" s="25">
        <f ca="1">IF(OR(A449="",B449="",NOT(ISNUMBER(B449)),B449&lt;=0,B449&gt;TODAY(),AND(ISTEXT(A449),A449&lt;&gt;TRIM(A449))),0,IF(AND(COUNTIFS($A$7:$A$506,A449,$B$7:$B$506,"&gt;0",$B$7:$B$506,"&lt;"&amp;B449)=0,COUNTIFS($A$7:A449,A449,$B$7:B449,B449)=1),1,0))</f>
        <v>0</v>
      </c>
    </row>
    <row r="450" spans="1:8">
      <c r="A450" s="26"/>
      <c r="B450" s="27"/>
      <c r="C450" s="28"/>
      <c r="D450" s="29" t="str">
        <f t="shared" ca="1" si="18"/>
        <v/>
      </c>
      <c r="E450" s="29" t="str">
        <f t="shared" ca="1" si="19"/>
        <v/>
      </c>
      <c r="F450" s="30" t="str">
        <f t="shared" ca="1" si="20"/>
        <v/>
      </c>
      <c r="G450" s="30" t="str">
        <f ca="1">IF(D450="","",IF(COUNTIFS($A$7:A450,A450,$F$7:F450,F450,$D$7:D450,"&gt;0")=1,1,0))</f>
        <v/>
      </c>
      <c r="H450" s="25">
        <f ca="1">IF(OR(A450="",B450="",NOT(ISNUMBER(B450)),B450&lt;=0,B450&gt;TODAY(),AND(ISTEXT(A450),A450&lt;&gt;TRIM(A450))),0,IF(AND(COUNTIFS($A$7:$A$506,A450,$B$7:$B$506,"&gt;0",$B$7:$B$506,"&lt;"&amp;B450)=0,COUNTIFS($A$7:A450,A450,$B$7:B450,B450)=1),1,0))</f>
        <v>0</v>
      </c>
    </row>
    <row r="451" spans="1:8">
      <c r="A451" s="26"/>
      <c r="B451" s="27"/>
      <c r="C451" s="28"/>
      <c r="D451" s="29" t="str">
        <f t="shared" ca="1" si="18"/>
        <v/>
      </c>
      <c r="E451" s="29" t="str">
        <f t="shared" ca="1" si="19"/>
        <v/>
      </c>
      <c r="F451" s="30" t="str">
        <f t="shared" ca="1" si="20"/>
        <v/>
      </c>
      <c r="G451" s="30" t="str">
        <f ca="1">IF(D451="","",IF(COUNTIFS($A$7:A451,A451,$F$7:F451,F451,$D$7:D451,"&gt;0")=1,1,0))</f>
        <v/>
      </c>
      <c r="H451" s="25">
        <f ca="1">IF(OR(A451="",B451="",NOT(ISNUMBER(B451)),B451&lt;=0,B451&gt;TODAY(),AND(ISTEXT(A451),A451&lt;&gt;TRIM(A451))),0,IF(AND(COUNTIFS($A$7:$A$506,A451,$B$7:$B$506,"&gt;0",$B$7:$B$506,"&lt;"&amp;B451)=0,COUNTIFS($A$7:A451,A451,$B$7:B451,B451)=1),1,0))</f>
        <v>0</v>
      </c>
    </row>
    <row r="452" spans="1:8">
      <c r="A452" s="26"/>
      <c r="B452" s="27"/>
      <c r="C452" s="28"/>
      <c r="D452" s="29" t="str">
        <f t="shared" ca="1" si="18"/>
        <v/>
      </c>
      <c r="E452" s="29" t="str">
        <f t="shared" ca="1" si="19"/>
        <v/>
      </c>
      <c r="F452" s="30" t="str">
        <f t="shared" ca="1" si="20"/>
        <v/>
      </c>
      <c r="G452" s="30" t="str">
        <f ca="1">IF(D452="","",IF(COUNTIFS($A$7:A452,A452,$F$7:F452,F452,$D$7:D452,"&gt;0")=1,1,0))</f>
        <v/>
      </c>
      <c r="H452" s="25">
        <f ca="1">IF(OR(A452="",B452="",NOT(ISNUMBER(B452)),B452&lt;=0,B452&gt;TODAY(),AND(ISTEXT(A452),A452&lt;&gt;TRIM(A452))),0,IF(AND(COUNTIFS($A$7:$A$506,A452,$B$7:$B$506,"&gt;0",$B$7:$B$506,"&lt;"&amp;B452)=0,COUNTIFS($A$7:A452,A452,$B$7:B452,B452)=1),1,0))</f>
        <v>0</v>
      </c>
    </row>
    <row r="453" spans="1:8">
      <c r="A453" s="26"/>
      <c r="B453" s="27"/>
      <c r="C453" s="28"/>
      <c r="D453" s="29" t="str">
        <f t="shared" ca="1" si="18"/>
        <v/>
      </c>
      <c r="E453" s="29" t="str">
        <f t="shared" ca="1" si="19"/>
        <v/>
      </c>
      <c r="F453" s="30" t="str">
        <f t="shared" ca="1" si="20"/>
        <v/>
      </c>
      <c r="G453" s="30" t="str">
        <f ca="1">IF(D453="","",IF(COUNTIFS($A$7:A453,A453,$F$7:F453,F453,$D$7:D453,"&gt;0")=1,1,0))</f>
        <v/>
      </c>
      <c r="H453" s="25">
        <f ca="1">IF(OR(A453="",B453="",NOT(ISNUMBER(B453)),B453&lt;=0,B453&gt;TODAY(),AND(ISTEXT(A453),A453&lt;&gt;TRIM(A453))),0,IF(AND(COUNTIFS($A$7:$A$506,A453,$B$7:$B$506,"&gt;0",$B$7:$B$506,"&lt;"&amp;B453)=0,COUNTIFS($A$7:A453,A453,$B$7:B453,B453)=1),1,0))</f>
        <v>0</v>
      </c>
    </row>
    <row r="454" spans="1:8">
      <c r="A454" s="26"/>
      <c r="B454" s="27"/>
      <c r="C454" s="28"/>
      <c r="D454" s="29" t="str">
        <f t="shared" ca="1" si="18"/>
        <v/>
      </c>
      <c r="E454" s="29" t="str">
        <f t="shared" ca="1" si="19"/>
        <v/>
      </c>
      <c r="F454" s="30" t="str">
        <f t="shared" ca="1" si="20"/>
        <v/>
      </c>
      <c r="G454" s="30" t="str">
        <f ca="1">IF(D454="","",IF(COUNTIFS($A$7:A454,A454,$F$7:F454,F454,$D$7:D454,"&gt;0")=1,1,0))</f>
        <v/>
      </c>
      <c r="H454" s="25">
        <f ca="1">IF(OR(A454="",B454="",NOT(ISNUMBER(B454)),B454&lt;=0,B454&gt;TODAY(),AND(ISTEXT(A454),A454&lt;&gt;TRIM(A454))),0,IF(AND(COUNTIFS($A$7:$A$506,A454,$B$7:$B$506,"&gt;0",$B$7:$B$506,"&lt;"&amp;B454)=0,COUNTIFS($A$7:A454,A454,$B$7:B454,B454)=1),1,0))</f>
        <v>0</v>
      </c>
    </row>
    <row r="455" spans="1:8">
      <c r="A455" s="26"/>
      <c r="B455" s="27"/>
      <c r="C455" s="28"/>
      <c r="D455" s="29" t="str">
        <f t="shared" ref="D455:D506" ca="1" si="21">IF(OR(A455="",B455="",NOT(ISNUMBER(B455)),B455&lt;=0,B455&gt;TODAY(),AND(ISTEXT(A455),A455&lt;&gt;TRIM(A455))),"",SUMIFS($B$7:$B$506,$A$7:$A$506,A455,$H$7:$H$506,1))</f>
        <v/>
      </c>
      <c r="E455" s="29" t="str">
        <f t="shared" ref="E455:E518" ca="1" si="22">IF(D455="","",DATE(YEAR(D455),MONTH(D455),1))</f>
        <v/>
      </c>
      <c r="F455" s="30" t="str">
        <f t="shared" ref="F455:F506" ca="1" si="23">IF(OR(B455="",D455=""),"",MAX(0,(YEAR(B455)-YEAR(D455))*12+MONTH(B455)-MONTH(D455)))</f>
        <v/>
      </c>
      <c r="G455" s="30" t="str">
        <f ca="1">IF(D455="","",IF(COUNTIFS($A$7:A455,A455,$F$7:F455,F455,$D$7:D455,"&gt;0")=1,1,0))</f>
        <v/>
      </c>
      <c r="H455" s="25">
        <f ca="1">IF(OR(A455="",B455="",NOT(ISNUMBER(B455)),B455&lt;=0,B455&gt;TODAY(),AND(ISTEXT(A455),A455&lt;&gt;TRIM(A455))),0,IF(AND(COUNTIFS($A$7:$A$506,A455,$B$7:$B$506,"&gt;0",$B$7:$B$506,"&lt;"&amp;B455)=0,COUNTIFS($A$7:A455,A455,$B$7:B455,B455)=1),1,0))</f>
        <v>0</v>
      </c>
    </row>
    <row r="456" spans="1:8">
      <c r="A456" s="26"/>
      <c r="B456" s="27"/>
      <c r="C456" s="28"/>
      <c r="D456" s="29" t="str">
        <f t="shared" ca="1" si="21"/>
        <v/>
      </c>
      <c r="E456" s="29" t="str">
        <f t="shared" ca="1" si="22"/>
        <v/>
      </c>
      <c r="F456" s="30" t="str">
        <f t="shared" ca="1" si="23"/>
        <v/>
      </c>
      <c r="G456" s="30" t="str">
        <f ca="1">IF(D456="","",IF(COUNTIFS($A$7:A456,A456,$F$7:F456,F456,$D$7:D456,"&gt;0")=1,1,0))</f>
        <v/>
      </c>
      <c r="H456" s="25">
        <f ca="1">IF(OR(A456="",B456="",NOT(ISNUMBER(B456)),B456&lt;=0,B456&gt;TODAY(),AND(ISTEXT(A456),A456&lt;&gt;TRIM(A456))),0,IF(AND(COUNTIFS($A$7:$A$506,A456,$B$7:$B$506,"&gt;0",$B$7:$B$506,"&lt;"&amp;B456)=0,COUNTIFS($A$7:A456,A456,$B$7:B456,B456)=1),1,0))</f>
        <v>0</v>
      </c>
    </row>
    <row r="457" spans="1:8">
      <c r="A457" s="26"/>
      <c r="B457" s="27"/>
      <c r="C457" s="28"/>
      <c r="D457" s="29" t="str">
        <f t="shared" ca="1" si="21"/>
        <v/>
      </c>
      <c r="E457" s="29" t="str">
        <f t="shared" ca="1" si="22"/>
        <v/>
      </c>
      <c r="F457" s="30" t="str">
        <f t="shared" ca="1" si="23"/>
        <v/>
      </c>
      <c r="G457" s="30" t="str">
        <f ca="1">IF(D457="","",IF(COUNTIFS($A$7:A457,A457,$F$7:F457,F457,$D$7:D457,"&gt;0")=1,1,0))</f>
        <v/>
      </c>
      <c r="H457" s="25">
        <f ca="1">IF(OR(A457="",B457="",NOT(ISNUMBER(B457)),B457&lt;=0,B457&gt;TODAY(),AND(ISTEXT(A457),A457&lt;&gt;TRIM(A457))),0,IF(AND(COUNTIFS($A$7:$A$506,A457,$B$7:$B$506,"&gt;0",$B$7:$B$506,"&lt;"&amp;B457)=0,COUNTIFS($A$7:A457,A457,$B$7:B457,B457)=1),1,0))</f>
        <v>0</v>
      </c>
    </row>
    <row r="458" spans="1:8">
      <c r="A458" s="26"/>
      <c r="B458" s="27"/>
      <c r="C458" s="28"/>
      <c r="D458" s="29" t="str">
        <f t="shared" ca="1" si="21"/>
        <v/>
      </c>
      <c r="E458" s="29" t="str">
        <f t="shared" ca="1" si="22"/>
        <v/>
      </c>
      <c r="F458" s="30" t="str">
        <f t="shared" ca="1" si="23"/>
        <v/>
      </c>
      <c r="G458" s="30" t="str">
        <f ca="1">IF(D458="","",IF(COUNTIFS($A$7:A458,A458,$F$7:F458,F458,$D$7:D458,"&gt;0")=1,1,0))</f>
        <v/>
      </c>
      <c r="H458" s="25">
        <f ca="1">IF(OR(A458="",B458="",NOT(ISNUMBER(B458)),B458&lt;=0,B458&gt;TODAY(),AND(ISTEXT(A458),A458&lt;&gt;TRIM(A458))),0,IF(AND(COUNTIFS($A$7:$A$506,A458,$B$7:$B$506,"&gt;0",$B$7:$B$506,"&lt;"&amp;B458)=0,COUNTIFS($A$7:A458,A458,$B$7:B458,B458)=1),1,0))</f>
        <v>0</v>
      </c>
    </row>
    <row r="459" spans="1:8">
      <c r="A459" s="26"/>
      <c r="B459" s="27"/>
      <c r="C459" s="28"/>
      <c r="D459" s="29" t="str">
        <f t="shared" ca="1" si="21"/>
        <v/>
      </c>
      <c r="E459" s="29" t="str">
        <f t="shared" ca="1" si="22"/>
        <v/>
      </c>
      <c r="F459" s="30" t="str">
        <f t="shared" ca="1" si="23"/>
        <v/>
      </c>
      <c r="G459" s="30" t="str">
        <f ca="1">IF(D459="","",IF(COUNTIFS($A$7:A459,A459,$F$7:F459,F459,$D$7:D459,"&gt;0")=1,1,0))</f>
        <v/>
      </c>
      <c r="H459" s="25">
        <f ca="1">IF(OR(A459="",B459="",NOT(ISNUMBER(B459)),B459&lt;=0,B459&gt;TODAY(),AND(ISTEXT(A459),A459&lt;&gt;TRIM(A459))),0,IF(AND(COUNTIFS($A$7:$A$506,A459,$B$7:$B$506,"&gt;0",$B$7:$B$506,"&lt;"&amp;B459)=0,COUNTIFS($A$7:A459,A459,$B$7:B459,B459)=1),1,0))</f>
        <v>0</v>
      </c>
    </row>
    <row r="460" spans="1:8">
      <c r="A460" s="26"/>
      <c r="B460" s="27"/>
      <c r="C460" s="28"/>
      <c r="D460" s="29" t="str">
        <f t="shared" ca="1" si="21"/>
        <v/>
      </c>
      <c r="E460" s="29" t="str">
        <f t="shared" ca="1" si="22"/>
        <v/>
      </c>
      <c r="F460" s="30" t="str">
        <f t="shared" ca="1" si="23"/>
        <v/>
      </c>
      <c r="G460" s="30" t="str">
        <f ca="1">IF(D460="","",IF(COUNTIFS($A$7:A460,A460,$F$7:F460,F460,$D$7:D460,"&gt;0")=1,1,0))</f>
        <v/>
      </c>
      <c r="H460" s="25">
        <f ca="1">IF(OR(A460="",B460="",NOT(ISNUMBER(B460)),B460&lt;=0,B460&gt;TODAY(),AND(ISTEXT(A460),A460&lt;&gt;TRIM(A460))),0,IF(AND(COUNTIFS($A$7:$A$506,A460,$B$7:$B$506,"&gt;0",$B$7:$B$506,"&lt;"&amp;B460)=0,COUNTIFS($A$7:A460,A460,$B$7:B460,B460)=1),1,0))</f>
        <v>0</v>
      </c>
    </row>
    <row r="461" spans="1:8">
      <c r="A461" s="26"/>
      <c r="B461" s="27"/>
      <c r="C461" s="28"/>
      <c r="D461" s="29" t="str">
        <f t="shared" ca="1" si="21"/>
        <v/>
      </c>
      <c r="E461" s="29" t="str">
        <f t="shared" ca="1" si="22"/>
        <v/>
      </c>
      <c r="F461" s="30" t="str">
        <f t="shared" ca="1" si="23"/>
        <v/>
      </c>
      <c r="G461" s="30" t="str">
        <f ca="1">IF(D461="","",IF(COUNTIFS($A$7:A461,A461,$F$7:F461,F461,$D$7:D461,"&gt;0")=1,1,0))</f>
        <v/>
      </c>
      <c r="H461" s="25">
        <f ca="1">IF(OR(A461="",B461="",NOT(ISNUMBER(B461)),B461&lt;=0,B461&gt;TODAY(),AND(ISTEXT(A461),A461&lt;&gt;TRIM(A461))),0,IF(AND(COUNTIFS($A$7:$A$506,A461,$B$7:$B$506,"&gt;0",$B$7:$B$506,"&lt;"&amp;B461)=0,COUNTIFS($A$7:A461,A461,$B$7:B461,B461)=1),1,0))</f>
        <v>0</v>
      </c>
    </row>
    <row r="462" spans="1:8">
      <c r="A462" s="26"/>
      <c r="B462" s="27"/>
      <c r="C462" s="28"/>
      <c r="D462" s="29" t="str">
        <f t="shared" ca="1" si="21"/>
        <v/>
      </c>
      <c r="E462" s="29" t="str">
        <f t="shared" ca="1" si="22"/>
        <v/>
      </c>
      <c r="F462" s="30" t="str">
        <f t="shared" ca="1" si="23"/>
        <v/>
      </c>
      <c r="G462" s="30" t="str">
        <f ca="1">IF(D462="","",IF(COUNTIFS($A$7:A462,A462,$F$7:F462,F462,$D$7:D462,"&gt;0")=1,1,0))</f>
        <v/>
      </c>
      <c r="H462" s="25">
        <f ca="1">IF(OR(A462="",B462="",NOT(ISNUMBER(B462)),B462&lt;=0,B462&gt;TODAY(),AND(ISTEXT(A462),A462&lt;&gt;TRIM(A462))),0,IF(AND(COUNTIFS($A$7:$A$506,A462,$B$7:$B$506,"&gt;0",$B$7:$B$506,"&lt;"&amp;B462)=0,COUNTIFS($A$7:A462,A462,$B$7:B462,B462)=1),1,0))</f>
        <v>0</v>
      </c>
    </row>
    <row r="463" spans="1:8">
      <c r="A463" s="26"/>
      <c r="B463" s="27"/>
      <c r="C463" s="28"/>
      <c r="D463" s="29" t="str">
        <f t="shared" ca="1" si="21"/>
        <v/>
      </c>
      <c r="E463" s="29" t="str">
        <f t="shared" ca="1" si="22"/>
        <v/>
      </c>
      <c r="F463" s="30" t="str">
        <f t="shared" ca="1" si="23"/>
        <v/>
      </c>
      <c r="G463" s="30" t="str">
        <f ca="1">IF(D463="","",IF(COUNTIFS($A$7:A463,A463,$F$7:F463,F463,$D$7:D463,"&gt;0")=1,1,0))</f>
        <v/>
      </c>
      <c r="H463" s="25">
        <f ca="1">IF(OR(A463="",B463="",NOT(ISNUMBER(B463)),B463&lt;=0,B463&gt;TODAY(),AND(ISTEXT(A463),A463&lt;&gt;TRIM(A463))),0,IF(AND(COUNTIFS($A$7:$A$506,A463,$B$7:$B$506,"&gt;0",$B$7:$B$506,"&lt;"&amp;B463)=0,COUNTIFS($A$7:A463,A463,$B$7:B463,B463)=1),1,0))</f>
        <v>0</v>
      </c>
    </row>
    <row r="464" spans="1:8">
      <c r="A464" s="26"/>
      <c r="B464" s="27"/>
      <c r="C464" s="28"/>
      <c r="D464" s="29" t="str">
        <f t="shared" ca="1" si="21"/>
        <v/>
      </c>
      <c r="E464" s="29" t="str">
        <f t="shared" ca="1" si="22"/>
        <v/>
      </c>
      <c r="F464" s="30" t="str">
        <f t="shared" ca="1" si="23"/>
        <v/>
      </c>
      <c r="G464" s="30" t="str">
        <f ca="1">IF(D464="","",IF(COUNTIFS($A$7:A464,A464,$F$7:F464,F464,$D$7:D464,"&gt;0")=1,1,0))</f>
        <v/>
      </c>
      <c r="H464" s="25">
        <f ca="1">IF(OR(A464="",B464="",NOT(ISNUMBER(B464)),B464&lt;=0,B464&gt;TODAY(),AND(ISTEXT(A464),A464&lt;&gt;TRIM(A464))),0,IF(AND(COUNTIFS($A$7:$A$506,A464,$B$7:$B$506,"&gt;0",$B$7:$B$506,"&lt;"&amp;B464)=0,COUNTIFS($A$7:A464,A464,$B$7:B464,B464)=1),1,0))</f>
        <v>0</v>
      </c>
    </row>
    <row r="465" spans="1:8">
      <c r="A465" s="26"/>
      <c r="B465" s="27"/>
      <c r="C465" s="28"/>
      <c r="D465" s="29" t="str">
        <f t="shared" ca="1" si="21"/>
        <v/>
      </c>
      <c r="E465" s="29" t="str">
        <f t="shared" ca="1" si="22"/>
        <v/>
      </c>
      <c r="F465" s="30" t="str">
        <f t="shared" ca="1" si="23"/>
        <v/>
      </c>
      <c r="G465" s="30" t="str">
        <f ca="1">IF(D465="","",IF(COUNTIFS($A$7:A465,A465,$F$7:F465,F465,$D$7:D465,"&gt;0")=1,1,0))</f>
        <v/>
      </c>
      <c r="H465" s="25">
        <f ca="1">IF(OR(A465="",B465="",NOT(ISNUMBER(B465)),B465&lt;=0,B465&gt;TODAY(),AND(ISTEXT(A465),A465&lt;&gt;TRIM(A465))),0,IF(AND(COUNTIFS($A$7:$A$506,A465,$B$7:$B$506,"&gt;0",$B$7:$B$506,"&lt;"&amp;B465)=0,COUNTIFS($A$7:A465,A465,$B$7:B465,B465)=1),1,0))</f>
        <v>0</v>
      </c>
    </row>
    <row r="466" spans="1:8">
      <c r="A466" s="26"/>
      <c r="B466" s="27"/>
      <c r="C466" s="28"/>
      <c r="D466" s="29" t="str">
        <f t="shared" ca="1" si="21"/>
        <v/>
      </c>
      <c r="E466" s="29" t="str">
        <f t="shared" ca="1" si="22"/>
        <v/>
      </c>
      <c r="F466" s="30" t="str">
        <f t="shared" ca="1" si="23"/>
        <v/>
      </c>
      <c r="G466" s="30" t="str">
        <f ca="1">IF(D466="","",IF(COUNTIFS($A$7:A466,A466,$F$7:F466,F466,$D$7:D466,"&gt;0")=1,1,0))</f>
        <v/>
      </c>
      <c r="H466" s="25">
        <f ca="1">IF(OR(A466="",B466="",NOT(ISNUMBER(B466)),B466&lt;=0,B466&gt;TODAY(),AND(ISTEXT(A466),A466&lt;&gt;TRIM(A466))),0,IF(AND(COUNTIFS($A$7:$A$506,A466,$B$7:$B$506,"&gt;0",$B$7:$B$506,"&lt;"&amp;B466)=0,COUNTIFS($A$7:A466,A466,$B$7:B466,B466)=1),1,0))</f>
        <v>0</v>
      </c>
    </row>
    <row r="467" spans="1:8">
      <c r="A467" s="26"/>
      <c r="B467" s="27"/>
      <c r="C467" s="28"/>
      <c r="D467" s="29" t="str">
        <f t="shared" ca="1" si="21"/>
        <v/>
      </c>
      <c r="E467" s="29" t="str">
        <f t="shared" ca="1" si="22"/>
        <v/>
      </c>
      <c r="F467" s="30" t="str">
        <f t="shared" ca="1" si="23"/>
        <v/>
      </c>
      <c r="G467" s="30" t="str">
        <f ca="1">IF(D467="","",IF(COUNTIFS($A$7:A467,A467,$F$7:F467,F467,$D$7:D467,"&gt;0")=1,1,0))</f>
        <v/>
      </c>
      <c r="H467" s="25">
        <f ca="1">IF(OR(A467="",B467="",NOT(ISNUMBER(B467)),B467&lt;=0,B467&gt;TODAY(),AND(ISTEXT(A467),A467&lt;&gt;TRIM(A467))),0,IF(AND(COUNTIFS($A$7:$A$506,A467,$B$7:$B$506,"&gt;0",$B$7:$B$506,"&lt;"&amp;B467)=0,COUNTIFS($A$7:A467,A467,$B$7:B467,B467)=1),1,0))</f>
        <v>0</v>
      </c>
    </row>
    <row r="468" spans="1:8">
      <c r="A468" s="26"/>
      <c r="B468" s="27"/>
      <c r="C468" s="28"/>
      <c r="D468" s="29" t="str">
        <f t="shared" ca="1" si="21"/>
        <v/>
      </c>
      <c r="E468" s="29" t="str">
        <f t="shared" ca="1" si="22"/>
        <v/>
      </c>
      <c r="F468" s="30" t="str">
        <f t="shared" ca="1" si="23"/>
        <v/>
      </c>
      <c r="G468" s="30" t="str">
        <f ca="1">IF(D468="","",IF(COUNTIFS($A$7:A468,A468,$F$7:F468,F468,$D$7:D468,"&gt;0")=1,1,0))</f>
        <v/>
      </c>
      <c r="H468" s="25">
        <f ca="1">IF(OR(A468="",B468="",NOT(ISNUMBER(B468)),B468&lt;=0,B468&gt;TODAY(),AND(ISTEXT(A468),A468&lt;&gt;TRIM(A468))),0,IF(AND(COUNTIFS($A$7:$A$506,A468,$B$7:$B$506,"&gt;0",$B$7:$B$506,"&lt;"&amp;B468)=0,COUNTIFS($A$7:A468,A468,$B$7:B468,B468)=1),1,0))</f>
        <v>0</v>
      </c>
    </row>
    <row r="469" spans="1:8">
      <c r="A469" s="26"/>
      <c r="B469" s="27"/>
      <c r="C469" s="28"/>
      <c r="D469" s="29" t="str">
        <f t="shared" ca="1" si="21"/>
        <v/>
      </c>
      <c r="E469" s="29" t="str">
        <f t="shared" ca="1" si="22"/>
        <v/>
      </c>
      <c r="F469" s="30" t="str">
        <f t="shared" ca="1" si="23"/>
        <v/>
      </c>
      <c r="G469" s="30" t="str">
        <f ca="1">IF(D469="","",IF(COUNTIFS($A$7:A469,A469,$F$7:F469,F469,$D$7:D469,"&gt;0")=1,1,0))</f>
        <v/>
      </c>
      <c r="H469" s="25">
        <f ca="1">IF(OR(A469="",B469="",NOT(ISNUMBER(B469)),B469&lt;=0,B469&gt;TODAY(),AND(ISTEXT(A469),A469&lt;&gt;TRIM(A469))),0,IF(AND(COUNTIFS($A$7:$A$506,A469,$B$7:$B$506,"&gt;0",$B$7:$B$506,"&lt;"&amp;B469)=0,COUNTIFS($A$7:A469,A469,$B$7:B469,B469)=1),1,0))</f>
        <v>0</v>
      </c>
    </row>
    <row r="470" spans="1:8">
      <c r="A470" s="26"/>
      <c r="B470" s="27"/>
      <c r="C470" s="28"/>
      <c r="D470" s="29" t="str">
        <f t="shared" ca="1" si="21"/>
        <v/>
      </c>
      <c r="E470" s="29" t="str">
        <f t="shared" ca="1" si="22"/>
        <v/>
      </c>
      <c r="F470" s="30" t="str">
        <f t="shared" ca="1" si="23"/>
        <v/>
      </c>
      <c r="G470" s="30" t="str">
        <f ca="1">IF(D470="","",IF(COUNTIFS($A$7:A470,A470,$F$7:F470,F470,$D$7:D470,"&gt;0")=1,1,0))</f>
        <v/>
      </c>
      <c r="H470" s="25">
        <f ca="1">IF(OR(A470="",B470="",NOT(ISNUMBER(B470)),B470&lt;=0,B470&gt;TODAY(),AND(ISTEXT(A470),A470&lt;&gt;TRIM(A470))),0,IF(AND(COUNTIFS($A$7:$A$506,A470,$B$7:$B$506,"&gt;0",$B$7:$B$506,"&lt;"&amp;B470)=0,COUNTIFS($A$7:A470,A470,$B$7:B470,B470)=1),1,0))</f>
        <v>0</v>
      </c>
    </row>
    <row r="471" spans="1:8">
      <c r="A471" s="26"/>
      <c r="B471" s="27"/>
      <c r="C471" s="28"/>
      <c r="D471" s="29" t="str">
        <f t="shared" ca="1" si="21"/>
        <v/>
      </c>
      <c r="E471" s="29" t="str">
        <f t="shared" ca="1" si="22"/>
        <v/>
      </c>
      <c r="F471" s="30" t="str">
        <f t="shared" ca="1" si="23"/>
        <v/>
      </c>
      <c r="G471" s="30" t="str">
        <f ca="1">IF(D471="","",IF(COUNTIFS($A$7:A471,A471,$F$7:F471,F471,$D$7:D471,"&gt;0")=1,1,0))</f>
        <v/>
      </c>
      <c r="H471" s="25">
        <f ca="1">IF(OR(A471="",B471="",NOT(ISNUMBER(B471)),B471&lt;=0,B471&gt;TODAY(),AND(ISTEXT(A471),A471&lt;&gt;TRIM(A471))),0,IF(AND(COUNTIFS($A$7:$A$506,A471,$B$7:$B$506,"&gt;0",$B$7:$B$506,"&lt;"&amp;B471)=0,COUNTIFS($A$7:A471,A471,$B$7:B471,B471)=1),1,0))</f>
        <v>0</v>
      </c>
    </row>
    <row r="472" spans="1:8">
      <c r="A472" s="26"/>
      <c r="B472" s="27"/>
      <c r="C472" s="28"/>
      <c r="D472" s="29" t="str">
        <f t="shared" ca="1" si="21"/>
        <v/>
      </c>
      <c r="E472" s="29" t="str">
        <f t="shared" ca="1" si="22"/>
        <v/>
      </c>
      <c r="F472" s="30" t="str">
        <f t="shared" ca="1" si="23"/>
        <v/>
      </c>
      <c r="G472" s="30" t="str">
        <f ca="1">IF(D472="","",IF(COUNTIFS($A$7:A472,A472,$F$7:F472,F472,$D$7:D472,"&gt;0")=1,1,0))</f>
        <v/>
      </c>
      <c r="H472" s="25">
        <f ca="1">IF(OR(A472="",B472="",NOT(ISNUMBER(B472)),B472&lt;=0,B472&gt;TODAY(),AND(ISTEXT(A472),A472&lt;&gt;TRIM(A472))),0,IF(AND(COUNTIFS($A$7:$A$506,A472,$B$7:$B$506,"&gt;0",$B$7:$B$506,"&lt;"&amp;B472)=0,COUNTIFS($A$7:A472,A472,$B$7:B472,B472)=1),1,0))</f>
        <v>0</v>
      </c>
    </row>
    <row r="473" spans="1:8">
      <c r="A473" s="26"/>
      <c r="B473" s="27"/>
      <c r="C473" s="28"/>
      <c r="D473" s="29" t="str">
        <f t="shared" ca="1" si="21"/>
        <v/>
      </c>
      <c r="E473" s="29" t="str">
        <f t="shared" ca="1" si="22"/>
        <v/>
      </c>
      <c r="F473" s="30" t="str">
        <f t="shared" ca="1" si="23"/>
        <v/>
      </c>
      <c r="G473" s="30" t="str">
        <f ca="1">IF(D473="","",IF(COUNTIFS($A$7:A473,A473,$F$7:F473,F473,$D$7:D473,"&gt;0")=1,1,0))</f>
        <v/>
      </c>
      <c r="H473" s="25">
        <f ca="1">IF(OR(A473="",B473="",NOT(ISNUMBER(B473)),B473&lt;=0,B473&gt;TODAY(),AND(ISTEXT(A473),A473&lt;&gt;TRIM(A473))),0,IF(AND(COUNTIFS($A$7:$A$506,A473,$B$7:$B$506,"&gt;0",$B$7:$B$506,"&lt;"&amp;B473)=0,COUNTIFS($A$7:A473,A473,$B$7:B473,B473)=1),1,0))</f>
        <v>0</v>
      </c>
    </row>
    <row r="474" spans="1:8">
      <c r="A474" s="26"/>
      <c r="B474" s="27"/>
      <c r="C474" s="28"/>
      <c r="D474" s="29" t="str">
        <f t="shared" ca="1" si="21"/>
        <v/>
      </c>
      <c r="E474" s="29" t="str">
        <f t="shared" ca="1" si="22"/>
        <v/>
      </c>
      <c r="F474" s="30" t="str">
        <f t="shared" ca="1" si="23"/>
        <v/>
      </c>
      <c r="G474" s="30" t="str">
        <f ca="1">IF(D474="","",IF(COUNTIFS($A$7:A474,A474,$F$7:F474,F474,$D$7:D474,"&gt;0")=1,1,0))</f>
        <v/>
      </c>
      <c r="H474" s="25">
        <f ca="1">IF(OR(A474="",B474="",NOT(ISNUMBER(B474)),B474&lt;=0,B474&gt;TODAY(),AND(ISTEXT(A474),A474&lt;&gt;TRIM(A474))),0,IF(AND(COUNTIFS($A$7:$A$506,A474,$B$7:$B$506,"&gt;0",$B$7:$B$506,"&lt;"&amp;B474)=0,COUNTIFS($A$7:A474,A474,$B$7:B474,B474)=1),1,0))</f>
        <v>0</v>
      </c>
    </row>
    <row r="475" spans="1:8">
      <c r="A475" s="26"/>
      <c r="B475" s="27"/>
      <c r="C475" s="28"/>
      <c r="D475" s="29" t="str">
        <f t="shared" ca="1" si="21"/>
        <v/>
      </c>
      <c r="E475" s="29" t="str">
        <f t="shared" ca="1" si="22"/>
        <v/>
      </c>
      <c r="F475" s="30" t="str">
        <f t="shared" ca="1" si="23"/>
        <v/>
      </c>
      <c r="G475" s="30" t="str">
        <f ca="1">IF(D475="","",IF(COUNTIFS($A$7:A475,A475,$F$7:F475,F475,$D$7:D475,"&gt;0")=1,1,0))</f>
        <v/>
      </c>
      <c r="H475" s="25">
        <f ca="1">IF(OR(A475="",B475="",NOT(ISNUMBER(B475)),B475&lt;=0,B475&gt;TODAY(),AND(ISTEXT(A475),A475&lt;&gt;TRIM(A475))),0,IF(AND(COUNTIFS($A$7:$A$506,A475,$B$7:$B$506,"&gt;0",$B$7:$B$506,"&lt;"&amp;B475)=0,COUNTIFS($A$7:A475,A475,$B$7:B475,B475)=1),1,0))</f>
        <v>0</v>
      </c>
    </row>
    <row r="476" spans="1:8">
      <c r="A476" s="26"/>
      <c r="B476" s="27"/>
      <c r="C476" s="28"/>
      <c r="D476" s="29" t="str">
        <f t="shared" ca="1" si="21"/>
        <v/>
      </c>
      <c r="E476" s="29" t="str">
        <f t="shared" ca="1" si="22"/>
        <v/>
      </c>
      <c r="F476" s="30" t="str">
        <f t="shared" ca="1" si="23"/>
        <v/>
      </c>
      <c r="G476" s="30" t="str">
        <f ca="1">IF(D476="","",IF(COUNTIFS($A$7:A476,A476,$F$7:F476,F476,$D$7:D476,"&gt;0")=1,1,0))</f>
        <v/>
      </c>
      <c r="H476" s="25">
        <f ca="1">IF(OR(A476="",B476="",NOT(ISNUMBER(B476)),B476&lt;=0,B476&gt;TODAY(),AND(ISTEXT(A476),A476&lt;&gt;TRIM(A476))),0,IF(AND(COUNTIFS($A$7:$A$506,A476,$B$7:$B$506,"&gt;0",$B$7:$B$506,"&lt;"&amp;B476)=0,COUNTIFS($A$7:A476,A476,$B$7:B476,B476)=1),1,0))</f>
        <v>0</v>
      </c>
    </row>
    <row r="477" spans="1:8">
      <c r="A477" s="26"/>
      <c r="B477" s="27"/>
      <c r="C477" s="28"/>
      <c r="D477" s="29" t="str">
        <f t="shared" ca="1" si="21"/>
        <v/>
      </c>
      <c r="E477" s="29" t="str">
        <f t="shared" ca="1" si="22"/>
        <v/>
      </c>
      <c r="F477" s="30" t="str">
        <f t="shared" ca="1" si="23"/>
        <v/>
      </c>
      <c r="G477" s="30" t="str">
        <f ca="1">IF(D477="","",IF(COUNTIFS($A$7:A477,A477,$F$7:F477,F477,$D$7:D477,"&gt;0")=1,1,0))</f>
        <v/>
      </c>
      <c r="H477" s="25">
        <f ca="1">IF(OR(A477="",B477="",NOT(ISNUMBER(B477)),B477&lt;=0,B477&gt;TODAY(),AND(ISTEXT(A477),A477&lt;&gt;TRIM(A477))),0,IF(AND(COUNTIFS($A$7:$A$506,A477,$B$7:$B$506,"&gt;0",$B$7:$B$506,"&lt;"&amp;B477)=0,COUNTIFS($A$7:A477,A477,$B$7:B477,B477)=1),1,0))</f>
        <v>0</v>
      </c>
    </row>
    <row r="478" spans="1:8">
      <c r="A478" s="26"/>
      <c r="B478" s="27"/>
      <c r="C478" s="28"/>
      <c r="D478" s="29" t="str">
        <f t="shared" ca="1" si="21"/>
        <v/>
      </c>
      <c r="E478" s="29" t="str">
        <f t="shared" ca="1" si="22"/>
        <v/>
      </c>
      <c r="F478" s="30" t="str">
        <f t="shared" ca="1" si="23"/>
        <v/>
      </c>
      <c r="G478" s="30" t="str">
        <f ca="1">IF(D478="","",IF(COUNTIFS($A$7:A478,A478,$F$7:F478,F478,$D$7:D478,"&gt;0")=1,1,0))</f>
        <v/>
      </c>
      <c r="H478" s="25">
        <f ca="1">IF(OR(A478="",B478="",NOT(ISNUMBER(B478)),B478&lt;=0,B478&gt;TODAY(),AND(ISTEXT(A478),A478&lt;&gt;TRIM(A478))),0,IF(AND(COUNTIFS($A$7:$A$506,A478,$B$7:$B$506,"&gt;0",$B$7:$B$506,"&lt;"&amp;B478)=0,COUNTIFS($A$7:A478,A478,$B$7:B478,B478)=1),1,0))</f>
        <v>0</v>
      </c>
    </row>
    <row r="479" spans="1:8">
      <c r="A479" s="26"/>
      <c r="B479" s="27"/>
      <c r="C479" s="28"/>
      <c r="D479" s="29" t="str">
        <f t="shared" ca="1" si="21"/>
        <v/>
      </c>
      <c r="E479" s="29" t="str">
        <f t="shared" ca="1" si="22"/>
        <v/>
      </c>
      <c r="F479" s="30" t="str">
        <f t="shared" ca="1" si="23"/>
        <v/>
      </c>
      <c r="G479" s="30" t="str">
        <f ca="1">IF(D479="","",IF(COUNTIFS($A$7:A479,A479,$F$7:F479,F479,$D$7:D479,"&gt;0")=1,1,0))</f>
        <v/>
      </c>
      <c r="H479" s="25">
        <f ca="1">IF(OR(A479="",B479="",NOT(ISNUMBER(B479)),B479&lt;=0,B479&gt;TODAY(),AND(ISTEXT(A479),A479&lt;&gt;TRIM(A479))),0,IF(AND(COUNTIFS($A$7:$A$506,A479,$B$7:$B$506,"&gt;0",$B$7:$B$506,"&lt;"&amp;B479)=0,COUNTIFS($A$7:A479,A479,$B$7:B479,B479)=1),1,0))</f>
        <v>0</v>
      </c>
    </row>
    <row r="480" spans="1:8">
      <c r="A480" s="26"/>
      <c r="B480" s="27"/>
      <c r="C480" s="28"/>
      <c r="D480" s="29" t="str">
        <f t="shared" ca="1" si="21"/>
        <v/>
      </c>
      <c r="E480" s="29" t="str">
        <f t="shared" ca="1" si="22"/>
        <v/>
      </c>
      <c r="F480" s="30" t="str">
        <f t="shared" ca="1" si="23"/>
        <v/>
      </c>
      <c r="G480" s="30" t="str">
        <f ca="1">IF(D480="","",IF(COUNTIFS($A$7:A480,A480,$F$7:F480,F480,$D$7:D480,"&gt;0")=1,1,0))</f>
        <v/>
      </c>
      <c r="H480" s="25">
        <f ca="1">IF(OR(A480="",B480="",NOT(ISNUMBER(B480)),B480&lt;=0,B480&gt;TODAY(),AND(ISTEXT(A480),A480&lt;&gt;TRIM(A480))),0,IF(AND(COUNTIFS($A$7:$A$506,A480,$B$7:$B$506,"&gt;0",$B$7:$B$506,"&lt;"&amp;B480)=0,COUNTIFS($A$7:A480,A480,$B$7:B480,B480)=1),1,0))</f>
        <v>0</v>
      </c>
    </row>
    <row r="481" spans="1:8">
      <c r="A481" s="26"/>
      <c r="B481" s="27"/>
      <c r="C481" s="28"/>
      <c r="D481" s="29" t="str">
        <f t="shared" ca="1" si="21"/>
        <v/>
      </c>
      <c r="E481" s="29" t="str">
        <f t="shared" ca="1" si="22"/>
        <v/>
      </c>
      <c r="F481" s="30" t="str">
        <f t="shared" ca="1" si="23"/>
        <v/>
      </c>
      <c r="G481" s="30" t="str">
        <f ca="1">IF(D481="","",IF(COUNTIFS($A$7:A481,A481,$F$7:F481,F481,$D$7:D481,"&gt;0")=1,1,0))</f>
        <v/>
      </c>
      <c r="H481" s="25">
        <f ca="1">IF(OR(A481="",B481="",NOT(ISNUMBER(B481)),B481&lt;=0,B481&gt;TODAY(),AND(ISTEXT(A481),A481&lt;&gt;TRIM(A481))),0,IF(AND(COUNTIFS($A$7:$A$506,A481,$B$7:$B$506,"&gt;0",$B$7:$B$506,"&lt;"&amp;B481)=0,COUNTIFS($A$7:A481,A481,$B$7:B481,B481)=1),1,0))</f>
        <v>0</v>
      </c>
    </row>
    <row r="482" spans="1:8">
      <c r="A482" s="26"/>
      <c r="B482" s="27"/>
      <c r="C482" s="28"/>
      <c r="D482" s="29" t="str">
        <f t="shared" ca="1" si="21"/>
        <v/>
      </c>
      <c r="E482" s="29" t="str">
        <f t="shared" ca="1" si="22"/>
        <v/>
      </c>
      <c r="F482" s="30" t="str">
        <f t="shared" ca="1" si="23"/>
        <v/>
      </c>
      <c r="G482" s="30" t="str">
        <f ca="1">IF(D482="","",IF(COUNTIFS($A$7:A482,A482,$F$7:F482,F482,$D$7:D482,"&gt;0")=1,1,0))</f>
        <v/>
      </c>
      <c r="H482" s="25">
        <f ca="1">IF(OR(A482="",B482="",NOT(ISNUMBER(B482)),B482&lt;=0,B482&gt;TODAY(),AND(ISTEXT(A482),A482&lt;&gt;TRIM(A482))),0,IF(AND(COUNTIFS($A$7:$A$506,A482,$B$7:$B$506,"&gt;0",$B$7:$B$506,"&lt;"&amp;B482)=0,COUNTIFS($A$7:A482,A482,$B$7:B482,B482)=1),1,0))</f>
        <v>0</v>
      </c>
    </row>
    <row r="483" spans="1:8">
      <c r="A483" s="26"/>
      <c r="B483" s="27"/>
      <c r="C483" s="28"/>
      <c r="D483" s="29" t="str">
        <f t="shared" ca="1" si="21"/>
        <v/>
      </c>
      <c r="E483" s="29" t="str">
        <f t="shared" ca="1" si="22"/>
        <v/>
      </c>
      <c r="F483" s="30" t="str">
        <f t="shared" ca="1" si="23"/>
        <v/>
      </c>
      <c r="G483" s="30" t="str">
        <f ca="1">IF(D483="","",IF(COUNTIFS($A$7:A483,A483,$F$7:F483,F483,$D$7:D483,"&gt;0")=1,1,0))</f>
        <v/>
      </c>
      <c r="H483" s="25">
        <f ca="1">IF(OR(A483="",B483="",NOT(ISNUMBER(B483)),B483&lt;=0,B483&gt;TODAY(),AND(ISTEXT(A483),A483&lt;&gt;TRIM(A483))),0,IF(AND(COUNTIFS($A$7:$A$506,A483,$B$7:$B$506,"&gt;0",$B$7:$B$506,"&lt;"&amp;B483)=0,COUNTIFS($A$7:A483,A483,$B$7:B483,B483)=1),1,0))</f>
        <v>0</v>
      </c>
    </row>
    <row r="484" spans="1:8">
      <c r="A484" s="26"/>
      <c r="B484" s="27"/>
      <c r="C484" s="28"/>
      <c r="D484" s="29" t="str">
        <f t="shared" ca="1" si="21"/>
        <v/>
      </c>
      <c r="E484" s="29" t="str">
        <f t="shared" ca="1" si="22"/>
        <v/>
      </c>
      <c r="F484" s="30" t="str">
        <f t="shared" ca="1" si="23"/>
        <v/>
      </c>
      <c r="G484" s="30" t="str">
        <f ca="1">IF(D484="","",IF(COUNTIFS($A$7:A484,A484,$F$7:F484,F484,$D$7:D484,"&gt;0")=1,1,0))</f>
        <v/>
      </c>
      <c r="H484" s="25">
        <f ca="1">IF(OR(A484="",B484="",NOT(ISNUMBER(B484)),B484&lt;=0,B484&gt;TODAY(),AND(ISTEXT(A484),A484&lt;&gt;TRIM(A484))),0,IF(AND(COUNTIFS($A$7:$A$506,A484,$B$7:$B$506,"&gt;0",$B$7:$B$506,"&lt;"&amp;B484)=0,COUNTIFS($A$7:A484,A484,$B$7:B484,B484)=1),1,0))</f>
        <v>0</v>
      </c>
    </row>
    <row r="485" spans="1:8">
      <c r="A485" s="26"/>
      <c r="B485" s="27"/>
      <c r="C485" s="28"/>
      <c r="D485" s="29" t="str">
        <f t="shared" ca="1" si="21"/>
        <v/>
      </c>
      <c r="E485" s="29" t="str">
        <f t="shared" ca="1" si="22"/>
        <v/>
      </c>
      <c r="F485" s="30" t="str">
        <f t="shared" ca="1" si="23"/>
        <v/>
      </c>
      <c r="G485" s="30" t="str">
        <f ca="1">IF(D485="","",IF(COUNTIFS($A$7:A485,A485,$F$7:F485,F485,$D$7:D485,"&gt;0")=1,1,0))</f>
        <v/>
      </c>
      <c r="H485" s="25">
        <f ca="1">IF(OR(A485="",B485="",NOT(ISNUMBER(B485)),B485&lt;=0,B485&gt;TODAY(),AND(ISTEXT(A485),A485&lt;&gt;TRIM(A485))),0,IF(AND(COUNTIFS($A$7:$A$506,A485,$B$7:$B$506,"&gt;0",$B$7:$B$506,"&lt;"&amp;B485)=0,COUNTIFS($A$7:A485,A485,$B$7:B485,B485)=1),1,0))</f>
        <v>0</v>
      </c>
    </row>
    <row r="486" spans="1:8">
      <c r="A486" s="26"/>
      <c r="B486" s="27"/>
      <c r="C486" s="28"/>
      <c r="D486" s="29" t="str">
        <f t="shared" ca="1" si="21"/>
        <v/>
      </c>
      <c r="E486" s="29" t="str">
        <f t="shared" ca="1" si="22"/>
        <v/>
      </c>
      <c r="F486" s="30" t="str">
        <f t="shared" ca="1" si="23"/>
        <v/>
      </c>
      <c r="G486" s="30" t="str">
        <f ca="1">IF(D486="","",IF(COUNTIFS($A$7:A486,A486,$F$7:F486,F486,$D$7:D486,"&gt;0")=1,1,0))</f>
        <v/>
      </c>
      <c r="H486" s="25">
        <f ca="1">IF(OR(A486="",B486="",NOT(ISNUMBER(B486)),B486&lt;=0,B486&gt;TODAY(),AND(ISTEXT(A486),A486&lt;&gt;TRIM(A486))),0,IF(AND(COUNTIFS($A$7:$A$506,A486,$B$7:$B$506,"&gt;0",$B$7:$B$506,"&lt;"&amp;B486)=0,COUNTIFS($A$7:A486,A486,$B$7:B486,B486)=1),1,0))</f>
        <v>0</v>
      </c>
    </row>
    <row r="487" spans="1:8">
      <c r="A487" s="26"/>
      <c r="B487" s="27"/>
      <c r="C487" s="28"/>
      <c r="D487" s="29" t="str">
        <f t="shared" ca="1" si="21"/>
        <v/>
      </c>
      <c r="E487" s="29" t="str">
        <f t="shared" ca="1" si="22"/>
        <v/>
      </c>
      <c r="F487" s="30" t="str">
        <f t="shared" ca="1" si="23"/>
        <v/>
      </c>
      <c r="G487" s="30" t="str">
        <f ca="1">IF(D487="","",IF(COUNTIFS($A$7:A487,A487,$F$7:F487,F487,$D$7:D487,"&gt;0")=1,1,0))</f>
        <v/>
      </c>
      <c r="H487" s="25">
        <f ca="1">IF(OR(A487="",B487="",NOT(ISNUMBER(B487)),B487&lt;=0,B487&gt;TODAY(),AND(ISTEXT(A487),A487&lt;&gt;TRIM(A487))),0,IF(AND(COUNTIFS($A$7:$A$506,A487,$B$7:$B$506,"&gt;0",$B$7:$B$506,"&lt;"&amp;B487)=0,COUNTIFS($A$7:A487,A487,$B$7:B487,B487)=1),1,0))</f>
        <v>0</v>
      </c>
    </row>
    <row r="488" spans="1:8">
      <c r="A488" s="26"/>
      <c r="B488" s="27"/>
      <c r="C488" s="28"/>
      <c r="D488" s="29" t="str">
        <f t="shared" ca="1" si="21"/>
        <v/>
      </c>
      <c r="E488" s="29" t="str">
        <f t="shared" ca="1" si="22"/>
        <v/>
      </c>
      <c r="F488" s="30" t="str">
        <f t="shared" ca="1" si="23"/>
        <v/>
      </c>
      <c r="G488" s="30" t="str">
        <f ca="1">IF(D488="","",IF(COUNTIFS($A$7:A488,A488,$F$7:F488,F488,$D$7:D488,"&gt;0")=1,1,0))</f>
        <v/>
      </c>
      <c r="H488" s="25">
        <f ca="1">IF(OR(A488="",B488="",NOT(ISNUMBER(B488)),B488&lt;=0,B488&gt;TODAY(),AND(ISTEXT(A488),A488&lt;&gt;TRIM(A488))),0,IF(AND(COUNTIFS($A$7:$A$506,A488,$B$7:$B$506,"&gt;0",$B$7:$B$506,"&lt;"&amp;B488)=0,COUNTIFS($A$7:A488,A488,$B$7:B488,B488)=1),1,0))</f>
        <v>0</v>
      </c>
    </row>
    <row r="489" spans="1:8">
      <c r="A489" s="26"/>
      <c r="B489" s="27"/>
      <c r="C489" s="28"/>
      <c r="D489" s="29" t="str">
        <f t="shared" ca="1" si="21"/>
        <v/>
      </c>
      <c r="E489" s="29" t="str">
        <f t="shared" ca="1" si="22"/>
        <v/>
      </c>
      <c r="F489" s="30" t="str">
        <f t="shared" ca="1" si="23"/>
        <v/>
      </c>
      <c r="G489" s="30" t="str">
        <f ca="1">IF(D489="","",IF(COUNTIFS($A$7:A489,A489,$F$7:F489,F489,$D$7:D489,"&gt;0")=1,1,0))</f>
        <v/>
      </c>
      <c r="H489" s="25">
        <f ca="1">IF(OR(A489="",B489="",NOT(ISNUMBER(B489)),B489&lt;=0,B489&gt;TODAY(),AND(ISTEXT(A489),A489&lt;&gt;TRIM(A489))),0,IF(AND(COUNTIFS($A$7:$A$506,A489,$B$7:$B$506,"&gt;0",$B$7:$B$506,"&lt;"&amp;B489)=0,COUNTIFS($A$7:A489,A489,$B$7:B489,B489)=1),1,0))</f>
        <v>0</v>
      </c>
    </row>
    <row r="490" spans="1:8">
      <c r="A490" s="26"/>
      <c r="B490" s="27"/>
      <c r="C490" s="28"/>
      <c r="D490" s="29" t="str">
        <f t="shared" ca="1" si="21"/>
        <v/>
      </c>
      <c r="E490" s="29" t="str">
        <f t="shared" ca="1" si="22"/>
        <v/>
      </c>
      <c r="F490" s="30" t="str">
        <f t="shared" ca="1" si="23"/>
        <v/>
      </c>
      <c r="G490" s="30" t="str">
        <f ca="1">IF(D490="","",IF(COUNTIFS($A$7:A490,A490,$F$7:F490,F490,$D$7:D490,"&gt;0")=1,1,0))</f>
        <v/>
      </c>
      <c r="H490" s="25">
        <f ca="1">IF(OR(A490="",B490="",NOT(ISNUMBER(B490)),B490&lt;=0,B490&gt;TODAY(),AND(ISTEXT(A490),A490&lt;&gt;TRIM(A490))),0,IF(AND(COUNTIFS($A$7:$A$506,A490,$B$7:$B$506,"&gt;0",$B$7:$B$506,"&lt;"&amp;B490)=0,COUNTIFS($A$7:A490,A490,$B$7:B490,B490)=1),1,0))</f>
        <v>0</v>
      </c>
    </row>
    <row r="491" spans="1:8">
      <c r="A491" s="26"/>
      <c r="B491" s="27"/>
      <c r="C491" s="28"/>
      <c r="D491" s="29" t="str">
        <f t="shared" ca="1" si="21"/>
        <v/>
      </c>
      <c r="E491" s="29" t="str">
        <f t="shared" ca="1" si="22"/>
        <v/>
      </c>
      <c r="F491" s="30" t="str">
        <f t="shared" ca="1" si="23"/>
        <v/>
      </c>
      <c r="G491" s="30" t="str">
        <f ca="1">IF(D491="","",IF(COUNTIFS($A$7:A491,A491,$F$7:F491,F491,$D$7:D491,"&gt;0")=1,1,0))</f>
        <v/>
      </c>
      <c r="H491" s="25">
        <f ca="1">IF(OR(A491="",B491="",NOT(ISNUMBER(B491)),B491&lt;=0,B491&gt;TODAY(),AND(ISTEXT(A491),A491&lt;&gt;TRIM(A491))),0,IF(AND(COUNTIFS($A$7:$A$506,A491,$B$7:$B$506,"&gt;0",$B$7:$B$506,"&lt;"&amp;B491)=0,COUNTIFS($A$7:A491,A491,$B$7:B491,B491)=1),1,0))</f>
        <v>0</v>
      </c>
    </row>
    <row r="492" spans="1:8">
      <c r="A492" s="26"/>
      <c r="B492" s="27"/>
      <c r="C492" s="28"/>
      <c r="D492" s="29" t="str">
        <f t="shared" ca="1" si="21"/>
        <v/>
      </c>
      <c r="E492" s="29" t="str">
        <f t="shared" ca="1" si="22"/>
        <v/>
      </c>
      <c r="F492" s="30" t="str">
        <f t="shared" ca="1" si="23"/>
        <v/>
      </c>
      <c r="G492" s="30" t="str">
        <f ca="1">IF(D492="","",IF(COUNTIFS($A$7:A492,A492,$F$7:F492,F492,$D$7:D492,"&gt;0")=1,1,0))</f>
        <v/>
      </c>
      <c r="H492" s="25">
        <f ca="1">IF(OR(A492="",B492="",NOT(ISNUMBER(B492)),B492&lt;=0,B492&gt;TODAY(),AND(ISTEXT(A492),A492&lt;&gt;TRIM(A492))),0,IF(AND(COUNTIFS($A$7:$A$506,A492,$B$7:$B$506,"&gt;0",$B$7:$B$506,"&lt;"&amp;B492)=0,COUNTIFS($A$7:A492,A492,$B$7:B492,B492)=1),1,0))</f>
        <v>0</v>
      </c>
    </row>
    <row r="493" spans="1:8">
      <c r="A493" s="26"/>
      <c r="B493" s="27"/>
      <c r="C493" s="28"/>
      <c r="D493" s="29" t="str">
        <f t="shared" ca="1" si="21"/>
        <v/>
      </c>
      <c r="E493" s="29" t="str">
        <f t="shared" ca="1" si="22"/>
        <v/>
      </c>
      <c r="F493" s="30" t="str">
        <f t="shared" ca="1" si="23"/>
        <v/>
      </c>
      <c r="G493" s="30" t="str">
        <f ca="1">IF(D493="","",IF(COUNTIFS($A$7:A493,A493,$F$7:F493,F493,$D$7:D493,"&gt;0")=1,1,0))</f>
        <v/>
      </c>
      <c r="H493" s="25">
        <f ca="1">IF(OR(A493="",B493="",NOT(ISNUMBER(B493)),B493&lt;=0,B493&gt;TODAY(),AND(ISTEXT(A493),A493&lt;&gt;TRIM(A493))),0,IF(AND(COUNTIFS($A$7:$A$506,A493,$B$7:$B$506,"&gt;0",$B$7:$B$506,"&lt;"&amp;B493)=0,COUNTIFS($A$7:A493,A493,$B$7:B493,B493)=1),1,0))</f>
        <v>0</v>
      </c>
    </row>
    <row r="494" spans="1:8">
      <c r="A494" s="26"/>
      <c r="B494" s="27"/>
      <c r="C494" s="28"/>
      <c r="D494" s="29" t="str">
        <f t="shared" ca="1" si="21"/>
        <v/>
      </c>
      <c r="E494" s="29" t="str">
        <f t="shared" ca="1" si="22"/>
        <v/>
      </c>
      <c r="F494" s="30" t="str">
        <f t="shared" ca="1" si="23"/>
        <v/>
      </c>
      <c r="G494" s="30" t="str">
        <f ca="1">IF(D494="","",IF(COUNTIFS($A$7:A494,A494,$F$7:F494,F494,$D$7:D494,"&gt;0")=1,1,0))</f>
        <v/>
      </c>
      <c r="H494" s="25">
        <f ca="1">IF(OR(A494="",B494="",NOT(ISNUMBER(B494)),B494&lt;=0,B494&gt;TODAY(),AND(ISTEXT(A494),A494&lt;&gt;TRIM(A494))),0,IF(AND(COUNTIFS($A$7:$A$506,A494,$B$7:$B$506,"&gt;0",$B$7:$B$506,"&lt;"&amp;B494)=0,COUNTIFS($A$7:A494,A494,$B$7:B494,B494)=1),1,0))</f>
        <v>0</v>
      </c>
    </row>
    <row r="495" spans="1:8">
      <c r="A495" s="26"/>
      <c r="B495" s="27"/>
      <c r="C495" s="28"/>
      <c r="D495" s="29" t="str">
        <f t="shared" ca="1" si="21"/>
        <v/>
      </c>
      <c r="E495" s="29" t="str">
        <f t="shared" ca="1" si="22"/>
        <v/>
      </c>
      <c r="F495" s="30" t="str">
        <f t="shared" ca="1" si="23"/>
        <v/>
      </c>
      <c r="G495" s="30" t="str">
        <f ca="1">IF(D495="","",IF(COUNTIFS($A$7:A495,A495,$F$7:F495,F495,$D$7:D495,"&gt;0")=1,1,0))</f>
        <v/>
      </c>
      <c r="H495" s="25">
        <f ca="1">IF(OR(A495="",B495="",NOT(ISNUMBER(B495)),B495&lt;=0,B495&gt;TODAY(),AND(ISTEXT(A495),A495&lt;&gt;TRIM(A495))),0,IF(AND(COUNTIFS($A$7:$A$506,A495,$B$7:$B$506,"&gt;0",$B$7:$B$506,"&lt;"&amp;B495)=0,COUNTIFS($A$7:A495,A495,$B$7:B495,B495)=1),1,0))</f>
        <v>0</v>
      </c>
    </row>
    <row r="496" spans="1:8">
      <c r="A496" s="26"/>
      <c r="B496" s="27"/>
      <c r="C496" s="28"/>
      <c r="D496" s="29" t="str">
        <f t="shared" ca="1" si="21"/>
        <v/>
      </c>
      <c r="E496" s="29" t="str">
        <f t="shared" ca="1" si="22"/>
        <v/>
      </c>
      <c r="F496" s="30" t="str">
        <f t="shared" ca="1" si="23"/>
        <v/>
      </c>
      <c r="G496" s="30" t="str">
        <f ca="1">IF(D496="","",IF(COUNTIFS($A$7:A496,A496,$F$7:F496,F496,$D$7:D496,"&gt;0")=1,1,0))</f>
        <v/>
      </c>
      <c r="H496" s="25">
        <f ca="1">IF(OR(A496="",B496="",NOT(ISNUMBER(B496)),B496&lt;=0,B496&gt;TODAY(),AND(ISTEXT(A496),A496&lt;&gt;TRIM(A496))),0,IF(AND(COUNTIFS($A$7:$A$506,A496,$B$7:$B$506,"&gt;0",$B$7:$B$506,"&lt;"&amp;B496)=0,COUNTIFS($A$7:A496,A496,$B$7:B496,B496)=1),1,0))</f>
        <v>0</v>
      </c>
    </row>
    <row r="497" spans="1:8">
      <c r="A497" s="26"/>
      <c r="B497" s="27"/>
      <c r="C497" s="28"/>
      <c r="D497" s="29" t="str">
        <f t="shared" ca="1" si="21"/>
        <v/>
      </c>
      <c r="E497" s="29" t="str">
        <f t="shared" ca="1" si="22"/>
        <v/>
      </c>
      <c r="F497" s="30" t="str">
        <f t="shared" ca="1" si="23"/>
        <v/>
      </c>
      <c r="G497" s="30" t="str">
        <f ca="1">IF(D497="","",IF(COUNTIFS($A$7:A497,A497,$F$7:F497,F497,$D$7:D497,"&gt;0")=1,1,0))</f>
        <v/>
      </c>
      <c r="H497" s="25">
        <f ca="1">IF(OR(A497="",B497="",NOT(ISNUMBER(B497)),B497&lt;=0,B497&gt;TODAY(),AND(ISTEXT(A497),A497&lt;&gt;TRIM(A497))),0,IF(AND(COUNTIFS($A$7:$A$506,A497,$B$7:$B$506,"&gt;0",$B$7:$B$506,"&lt;"&amp;B497)=0,COUNTIFS($A$7:A497,A497,$B$7:B497,B497)=1),1,0))</f>
        <v>0</v>
      </c>
    </row>
    <row r="498" spans="1:8">
      <c r="A498" s="26"/>
      <c r="B498" s="27"/>
      <c r="C498" s="28"/>
      <c r="D498" s="29" t="str">
        <f t="shared" ca="1" si="21"/>
        <v/>
      </c>
      <c r="E498" s="29" t="str">
        <f t="shared" ca="1" si="22"/>
        <v/>
      </c>
      <c r="F498" s="30" t="str">
        <f t="shared" ca="1" si="23"/>
        <v/>
      </c>
      <c r="G498" s="30" t="str">
        <f ca="1">IF(D498="","",IF(COUNTIFS($A$7:A498,A498,$F$7:F498,F498,$D$7:D498,"&gt;0")=1,1,0))</f>
        <v/>
      </c>
      <c r="H498" s="25">
        <f ca="1">IF(OR(A498="",B498="",NOT(ISNUMBER(B498)),B498&lt;=0,B498&gt;TODAY(),AND(ISTEXT(A498),A498&lt;&gt;TRIM(A498))),0,IF(AND(COUNTIFS($A$7:$A$506,A498,$B$7:$B$506,"&gt;0",$B$7:$B$506,"&lt;"&amp;B498)=0,COUNTIFS($A$7:A498,A498,$B$7:B498,B498)=1),1,0))</f>
        <v>0</v>
      </c>
    </row>
    <row r="499" spans="1:8">
      <c r="A499" s="26"/>
      <c r="B499" s="27"/>
      <c r="C499" s="28"/>
      <c r="D499" s="29" t="str">
        <f t="shared" ca="1" si="21"/>
        <v/>
      </c>
      <c r="E499" s="29" t="str">
        <f t="shared" ca="1" si="22"/>
        <v/>
      </c>
      <c r="F499" s="30" t="str">
        <f t="shared" ca="1" si="23"/>
        <v/>
      </c>
      <c r="G499" s="30" t="str">
        <f ca="1">IF(D499="","",IF(COUNTIFS($A$7:A499,A499,$F$7:F499,F499,$D$7:D499,"&gt;0")=1,1,0))</f>
        <v/>
      </c>
      <c r="H499" s="25">
        <f ca="1">IF(OR(A499="",B499="",NOT(ISNUMBER(B499)),B499&lt;=0,B499&gt;TODAY(),AND(ISTEXT(A499),A499&lt;&gt;TRIM(A499))),0,IF(AND(COUNTIFS($A$7:$A$506,A499,$B$7:$B$506,"&gt;0",$B$7:$B$506,"&lt;"&amp;B499)=0,COUNTIFS($A$7:A499,A499,$B$7:B499,B499)=1),1,0))</f>
        <v>0</v>
      </c>
    </row>
    <row r="500" spans="1:8">
      <c r="A500" s="26"/>
      <c r="B500" s="27"/>
      <c r="C500" s="28"/>
      <c r="D500" s="29" t="str">
        <f t="shared" ca="1" si="21"/>
        <v/>
      </c>
      <c r="E500" s="29" t="str">
        <f t="shared" ca="1" si="22"/>
        <v/>
      </c>
      <c r="F500" s="30" t="str">
        <f t="shared" ca="1" si="23"/>
        <v/>
      </c>
      <c r="G500" s="30" t="str">
        <f ca="1">IF(D500="","",IF(COUNTIFS($A$7:A500,A500,$F$7:F500,F500,$D$7:D500,"&gt;0")=1,1,0))</f>
        <v/>
      </c>
      <c r="H500" s="25">
        <f ca="1">IF(OR(A500="",B500="",NOT(ISNUMBER(B500)),B500&lt;=0,B500&gt;TODAY(),AND(ISTEXT(A500),A500&lt;&gt;TRIM(A500))),0,IF(AND(COUNTIFS($A$7:$A$506,A500,$B$7:$B$506,"&gt;0",$B$7:$B$506,"&lt;"&amp;B500)=0,COUNTIFS($A$7:A500,A500,$B$7:B500,B500)=1),1,0))</f>
        <v>0</v>
      </c>
    </row>
    <row r="501" spans="1:8">
      <c r="A501" s="26"/>
      <c r="B501" s="27"/>
      <c r="C501" s="28"/>
      <c r="D501" s="29" t="str">
        <f t="shared" ca="1" si="21"/>
        <v/>
      </c>
      <c r="E501" s="29" t="str">
        <f t="shared" ca="1" si="22"/>
        <v/>
      </c>
      <c r="F501" s="30" t="str">
        <f t="shared" ca="1" si="23"/>
        <v/>
      </c>
      <c r="G501" s="30" t="str">
        <f ca="1">IF(D501="","",IF(COUNTIFS($A$7:A501,A501,$F$7:F501,F501,$D$7:D501,"&gt;0")=1,1,0))</f>
        <v/>
      </c>
      <c r="H501" s="25">
        <f ca="1">IF(OR(A501="",B501="",NOT(ISNUMBER(B501)),B501&lt;=0,B501&gt;TODAY(),AND(ISTEXT(A501),A501&lt;&gt;TRIM(A501))),0,IF(AND(COUNTIFS($A$7:$A$506,A501,$B$7:$B$506,"&gt;0",$B$7:$B$506,"&lt;"&amp;B501)=0,COUNTIFS($A$7:A501,A501,$B$7:B501,B501)=1),1,0))</f>
        <v>0</v>
      </c>
    </row>
    <row r="502" spans="1:8">
      <c r="A502" s="26"/>
      <c r="B502" s="27"/>
      <c r="C502" s="28"/>
      <c r="D502" s="29" t="str">
        <f t="shared" ca="1" si="21"/>
        <v/>
      </c>
      <c r="E502" s="29" t="str">
        <f t="shared" ca="1" si="22"/>
        <v/>
      </c>
      <c r="F502" s="30" t="str">
        <f t="shared" ca="1" si="23"/>
        <v/>
      </c>
      <c r="G502" s="30" t="str">
        <f ca="1">IF(D502="","",IF(COUNTIFS($A$7:A502,A502,$F$7:F502,F502,$D$7:D502,"&gt;0")=1,1,0))</f>
        <v/>
      </c>
      <c r="H502" s="25">
        <f ca="1">IF(OR(A502="",B502="",NOT(ISNUMBER(B502)),B502&lt;=0,B502&gt;TODAY(),AND(ISTEXT(A502),A502&lt;&gt;TRIM(A502))),0,IF(AND(COUNTIFS($A$7:$A$506,A502,$B$7:$B$506,"&gt;0",$B$7:$B$506,"&lt;"&amp;B502)=0,COUNTIFS($A$7:A502,A502,$B$7:B502,B502)=1),1,0))</f>
        <v>0</v>
      </c>
    </row>
    <row r="503" spans="1:8">
      <c r="A503" s="26"/>
      <c r="B503" s="27"/>
      <c r="C503" s="28"/>
      <c r="D503" s="29" t="str">
        <f t="shared" ca="1" si="21"/>
        <v/>
      </c>
      <c r="E503" s="29" t="str">
        <f t="shared" ca="1" si="22"/>
        <v/>
      </c>
      <c r="F503" s="30" t="str">
        <f t="shared" ca="1" si="23"/>
        <v/>
      </c>
      <c r="G503" s="30" t="str">
        <f ca="1">IF(D503="","",IF(COUNTIFS($A$7:A503,A503,$F$7:F503,F503,$D$7:D503,"&gt;0")=1,1,0))</f>
        <v/>
      </c>
      <c r="H503" s="25">
        <f ca="1">IF(OR(A503="",B503="",NOT(ISNUMBER(B503)),B503&lt;=0,B503&gt;TODAY(),AND(ISTEXT(A503),A503&lt;&gt;TRIM(A503))),0,IF(AND(COUNTIFS($A$7:$A$506,A503,$B$7:$B$506,"&gt;0",$B$7:$B$506,"&lt;"&amp;B503)=0,COUNTIFS($A$7:A503,A503,$B$7:B503,B503)=1),1,0))</f>
        <v>0</v>
      </c>
    </row>
    <row r="504" spans="1:8">
      <c r="A504" s="26"/>
      <c r="B504" s="27"/>
      <c r="C504" s="28"/>
      <c r="D504" s="29" t="str">
        <f t="shared" ca="1" si="21"/>
        <v/>
      </c>
      <c r="E504" s="29" t="str">
        <f t="shared" ca="1" si="22"/>
        <v/>
      </c>
      <c r="F504" s="30" t="str">
        <f t="shared" ca="1" si="23"/>
        <v/>
      </c>
      <c r="G504" s="30" t="str">
        <f ca="1">IF(D504="","",IF(COUNTIFS($A$7:A504,A504,$F$7:F504,F504,$D$7:D504,"&gt;0")=1,1,0))</f>
        <v/>
      </c>
      <c r="H504" s="25">
        <f ca="1">IF(OR(A504="",B504="",NOT(ISNUMBER(B504)),B504&lt;=0,B504&gt;TODAY(),AND(ISTEXT(A504),A504&lt;&gt;TRIM(A504))),0,IF(AND(COUNTIFS($A$7:$A$506,A504,$B$7:$B$506,"&gt;0",$B$7:$B$506,"&lt;"&amp;B504)=0,COUNTIFS($A$7:A504,A504,$B$7:B504,B504)=1),1,0))</f>
        <v>0</v>
      </c>
    </row>
    <row r="505" spans="1:8">
      <c r="A505" s="26"/>
      <c r="B505" s="27"/>
      <c r="C505" s="28"/>
      <c r="D505" s="29" t="str">
        <f t="shared" ca="1" si="21"/>
        <v/>
      </c>
      <c r="E505" s="29" t="str">
        <f t="shared" ca="1" si="22"/>
        <v/>
      </c>
      <c r="F505" s="30" t="str">
        <f t="shared" ca="1" si="23"/>
        <v/>
      </c>
      <c r="G505" s="30" t="str">
        <f ca="1">IF(D505="","",IF(COUNTIFS($A$7:A505,A505,$F$7:F505,F505,$D$7:D505,"&gt;0")=1,1,0))</f>
        <v/>
      </c>
      <c r="H505" s="25">
        <f ca="1">IF(OR(A505="",B505="",NOT(ISNUMBER(B505)),B505&lt;=0,B505&gt;TODAY(),AND(ISTEXT(A505),A505&lt;&gt;TRIM(A505))),0,IF(AND(COUNTIFS($A$7:$A$506,A505,$B$7:$B$506,"&gt;0",$B$7:$B$506,"&lt;"&amp;B505)=0,COUNTIFS($A$7:A505,A505,$B$7:B505,B505)=1),1,0))</f>
        <v>0</v>
      </c>
    </row>
    <row r="506" spans="1:8">
      <c r="A506" s="26"/>
      <c r="B506" s="27"/>
      <c r="C506" s="28"/>
      <c r="D506" s="29" t="str">
        <f t="shared" ca="1" si="21"/>
        <v/>
      </c>
      <c r="E506" s="29" t="str">
        <f t="shared" ca="1" si="22"/>
        <v/>
      </c>
      <c r="F506" s="30" t="str">
        <f t="shared" ca="1" si="23"/>
        <v/>
      </c>
      <c r="G506" s="30" t="str">
        <f ca="1">IF(D506="","",IF(COUNTIFS($A$7:A506,A506,$F$7:F506,F506,$D$7:D506,"&gt;0")=1,1,0))</f>
        <v/>
      </c>
      <c r="H506" s="25">
        <f ca="1">IF(OR(A506="",B506="",NOT(ISNUMBER(B506)),B506&lt;=0,B506&gt;TODAY(),AND(ISTEXT(A506),A506&lt;&gt;TRIM(A506))),0,IF(AND(COUNTIFS($A$7:$A$506,A506,$B$7:$B$506,"&gt;0",$B$7:$B$506,"&lt;"&amp;B506)=0,COUNTIFS($A$7:A506,A506,$B$7:B506,B506)=1),1,0))</f>
        <v>0</v>
      </c>
    </row>
  </sheetData>
  <sheetProtection algorithmName="SHA-512" hashValue="7YCiVbW6MoSIjl1BqX/B+QLPSivRQSD3jxdGpGjwzYYOmJydidgqlVciDARY0/7xTGhd48rPY8cwQUBaN4O42w==" saltValue="Iuco9VvXSYwrqVqJ13jBmQ==" spinCount="100000" sheet="1" objects="1" scenarios="1" formatCells="0" formatColumns="0" formatRows="0" insertColumns="0" sort="0" autoFilter="0" pivotTables="0"/>
  <mergeCells count="7">
    <mergeCell ref="J6:K8"/>
    <mergeCell ref="J9:K9"/>
    <mergeCell ref="A5:C5"/>
    <mergeCell ref="A1:H1"/>
    <mergeCell ref="A2:H2"/>
    <mergeCell ref="A3:H3"/>
    <mergeCell ref="D5:H5"/>
  </mergeCells>
  <conditionalFormatting sqref="A7:A506">
    <cfRule type="expression" dxfId="5" priority="1">
      <formula>OR(AND($A7="",OR($B7&lt;&gt;"",$C7&lt;&gt;"")),AND(ISTEXT($A7),$A7&lt;&gt;TRIM($A7)))</formula>
    </cfRule>
  </conditionalFormatting>
  <conditionalFormatting sqref="B7:B506">
    <cfRule type="expression" dxfId="4" priority="2">
      <formula>AND(OR($A7&lt;&gt;"",$B7&lt;&gt;"",$C7&lt;&gt;""),OR($A7="",NOT(ISNUMBER($B7)),$B7&lt;=0,$B7&gt;TODAY()))</formula>
    </cfRule>
  </conditionalFormatting>
  <conditionalFormatting sqref="C7:C506">
    <cfRule type="expression" dxfId="3" priority="3">
      <formula>AND($C7&lt;&gt;"",OR(NOT(ISNUMBER($C7)),$C7&lt;0))</formula>
    </cfRule>
  </conditionalFormatting>
  <dataValidations count="3">
    <dataValidation type="custom" sqref="A7:A506" xr:uid="{00000000-0002-0000-0200-000000000000}">
      <formula1>OR(AND(A7="",B7="",C7=""),AND(A7&lt;&gt;"",LEN(A7)&lt;=80,OR(NOT(ISTEXT(A7)),A7=TRIM(A7))))</formula1>
    </dataValidation>
    <dataValidation type="custom" sqref="B7:B506" xr:uid="{00000000-0002-0000-0200-000001000000}">
      <formula1>OR(AND(A7="",B7=""),AND(A7&lt;&gt;"",ISNUMBER(B7),B7&gt;0,B7&lt;=TODAY()))</formula1>
    </dataValidation>
    <dataValidation type="custom" sqref="C7:C506" xr:uid="{00000000-0002-0000-0200-000002000000}">
      <formula1>OR(C7="",AND(ISNUMBER(C7),C7&gt;=0))</formula1>
    </dataValidation>
  </dataValidations>
  <hyperlinks>
    <hyperlink ref="J9" r:id="rId1" xr:uid="{E8BCF9E3-45B5-409F-9E34-30A9AC39B18E}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8"/>
  <sheetViews>
    <sheetView workbookViewId="0">
      <selection activeCell="P17" sqref="P17"/>
    </sheetView>
  </sheetViews>
  <sheetFormatPr baseColWidth="10" defaultColWidth="8.796875" defaultRowHeight="13.8"/>
  <cols>
    <col min="1" max="1" width="17" style="2" customWidth="1"/>
    <col min="2" max="2" width="16" style="2" customWidth="1"/>
    <col min="3" max="14" width="10" style="2" customWidth="1"/>
    <col min="15" max="15" width="8.796875" style="2"/>
    <col min="16" max="16" width="30.19921875" style="2" customWidth="1"/>
    <col min="17" max="17" width="30.69921875" style="2" customWidth="1"/>
    <col min="18" max="16384" width="8.796875" style="2"/>
  </cols>
  <sheetData>
    <row r="1" spans="1:17" ht="22.8">
      <c r="A1" s="16" t="s">
        <v>274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7">
      <c r="A2" s="31" t="s">
        <v>275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7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7" ht="14.4" thickBot="1">
      <c r="A4" s="32" t="s">
        <v>112</v>
      </c>
      <c r="B4" s="32"/>
      <c r="C4" s="20"/>
      <c r="D4" s="32" t="s">
        <v>276</v>
      </c>
      <c r="E4" s="32"/>
      <c r="F4" s="20"/>
      <c r="G4" s="32" t="s">
        <v>277</v>
      </c>
      <c r="H4" s="32"/>
      <c r="I4" s="20"/>
      <c r="J4" s="32" t="s">
        <v>30</v>
      </c>
      <c r="K4" s="32"/>
      <c r="L4" s="32"/>
      <c r="M4" s="32"/>
      <c r="N4" s="32"/>
    </row>
    <row r="5" spans="1:17">
      <c r="A5" s="33">
        <f ca="1">IF($J$5&lt;&gt;"DATOS OK","",MAX(Datos!$B$7:$B$506))</f>
        <v>46258</v>
      </c>
      <c r="B5" s="34"/>
      <c r="C5" s="20"/>
      <c r="D5" s="34">
        <f ca="1">IF($J$5&lt;&gt;"DATOS OK","",SUMIFS(Datos!$G$7:$G$506,Datos!$F$7:$F$506,0))</f>
        <v>140</v>
      </c>
      <c r="E5" s="34"/>
      <c r="F5" s="20"/>
      <c r="G5" s="35">
        <f ca="1">IF($J$5&lt;&gt;"DATOS OK","",MAX(Datos!$E$7:$E$506))</f>
        <v>46204</v>
      </c>
      <c r="H5" s="34"/>
      <c r="I5" s="20"/>
      <c r="J5" s="34" t="str">
        <f ca="1">IF(COUNTA(Datos!$A$7:$C$506)=0,"FALTA INFORMACIÓN",IF(COUNTA(Datos!$A$507:$C$1006)&gt;0,"REVISAR: MÁS DE 500 FILAS",IF(SUMPRODUCT(--(Datos!$A$7:$A$506=""),--((Datos!$B$7:$B$506&lt;&gt;"")+(Datos!$C$7:$C$506&lt;&gt;"")&gt;0))&gt;0,"FALTA INFORMACIÓN: ID",IF(SUMPRODUCT(--(Datos!$A$7:$A$506&lt;&gt;""),--(Datos!$B$7:$B$506=""))&gt;0,"FALTA INFORMACIÓN: FECHA",IF(COUNTA(Datos!$B$7:$B$506)-COUNT(Datos!$B$7:$B$506)&gt;0,"REVISAR: FECHA COMO TEXTO",IF((COUNT(Datos!$B$7:$B$506)-COUNTIF(Datos!$B$7:$B$506,"&gt;0"))+COUNTIF(Datos!$B$7:$B$506,"&gt;"&amp;TODAY())&gt;0,"REVISAR: FECHA NO VÁLIDA",IF(SUMPRODUCT(--(Datos!$A$7:$A$506&lt;&gt;""),--(Datos!$B$7:$B$506&lt;&gt;""))&gt;COUNT(Datos!$D$7:$D$506),"REVISAR: ID NO VÁLIDO",IF(COUNTA(Datos!$C$7:$C$506)-COUNT(Datos!$C$7:$C$506)&gt;0,"REVISAR: IMPORTE NO NUMÉRICO",IF(COUNTIF(Datos!$C$7:$C$506,"&lt;0")&gt;0,"REVISAR: IMPORTE NEGATIVO",IF(AND(COUNT(Datos!$E$7:$E$506)&gt;0,EDATE(MIN(Datos!$E$7:$E$506),1)&gt;DATE(YEAR(MAX(Datos!$B$7:$B$506)),MONTH(MAX(Datos!$B$7:$B$506)),1)),"FALTA INFORMACIÓN: HISTORIAL &lt; 1 MES",IF(AND(COUNT(Datos!$E$7:$E$506)&gt;0,((YEAR(MAX(Datos!$E$7:$E$506))-YEAR(MIN(Datos!$E$7:$E$506)))*12+MONTH(MAX(Datos!$E$7:$E$506))-MONTH(MIN(Datos!$E$7:$E$506))+1)&gt;24),"REVISAR: MÁS DE 24 MESES","DATOS OK")))))))))))</f>
        <v>DATOS OK</v>
      </c>
      <c r="K5" s="34"/>
      <c r="L5" s="34"/>
      <c r="M5" s="34"/>
      <c r="N5" s="34"/>
      <c r="P5" s="7" t="s">
        <v>291</v>
      </c>
      <c r="Q5" s="8"/>
    </row>
    <row r="6" spans="1:17" ht="40.799999999999997" customHeight="1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P6" s="9"/>
      <c r="Q6" s="10"/>
    </row>
    <row r="7" spans="1:17" ht="14.4" thickBot="1">
      <c r="A7" s="36" t="s">
        <v>73</v>
      </c>
      <c r="B7" s="36" t="s">
        <v>91</v>
      </c>
      <c r="C7" s="36" t="s">
        <v>278</v>
      </c>
      <c r="D7" s="36" t="s">
        <v>279</v>
      </c>
      <c r="E7" s="36" t="s">
        <v>280</v>
      </c>
      <c r="F7" s="36" t="s">
        <v>281</v>
      </c>
      <c r="G7" s="36" t="s">
        <v>282</v>
      </c>
      <c r="H7" s="36" t="s">
        <v>283</v>
      </c>
      <c r="I7" s="36" t="s">
        <v>284</v>
      </c>
      <c r="J7" s="36" t="s">
        <v>285</v>
      </c>
      <c r="K7" s="36" t="s">
        <v>286</v>
      </c>
      <c r="L7" s="36" t="s">
        <v>287</v>
      </c>
      <c r="M7" s="36" t="s">
        <v>288</v>
      </c>
      <c r="N7" s="36" t="s">
        <v>289</v>
      </c>
      <c r="P7" s="11"/>
      <c r="Q7" s="12"/>
    </row>
    <row r="8" spans="1:17" ht="17.399999999999999" thickBot="1">
      <c r="A8" s="37">
        <f ca="1">IF($J$5&lt;&gt;"DATOS OK","",IF(COUNT(Datos!$E$7:$E$506)=0,"",MIN(Datos!$E$7:$E$506)))</f>
        <v>46023</v>
      </c>
      <c r="B8" s="38">
        <f ca="1">IF(OR($J$5&lt;&gt;"DATOS OK",A8=""),"",SUMIFS(Datos!$G$7:$G$506,Datos!$E$7:$E$506,$A8,Datos!$F$7:$F$506,0))</f>
        <v>20</v>
      </c>
      <c r="C8" s="39">
        <f ca="1">IF($J$5&lt;&gt;"DATOS OK","",IF($A8="","",IF($B8=0,"",IF(EDATE($A8,COLUMN()-COLUMN($B$7))&gt;DATE(YEAR($A$5),MONTH($A$5),1),"",SUMIFS(Datos!$G$7:$G$506,Datos!$E$7:$E$506,$A8,Datos!$F$7:$F$506,COLUMN()-COLUMN($B$7))/$B8))))</f>
        <v>0.25</v>
      </c>
      <c r="D8" s="39">
        <f ca="1">IF($J$5&lt;&gt;"DATOS OK","",IF($A8="","",IF($B8=0,"",IF(EDATE($A8,COLUMN()-COLUMN($B$7))&gt;DATE(YEAR($A$5),MONTH($A$5),1),"",SUMIFS(Datos!$G$7:$G$506,Datos!$E$7:$E$506,$A8,Datos!$F$7:$F$506,COLUMN()-COLUMN($B$7))/$B8))))</f>
        <v>0.2</v>
      </c>
      <c r="E8" s="39">
        <f ca="1">IF($J$5&lt;&gt;"DATOS OK","",IF($A8="","",IF($B8=0,"",IF(EDATE($A8,COLUMN()-COLUMN($B$7))&gt;DATE(YEAR($A$5),MONTH($A$5),1),"",SUMIFS(Datos!$G$7:$G$506,Datos!$E$7:$E$506,$A8,Datos!$F$7:$F$506,COLUMN()-COLUMN($B$7))/$B8))))</f>
        <v>0.15</v>
      </c>
      <c r="F8" s="39">
        <f ca="1">IF($J$5&lt;&gt;"DATOS OK","",IF($A8="","",IF($B8=0,"",IF(EDATE($A8,COLUMN()-COLUMN($B$7))&gt;DATE(YEAR($A$5),MONTH($A$5),1),"",SUMIFS(Datos!$G$7:$G$506,Datos!$E$7:$E$506,$A8,Datos!$F$7:$F$506,COLUMN()-COLUMN($B$7))/$B8))))</f>
        <v>0.15</v>
      </c>
      <c r="G8" s="39">
        <f ca="1">IF($J$5&lt;&gt;"DATOS OK","",IF($A8="","",IF($B8=0,"",IF(EDATE($A8,COLUMN()-COLUMN($B$7))&gt;DATE(YEAR($A$5),MONTH($A$5),1),"",SUMIFS(Datos!$G$7:$G$506,Datos!$E$7:$E$506,$A8,Datos!$F$7:$F$506,COLUMN()-COLUMN($B$7))/$B8))))</f>
        <v>0.1</v>
      </c>
      <c r="H8" s="39">
        <f ca="1">IF($J$5&lt;&gt;"DATOS OK","",IF($A8="","",IF($B8=0,"",IF(EDATE($A8,COLUMN()-COLUMN($B$7))&gt;DATE(YEAR($A$5),MONTH($A$5),1),"",SUMIFS(Datos!$G$7:$G$506,Datos!$E$7:$E$506,$A8,Datos!$F$7:$F$506,COLUMN()-COLUMN($B$7))/$B8))))</f>
        <v>0.1</v>
      </c>
      <c r="I8" s="39">
        <f ca="1">IF($J$5&lt;&gt;"DATOS OK","",IF($A8="","",IF($B8=0,"",IF(EDATE($A8,COLUMN()-COLUMN($B$7))&gt;DATE(YEAR($A$5),MONTH($A$5),1),"",SUMIFS(Datos!$G$7:$G$506,Datos!$E$7:$E$506,$A8,Datos!$F$7:$F$506,COLUMN()-COLUMN($B$7))/$B8))))</f>
        <v>0.05</v>
      </c>
      <c r="J8" s="39" t="str">
        <f ca="1">IF($J$5&lt;&gt;"DATOS OK","",IF($A8="","",IF($B8=0,"",IF(EDATE($A8,COLUMN()-COLUMN($B$7))&gt;DATE(YEAR($A$5),MONTH($A$5),1),"",SUMIFS(Datos!$G$7:$G$506,Datos!$E$7:$E$506,$A8,Datos!$F$7:$F$506,COLUMN()-COLUMN($B$7))/$B8))))</f>
        <v/>
      </c>
      <c r="K8" s="39" t="str">
        <f ca="1">IF($J$5&lt;&gt;"DATOS OK","",IF($A8="","",IF($B8=0,"",IF(EDATE($A8,COLUMN()-COLUMN($B$7))&gt;DATE(YEAR($A$5),MONTH($A$5),1),"",SUMIFS(Datos!$G$7:$G$506,Datos!$E$7:$E$506,$A8,Datos!$F$7:$F$506,COLUMN()-COLUMN($B$7))/$B8))))</f>
        <v/>
      </c>
      <c r="L8" s="39" t="str">
        <f ca="1">IF($J$5&lt;&gt;"DATOS OK","",IF($A8="","",IF($B8=0,"",IF(EDATE($A8,COLUMN()-COLUMN($B$7))&gt;DATE(YEAR($A$5),MONTH($A$5),1),"",SUMIFS(Datos!$G$7:$G$506,Datos!$E$7:$E$506,$A8,Datos!$F$7:$F$506,COLUMN()-COLUMN($B$7))/$B8))))</f>
        <v/>
      </c>
      <c r="M8" s="39" t="str">
        <f ca="1">IF($J$5&lt;&gt;"DATOS OK","",IF($A8="","",IF($B8=0,"",IF(EDATE($A8,COLUMN()-COLUMN($B$7))&gt;DATE(YEAR($A$5),MONTH($A$5),1),"",SUMIFS(Datos!$G$7:$G$506,Datos!$E$7:$E$506,$A8,Datos!$F$7:$F$506,COLUMN()-COLUMN($B$7))/$B8))))</f>
        <v/>
      </c>
      <c r="N8" s="39" t="str">
        <f ca="1">IF($J$5&lt;&gt;"DATOS OK","",IF($A8="","",IF($B8=0,"",IF(EDATE($A8,COLUMN()-COLUMN($B$7))&gt;DATE(YEAR($A$5),MONTH($A$5),1),"",SUMIFS(Datos!$G$7:$G$506,Datos!$E$7:$E$506,$A8,Datos!$F$7:$F$506,COLUMN()-COLUMN($B$7))/$B8))))</f>
        <v/>
      </c>
      <c r="P8" s="13" t="s">
        <v>292</v>
      </c>
      <c r="Q8" s="14"/>
    </row>
    <row r="9" spans="1:17">
      <c r="A9" s="37">
        <f ca="1">IF($J$5&lt;&gt;"DATOS OK","",IF(A8="","",IF(EDATE(A8,1)&gt;MAX(Datos!$E$7:$E$506),"",EDATE(A8,1))))</f>
        <v>46054</v>
      </c>
      <c r="B9" s="38">
        <f ca="1">IF(OR($J$5&lt;&gt;"DATOS OK",A9=""),"",SUMIFS(Datos!$G$7:$G$506,Datos!$E$7:$E$506,$A9,Datos!$F$7:$F$506,0))</f>
        <v>20</v>
      </c>
      <c r="C9" s="39">
        <f ca="1">IF($J$5&lt;&gt;"DATOS OK","",IF($A9="","",IF($B9=0,"",IF(EDATE($A9,COLUMN()-COLUMN($B$7))&gt;DATE(YEAR($A$5),MONTH($A$5),1),"",SUMIFS(Datos!$G$7:$G$506,Datos!$E$7:$E$506,$A9,Datos!$F$7:$F$506,COLUMN()-COLUMN($B$7))/$B9))))</f>
        <v>0.2</v>
      </c>
      <c r="D9" s="39">
        <f ca="1">IF($J$5&lt;&gt;"DATOS OK","",IF($A9="","",IF($B9=0,"",IF(EDATE($A9,COLUMN()-COLUMN($B$7))&gt;DATE(YEAR($A$5),MONTH($A$5),1),"",SUMIFS(Datos!$G$7:$G$506,Datos!$E$7:$E$506,$A9,Datos!$F$7:$F$506,COLUMN()-COLUMN($B$7))/$B9))))</f>
        <v>0.15</v>
      </c>
      <c r="E9" s="39">
        <f ca="1">IF($J$5&lt;&gt;"DATOS OK","",IF($A9="","",IF($B9=0,"",IF(EDATE($A9,COLUMN()-COLUMN($B$7))&gt;DATE(YEAR($A$5),MONTH($A$5),1),"",SUMIFS(Datos!$G$7:$G$506,Datos!$E$7:$E$506,$A9,Datos!$F$7:$F$506,COLUMN()-COLUMN($B$7))/$B9))))</f>
        <v>0.15</v>
      </c>
      <c r="F9" s="39">
        <f ca="1">IF($J$5&lt;&gt;"DATOS OK","",IF($A9="","",IF($B9=0,"",IF(EDATE($A9,COLUMN()-COLUMN($B$7))&gt;DATE(YEAR($A$5),MONTH($A$5),1),"",SUMIFS(Datos!$G$7:$G$506,Datos!$E$7:$E$506,$A9,Datos!$F$7:$F$506,COLUMN()-COLUMN($B$7))/$B9))))</f>
        <v>0.1</v>
      </c>
      <c r="G9" s="39">
        <f ca="1">IF($J$5&lt;&gt;"DATOS OK","",IF($A9="","",IF($B9=0,"",IF(EDATE($A9,COLUMN()-COLUMN($B$7))&gt;DATE(YEAR($A$5),MONTH($A$5),1),"",SUMIFS(Datos!$G$7:$G$506,Datos!$E$7:$E$506,$A9,Datos!$F$7:$F$506,COLUMN()-COLUMN($B$7))/$B9))))</f>
        <v>0.1</v>
      </c>
      <c r="H9" s="39">
        <f ca="1">IF($J$5&lt;&gt;"DATOS OK","",IF($A9="","",IF($B9=0,"",IF(EDATE($A9,COLUMN()-COLUMN($B$7))&gt;DATE(YEAR($A$5),MONTH($A$5),1),"",SUMIFS(Datos!$G$7:$G$506,Datos!$E$7:$E$506,$A9,Datos!$F$7:$F$506,COLUMN()-COLUMN($B$7))/$B9))))</f>
        <v>0.05</v>
      </c>
      <c r="I9" s="39" t="str">
        <f ca="1">IF($J$5&lt;&gt;"DATOS OK","",IF($A9="","",IF($B9=0,"",IF(EDATE($A9,COLUMN()-COLUMN($B$7))&gt;DATE(YEAR($A$5),MONTH($A$5),1),"",SUMIFS(Datos!$G$7:$G$506,Datos!$E$7:$E$506,$A9,Datos!$F$7:$F$506,COLUMN()-COLUMN($B$7))/$B9))))</f>
        <v/>
      </c>
      <c r="J9" s="39" t="str">
        <f ca="1">IF($J$5&lt;&gt;"DATOS OK","",IF($A9="","",IF($B9=0,"",IF(EDATE($A9,COLUMN()-COLUMN($B$7))&gt;DATE(YEAR($A$5),MONTH($A$5),1),"",SUMIFS(Datos!$G$7:$G$506,Datos!$E$7:$E$506,$A9,Datos!$F$7:$F$506,COLUMN()-COLUMN($B$7))/$B9))))</f>
        <v/>
      </c>
      <c r="K9" s="39" t="str">
        <f ca="1">IF($J$5&lt;&gt;"DATOS OK","",IF($A9="","",IF($B9=0,"",IF(EDATE($A9,COLUMN()-COLUMN($B$7))&gt;DATE(YEAR($A$5),MONTH($A$5),1),"",SUMIFS(Datos!$G$7:$G$506,Datos!$E$7:$E$506,$A9,Datos!$F$7:$F$506,COLUMN()-COLUMN($B$7))/$B9))))</f>
        <v/>
      </c>
      <c r="L9" s="39" t="str">
        <f ca="1">IF($J$5&lt;&gt;"DATOS OK","",IF($A9="","",IF($B9=0,"",IF(EDATE($A9,COLUMN()-COLUMN($B$7))&gt;DATE(YEAR($A$5),MONTH($A$5),1),"",SUMIFS(Datos!$G$7:$G$506,Datos!$E$7:$E$506,$A9,Datos!$F$7:$F$506,COLUMN()-COLUMN($B$7))/$B9))))</f>
        <v/>
      </c>
      <c r="M9" s="39" t="str">
        <f ca="1">IF($J$5&lt;&gt;"DATOS OK","",IF($A9="","",IF($B9=0,"",IF(EDATE($A9,COLUMN()-COLUMN($B$7))&gt;DATE(YEAR($A$5),MONTH($A$5),1),"",SUMIFS(Datos!$G$7:$G$506,Datos!$E$7:$E$506,$A9,Datos!$F$7:$F$506,COLUMN()-COLUMN($B$7))/$B9))))</f>
        <v/>
      </c>
      <c r="N9" s="39" t="str">
        <f ca="1">IF($J$5&lt;&gt;"DATOS OK","",IF($A9="","",IF($B9=0,"",IF(EDATE($A9,COLUMN()-COLUMN($B$7))&gt;DATE(YEAR($A$5),MONTH($A$5),1),"",SUMIFS(Datos!$G$7:$G$506,Datos!$E$7:$E$506,$A9,Datos!$F$7:$F$506,COLUMN()-COLUMN($B$7))/$B9))))</f>
        <v/>
      </c>
    </row>
    <row r="10" spans="1:17">
      <c r="A10" s="37">
        <f ca="1">IF($J$5&lt;&gt;"DATOS OK","",IF(A9="","",IF(EDATE(A9,1)&gt;MAX(Datos!$E$7:$E$506),"",EDATE(A9,1))))</f>
        <v>46082</v>
      </c>
      <c r="B10" s="38">
        <f ca="1">IF(OR($J$5&lt;&gt;"DATOS OK",A10=""),"",SUMIFS(Datos!$G$7:$G$506,Datos!$E$7:$E$506,$A10,Datos!$F$7:$F$506,0))</f>
        <v>20</v>
      </c>
      <c r="C10" s="39">
        <f ca="1">IF($J$5&lt;&gt;"DATOS OK","",IF($A10="","",IF($B10=0,"",IF(EDATE($A10,COLUMN()-COLUMN($B$7))&gt;DATE(YEAR($A$5),MONTH($A$5),1),"",SUMIFS(Datos!$G$7:$G$506,Datos!$E$7:$E$506,$A10,Datos!$F$7:$F$506,COLUMN()-COLUMN($B$7))/$B10))))</f>
        <v>0.35</v>
      </c>
      <c r="D10" s="39">
        <f ca="1">IF($J$5&lt;&gt;"DATOS OK","",IF($A10="","",IF($B10=0,"",IF(EDATE($A10,COLUMN()-COLUMN($B$7))&gt;DATE(YEAR($A$5),MONTH($A$5),1),"",SUMIFS(Datos!$G$7:$G$506,Datos!$E$7:$E$506,$A10,Datos!$F$7:$F$506,COLUMN()-COLUMN($B$7))/$B10))))</f>
        <v>0.25</v>
      </c>
      <c r="E10" s="39">
        <f ca="1">IF($J$5&lt;&gt;"DATOS OK","",IF($A10="","",IF($B10=0,"",IF(EDATE($A10,COLUMN()-COLUMN($B$7))&gt;DATE(YEAR($A$5),MONTH($A$5),1),"",SUMIFS(Datos!$G$7:$G$506,Datos!$E$7:$E$506,$A10,Datos!$F$7:$F$506,COLUMN()-COLUMN($B$7))/$B10))))</f>
        <v>0.2</v>
      </c>
      <c r="F10" s="39">
        <f ca="1">IF($J$5&lt;&gt;"DATOS OK","",IF($A10="","",IF($B10=0,"",IF(EDATE($A10,COLUMN()-COLUMN($B$7))&gt;DATE(YEAR($A$5),MONTH($A$5),1),"",SUMIFS(Datos!$G$7:$G$506,Datos!$E$7:$E$506,$A10,Datos!$F$7:$F$506,COLUMN()-COLUMN($B$7))/$B10))))</f>
        <v>0.2</v>
      </c>
      <c r="G10" s="39">
        <f ca="1">IF($J$5&lt;&gt;"DATOS OK","",IF($A10="","",IF($B10=0,"",IF(EDATE($A10,COLUMN()-COLUMN($B$7))&gt;DATE(YEAR($A$5),MONTH($A$5),1),"",SUMIFS(Datos!$G$7:$G$506,Datos!$E$7:$E$506,$A10,Datos!$F$7:$F$506,COLUMN()-COLUMN($B$7))/$B10))))</f>
        <v>0.15</v>
      </c>
      <c r="H10" s="39" t="str">
        <f ca="1">IF($J$5&lt;&gt;"DATOS OK","",IF($A10="","",IF($B10=0,"",IF(EDATE($A10,COLUMN()-COLUMN($B$7))&gt;DATE(YEAR($A$5),MONTH($A$5),1),"",SUMIFS(Datos!$G$7:$G$506,Datos!$E$7:$E$506,$A10,Datos!$F$7:$F$506,COLUMN()-COLUMN($B$7))/$B10))))</f>
        <v/>
      </c>
      <c r="I10" s="39" t="str">
        <f ca="1">IF($J$5&lt;&gt;"DATOS OK","",IF($A10="","",IF($B10=0,"",IF(EDATE($A10,COLUMN()-COLUMN($B$7))&gt;DATE(YEAR($A$5),MONTH($A$5),1),"",SUMIFS(Datos!$G$7:$G$506,Datos!$E$7:$E$506,$A10,Datos!$F$7:$F$506,COLUMN()-COLUMN($B$7))/$B10))))</f>
        <v/>
      </c>
      <c r="J10" s="39" t="str">
        <f ca="1">IF($J$5&lt;&gt;"DATOS OK","",IF($A10="","",IF($B10=0,"",IF(EDATE($A10,COLUMN()-COLUMN($B$7))&gt;DATE(YEAR($A$5),MONTH($A$5),1),"",SUMIFS(Datos!$G$7:$G$506,Datos!$E$7:$E$506,$A10,Datos!$F$7:$F$506,COLUMN()-COLUMN($B$7))/$B10))))</f>
        <v/>
      </c>
      <c r="K10" s="39" t="str">
        <f ca="1">IF($J$5&lt;&gt;"DATOS OK","",IF($A10="","",IF($B10=0,"",IF(EDATE($A10,COLUMN()-COLUMN($B$7))&gt;DATE(YEAR($A$5),MONTH($A$5),1),"",SUMIFS(Datos!$G$7:$G$506,Datos!$E$7:$E$506,$A10,Datos!$F$7:$F$506,COLUMN()-COLUMN($B$7))/$B10))))</f>
        <v/>
      </c>
      <c r="L10" s="39" t="str">
        <f ca="1">IF($J$5&lt;&gt;"DATOS OK","",IF($A10="","",IF($B10=0,"",IF(EDATE($A10,COLUMN()-COLUMN($B$7))&gt;DATE(YEAR($A$5),MONTH($A$5),1),"",SUMIFS(Datos!$G$7:$G$506,Datos!$E$7:$E$506,$A10,Datos!$F$7:$F$506,COLUMN()-COLUMN($B$7))/$B10))))</f>
        <v/>
      </c>
      <c r="M10" s="39" t="str">
        <f ca="1">IF($J$5&lt;&gt;"DATOS OK","",IF($A10="","",IF($B10=0,"",IF(EDATE($A10,COLUMN()-COLUMN($B$7))&gt;DATE(YEAR($A$5),MONTH($A$5),1),"",SUMIFS(Datos!$G$7:$G$506,Datos!$E$7:$E$506,$A10,Datos!$F$7:$F$506,COLUMN()-COLUMN($B$7))/$B10))))</f>
        <v/>
      </c>
      <c r="N10" s="39" t="str">
        <f ca="1">IF($J$5&lt;&gt;"DATOS OK","",IF($A10="","",IF($B10=0,"",IF(EDATE($A10,COLUMN()-COLUMN($B$7))&gt;DATE(YEAR($A$5),MONTH($A$5),1),"",SUMIFS(Datos!$G$7:$G$506,Datos!$E$7:$E$506,$A10,Datos!$F$7:$F$506,COLUMN()-COLUMN($B$7))/$B10))))</f>
        <v/>
      </c>
    </row>
    <row r="11" spans="1:17">
      <c r="A11" s="37">
        <f ca="1">IF($J$5&lt;&gt;"DATOS OK","",IF(A10="","",IF(EDATE(A10,1)&gt;MAX(Datos!$E$7:$E$506),"",EDATE(A10,1))))</f>
        <v>46113</v>
      </c>
      <c r="B11" s="38">
        <f ca="1">IF(OR($J$5&lt;&gt;"DATOS OK",A11=""),"",SUMIFS(Datos!$G$7:$G$506,Datos!$E$7:$E$506,$A11,Datos!$F$7:$F$506,0))</f>
        <v>20</v>
      </c>
      <c r="C11" s="39">
        <f ca="1">IF($J$5&lt;&gt;"DATOS OK","",IF($A11="","",IF($B11=0,"",IF(EDATE($A11,COLUMN()-COLUMN($B$7))&gt;DATE(YEAR($A$5),MONTH($A$5),1),"",SUMIFS(Datos!$G$7:$G$506,Datos!$E$7:$E$506,$A11,Datos!$F$7:$F$506,COLUMN()-COLUMN($B$7))/$B11))))</f>
        <v>0.3</v>
      </c>
      <c r="D11" s="39">
        <f ca="1">IF($J$5&lt;&gt;"DATOS OK","",IF($A11="","",IF($B11=0,"",IF(EDATE($A11,COLUMN()-COLUMN($B$7))&gt;DATE(YEAR($A$5),MONTH($A$5),1),"",SUMIFS(Datos!$G$7:$G$506,Datos!$E$7:$E$506,$A11,Datos!$F$7:$F$506,COLUMN()-COLUMN($B$7))/$B11))))</f>
        <v>0.25</v>
      </c>
      <c r="E11" s="39">
        <f ca="1">IF($J$5&lt;&gt;"DATOS OK","",IF($A11="","",IF($B11=0,"",IF(EDATE($A11,COLUMN()-COLUMN($B$7))&gt;DATE(YEAR($A$5),MONTH($A$5),1),"",SUMIFS(Datos!$G$7:$G$506,Datos!$E$7:$E$506,$A11,Datos!$F$7:$F$506,COLUMN()-COLUMN($B$7))/$B11))))</f>
        <v>0.2</v>
      </c>
      <c r="F11" s="39">
        <f ca="1">IF($J$5&lt;&gt;"DATOS OK","",IF($A11="","",IF($B11=0,"",IF(EDATE($A11,COLUMN()-COLUMN($B$7))&gt;DATE(YEAR($A$5),MONTH($A$5),1),"",SUMIFS(Datos!$G$7:$G$506,Datos!$E$7:$E$506,$A11,Datos!$F$7:$F$506,COLUMN()-COLUMN($B$7))/$B11))))</f>
        <v>0.15</v>
      </c>
      <c r="G11" s="39" t="str">
        <f ca="1">IF($J$5&lt;&gt;"DATOS OK","",IF($A11="","",IF($B11=0,"",IF(EDATE($A11,COLUMN()-COLUMN($B$7))&gt;DATE(YEAR($A$5),MONTH($A$5),1),"",SUMIFS(Datos!$G$7:$G$506,Datos!$E$7:$E$506,$A11,Datos!$F$7:$F$506,COLUMN()-COLUMN($B$7))/$B11))))</f>
        <v/>
      </c>
      <c r="H11" s="39" t="str">
        <f ca="1">IF($J$5&lt;&gt;"DATOS OK","",IF($A11="","",IF($B11=0,"",IF(EDATE($A11,COLUMN()-COLUMN($B$7))&gt;DATE(YEAR($A$5),MONTH($A$5),1),"",SUMIFS(Datos!$G$7:$G$506,Datos!$E$7:$E$506,$A11,Datos!$F$7:$F$506,COLUMN()-COLUMN($B$7))/$B11))))</f>
        <v/>
      </c>
      <c r="I11" s="39" t="str">
        <f ca="1">IF($J$5&lt;&gt;"DATOS OK","",IF($A11="","",IF($B11=0,"",IF(EDATE($A11,COLUMN()-COLUMN($B$7))&gt;DATE(YEAR($A$5),MONTH($A$5),1),"",SUMIFS(Datos!$G$7:$G$506,Datos!$E$7:$E$506,$A11,Datos!$F$7:$F$506,COLUMN()-COLUMN($B$7))/$B11))))</f>
        <v/>
      </c>
      <c r="J11" s="39" t="str">
        <f ca="1">IF($J$5&lt;&gt;"DATOS OK","",IF($A11="","",IF($B11=0,"",IF(EDATE($A11,COLUMN()-COLUMN($B$7))&gt;DATE(YEAR($A$5),MONTH($A$5),1),"",SUMIFS(Datos!$G$7:$G$506,Datos!$E$7:$E$506,$A11,Datos!$F$7:$F$506,COLUMN()-COLUMN($B$7))/$B11))))</f>
        <v/>
      </c>
      <c r="K11" s="39" t="str">
        <f ca="1">IF($J$5&lt;&gt;"DATOS OK","",IF($A11="","",IF($B11=0,"",IF(EDATE($A11,COLUMN()-COLUMN($B$7))&gt;DATE(YEAR($A$5),MONTH($A$5),1),"",SUMIFS(Datos!$G$7:$G$506,Datos!$E$7:$E$506,$A11,Datos!$F$7:$F$506,COLUMN()-COLUMN($B$7))/$B11))))</f>
        <v/>
      </c>
      <c r="L11" s="39" t="str">
        <f ca="1">IF($J$5&lt;&gt;"DATOS OK","",IF($A11="","",IF($B11=0,"",IF(EDATE($A11,COLUMN()-COLUMN($B$7))&gt;DATE(YEAR($A$5),MONTH($A$5),1),"",SUMIFS(Datos!$G$7:$G$506,Datos!$E$7:$E$506,$A11,Datos!$F$7:$F$506,COLUMN()-COLUMN($B$7))/$B11))))</f>
        <v/>
      </c>
      <c r="M11" s="39" t="str">
        <f ca="1">IF($J$5&lt;&gt;"DATOS OK","",IF($A11="","",IF($B11=0,"",IF(EDATE($A11,COLUMN()-COLUMN($B$7))&gt;DATE(YEAR($A$5),MONTH($A$5),1),"",SUMIFS(Datos!$G$7:$G$506,Datos!$E$7:$E$506,$A11,Datos!$F$7:$F$506,COLUMN()-COLUMN($B$7))/$B11))))</f>
        <v/>
      </c>
      <c r="N11" s="39" t="str">
        <f ca="1">IF($J$5&lt;&gt;"DATOS OK","",IF($A11="","",IF($B11=0,"",IF(EDATE($A11,COLUMN()-COLUMN($B$7))&gt;DATE(YEAR($A$5),MONTH($A$5),1),"",SUMIFS(Datos!$G$7:$G$506,Datos!$E$7:$E$506,$A11,Datos!$F$7:$F$506,COLUMN()-COLUMN($B$7))/$B11))))</f>
        <v/>
      </c>
    </row>
    <row r="12" spans="1:17">
      <c r="A12" s="37">
        <f ca="1">IF($J$5&lt;&gt;"DATOS OK","",IF(A11="","",IF(EDATE(A11,1)&gt;MAX(Datos!$E$7:$E$506),"",EDATE(A11,1))))</f>
        <v>46143</v>
      </c>
      <c r="B12" s="38">
        <f ca="1">IF(OR($J$5&lt;&gt;"DATOS OK",A12=""),"",SUMIFS(Datos!$G$7:$G$506,Datos!$E$7:$E$506,$A12,Datos!$F$7:$F$506,0))</f>
        <v>20</v>
      </c>
      <c r="C12" s="39">
        <f ca="1">IF($J$5&lt;&gt;"DATOS OK","",IF($A12="","",IF($B12=0,"",IF(EDATE($A12,COLUMN()-COLUMN($B$7))&gt;DATE(YEAR($A$5),MONTH($A$5),1),"",SUMIFS(Datos!$G$7:$G$506,Datos!$E$7:$E$506,$A12,Datos!$F$7:$F$506,COLUMN()-COLUMN($B$7))/$B12))))</f>
        <v>0.35</v>
      </c>
      <c r="D12" s="39">
        <f ca="1">IF($J$5&lt;&gt;"DATOS OK","",IF($A12="","",IF($B12=0,"",IF(EDATE($A12,COLUMN()-COLUMN($B$7))&gt;DATE(YEAR($A$5),MONTH($A$5),1),"",SUMIFS(Datos!$G$7:$G$506,Datos!$E$7:$E$506,$A12,Datos!$F$7:$F$506,COLUMN()-COLUMN($B$7))/$B12))))</f>
        <v>0.25</v>
      </c>
      <c r="E12" s="39">
        <f ca="1">IF($J$5&lt;&gt;"DATOS OK","",IF($A12="","",IF($B12=0,"",IF(EDATE($A12,COLUMN()-COLUMN($B$7))&gt;DATE(YEAR($A$5),MONTH($A$5),1),"",SUMIFS(Datos!$G$7:$G$506,Datos!$E$7:$E$506,$A12,Datos!$F$7:$F$506,COLUMN()-COLUMN($B$7))/$B12))))</f>
        <v>0.2</v>
      </c>
      <c r="F12" s="39" t="str">
        <f ca="1">IF($J$5&lt;&gt;"DATOS OK","",IF($A12="","",IF($B12=0,"",IF(EDATE($A12,COLUMN()-COLUMN($B$7))&gt;DATE(YEAR($A$5),MONTH($A$5),1),"",SUMIFS(Datos!$G$7:$G$506,Datos!$E$7:$E$506,$A12,Datos!$F$7:$F$506,COLUMN()-COLUMN($B$7))/$B12))))</f>
        <v/>
      </c>
      <c r="G12" s="39" t="str">
        <f ca="1">IF($J$5&lt;&gt;"DATOS OK","",IF($A12="","",IF($B12=0,"",IF(EDATE($A12,COLUMN()-COLUMN($B$7))&gt;DATE(YEAR($A$5),MONTH($A$5),1),"",SUMIFS(Datos!$G$7:$G$506,Datos!$E$7:$E$506,$A12,Datos!$F$7:$F$506,COLUMN()-COLUMN($B$7))/$B12))))</f>
        <v/>
      </c>
      <c r="H12" s="39" t="str">
        <f ca="1">IF($J$5&lt;&gt;"DATOS OK","",IF($A12="","",IF($B12=0,"",IF(EDATE($A12,COLUMN()-COLUMN($B$7))&gt;DATE(YEAR($A$5),MONTH($A$5),1),"",SUMIFS(Datos!$G$7:$G$506,Datos!$E$7:$E$506,$A12,Datos!$F$7:$F$506,COLUMN()-COLUMN($B$7))/$B12))))</f>
        <v/>
      </c>
      <c r="I12" s="39" t="str">
        <f ca="1">IF($J$5&lt;&gt;"DATOS OK","",IF($A12="","",IF($B12=0,"",IF(EDATE($A12,COLUMN()-COLUMN($B$7))&gt;DATE(YEAR($A$5),MONTH($A$5),1),"",SUMIFS(Datos!$G$7:$G$506,Datos!$E$7:$E$506,$A12,Datos!$F$7:$F$506,COLUMN()-COLUMN($B$7))/$B12))))</f>
        <v/>
      </c>
      <c r="J12" s="39" t="str">
        <f ca="1">IF($J$5&lt;&gt;"DATOS OK","",IF($A12="","",IF($B12=0,"",IF(EDATE($A12,COLUMN()-COLUMN($B$7))&gt;DATE(YEAR($A$5),MONTH($A$5),1),"",SUMIFS(Datos!$G$7:$G$506,Datos!$E$7:$E$506,$A12,Datos!$F$7:$F$506,COLUMN()-COLUMN($B$7))/$B12))))</f>
        <v/>
      </c>
      <c r="K12" s="39" t="str">
        <f ca="1">IF($J$5&lt;&gt;"DATOS OK","",IF($A12="","",IF($B12=0,"",IF(EDATE($A12,COLUMN()-COLUMN($B$7))&gt;DATE(YEAR($A$5),MONTH($A$5),1),"",SUMIFS(Datos!$G$7:$G$506,Datos!$E$7:$E$506,$A12,Datos!$F$7:$F$506,COLUMN()-COLUMN($B$7))/$B12))))</f>
        <v/>
      </c>
      <c r="L12" s="39" t="str">
        <f ca="1">IF($J$5&lt;&gt;"DATOS OK","",IF($A12="","",IF($B12=0,"",IF(EDATE($A12,COLUMN()-COLUMN($B$7))&gt;DATE(YEAR($A$5),MONTH($A$5),1),"",SUMIFS(Datos!$G$7:$G$506,Datos!$E$7:$E$506,$A12,Datos!$F$7:$F$506,COLUMN()-COLUMN($B$7))/$B12))))</f>
        <v/>
      </c>
      <c r="M12" s="39" t="str">
        <f ca="1">IF($J$5&lt;&gt;"DATOS OK","",IF($A12="","",IF($B12=0,"",IF(EDATE($A12,COLUMN()-COLUMN($B$7))&gt;DATE(YEAR($A$5),MONTH($A$5),1),"",SUMIFS(Datos!$G$7:$G$506,Datos!$E$7:$E$506,$A12,Datos!$F$7:$F$506,COLUMN()-COLUMN($B$7))/$B12))))</f>
        <v/>
      </c>
      <c r="N12" s="39" t="str">
        <f ca="1">IF($J$5&lt;&gt;"DATOS OK","",IF($A12="","",IF($B12=0,"",IF(EDATE($A12,COLUMN()-COLUMN($B$7))&gt;DATE(YEAR($A$5),MONTH($A$5),1),"",SUMIFS(Datos!$G$7:$G$506,Datos!$E$7:$E$506,$A12,Datos!$F$7:$F$506,COLUMN()-COLUMN($B$7))/$B12))))</f>
        <v/>
      </c>
    </row>
    <row r="13" spans="1:17">
      <c r="A13" s="37">
        <f ca="1">IF($J$5&lt;&gt;"DATOS OK","",IF(A12="","",IF(EDATE(A12,1)&gt;MAX(Datos!$E$7:$E$506),"",EDATE(A12,1))))</f>
        <v>46174</v>
      </c>
      <c r="B13" s="38">
        <f ca="1">IF(OR($J$5&lt;&gt;"DATOS OK",A13=""),"",SUMIFS(Datos!$G$7:$G$506,Datos!$E$7:$E$506,$A13,Datos!$F$7:$F$506,0))</f>
        <v>20</v>
      </c>
      <c r="C13" s="39">
        <f ca="1">IF($J$5&lt;&gt;"DATOS OK","",IF($A13="","",IF($B13=0,"",IF(EDATE($A13,COLUMN()-COLUMN($B$7))&gt;DATE(YEAR($A$5),MONTH($A$5),1),"",SUMIFS(Datos!$G$7:$G$506,Datos!$E$7:$E$506,$A13,Datos!$F$7:$F$506,COLUMN()-COLUMN($B$7))/$B13))))</f>
        <v>0.35</v>
      </c>
      <c r="D13" s="39">
        <f ca="1">IF($J$5&lt;&gt;"DATOS OK","",IF($A13="","",IF($B13=0,"",IF(EDATE($A13,COLUMN()-COLUMN($B$7))&gt;DATE(YEAR($A$5),MONTH($A$5),1),"",SUMIFS(Datos!$G$7:$G$506,Datos!$E$7:$E$506,$A13,Datos!$F$7:$F$506,COLUMN()-COLUMN($B$7))/$B13))))</f>
        <v>0.25</v>
      </c>
      <c r="E13" s="39" t="str">
        <f ca="1">IF($J$5&lt;&gt;"DATOS OK","",IF($A13="","",IF($B13=0,"",IF(EDATE($A13,COLUMN()-COLUMN($B$7))&gt;DATE(YEAR($A$5),MONTH($A$5),1),"",SUMIFS(Datos!$G$7:$G$506,Datos!$E$7:$E$506,$A13,Datos!$F$7:$F$506,COLUMN()-COLUMN($B$7))/$B13))))</f>
        <v/>
      </c>
      <c r="F13" s="39" t="str">
        <f ca="1">IF($J$5&lt;&gt;"DATOS OK","",IF($A13="","",IF($B13=0,"",IF(EDATE($A13,COLUMN()-COLUMN($B$7))&gt;DATE(YEAR($A$5),MONTH($A$5),1),"",SUMIFS(Datos!$G$7:$G$506,Datos!$E$7:$E$506,$A13,Datos!$F$7:$F$506,COLUMN()-COLUMN($B$7))/$B13))))</f>
        <v/>
      </c>
      <c r="G13" s="39" t="str">
        <f ca="1">IF($J$5&lt;&gt;"DATOS OK","",IF($A13="","",IF($B13=0,"",IF(EDATE($A13,COLUMN()-COLUMN($B$7))&gt;DATE(YEAR($A$5),MONTH($A$5),1),"",SUMIFS(Datos!$G$7:$G$506,Datos!$E$7:$E$506,$A13,Datos!$F$7:$F$506,COLUMN()-COLUMN($B$7))/$B13))))</f>
        <v/>
      </c>
      <c r="H13" s="39" t="str">
        <f ca="1">IF($J$5&lt;&gt;"DATOS OK","",IF($A13="","",IF($B13=0,"",IF(EDATE($A13,COLUMN()-COLUMN($B$7))&gt;DATE(YEAR($A$5),MONTH($A$5),1),"",SUMIFS(Datos!$G$7:$G$506,Datos!$E$7:$E$506,$A13,Datos!$F$7:$F$506,COLUMN()-COLUMN($B$7))/$B13))))</f>
        <v/>
      </c>
      <c r="I13" s="39" t="str">
        <f ca="1">IF($J$5&lt;&gt;"DATOS OK","",IF($A13="","",IF($B13=0,"",IF(EDATE($A13,COLUMN()-COLUMN($B$7))&gt;DATE(YEAR($A$5),MONTH($A$5),1),"",SUMIFS(Datos!$G$7:$G$506,Datos!$E$7:$E$506,$A13,Datos!$F$7:$F$506,COLUMN()-COLUMN($B$7))/$B13))))</f>
        <v/>
      </c>
      <c r="J13" s="39" t="str">
        <f ca="1">IF($J$5&lt;&gt;"DATOS OK","",IF($A13="","",IF($B13=0,"",IF(EDATE($A13,COLUMN()-COLUMN($B$7))&gt;DATE(YEAR($A$5),MONTH($A$5),1),"",SUMIFS(Datos!$G$7:$G$506,Datos!$E$7:$E$506,$A13,Datos!$F$7:$F$506,COLUMN()-COLUMN($B$7))/$B13))))</f>
        <v/>
      </c>
      <c r="K13" s="39" t="str">
        <f ca="1">IF($J$5&lt;&gt;"DATOS OK","",IF($A13="","",IF($B13=0,"",IF(EDATE($A13,COLUMN()-COLUMN($B$7))&gt;DATE(YEAR($A$5),MONTH($A$5),1),"",SUMIFS(Datos!$G$7:$G$506,Datos!$E$7:$E$506,$A13,Datos!$F$7:$F$506,COLUMN()-COLUMN($B$7))/$B13))))</f>
        <v/>
      </c>
      <c r="L13" s="39" t="str">
        <f ca="1">IF($J$5&lt;&gt;"DATOS OK","",IF($A13="","",IF($B13=0,"",IF(EDATE($A13,COLUMN()-COLUMN($B$7))&gt;DATE(YEAR($A$5),MONTH($A$5),1),"",SUMIFS(Datos!$G$7:$G$506,Datos!$E$7:$E$506,$A13,Datos!$F$7:$F$506,COLUMN()-COLUMN($B$7))/$B13))))</f>
        <v/>
      </c>
      <c r="M13" s="39" t="str">
        <f ca="1">IF($J$5&lt;&gt;"DATOS OK","",IF($A13="","",IF($B13=0,"",IF(EDATE($A13,COLUMN()-COLUMN($B$7))&gt;DATE(YEAR($A$5),MONTH($A$5),1),"",SUMIFS(Datos!$G$7:$G$506,Datos!$E$7:$E$506,$A13,Datos!$F$7:$F$506,COLUMN()-COLUMN($B$7))/$B13))))</f>
        <v/>
      </c>
      <c r="N13" s="39" t="str">
        <f ca="1">IF($J$5&lt;&gt;"DATOS OK","",IF($A13="","",IF($B13=0,"",IF(EDATE($A13,COLUMN()-COLUMN($B$7))&gt;DATE(YEAR($A$5),MONTH($A$5),1),"",SUMIFS(Datos!$G$7:$G$506,Datos!$E$7:$E$506,$A13,Datos!$F$7:$F$506,COLUMN()-COLUMN($B$7))/$B13))))</f>
        <v/>
      </c>
    </row>
    <row r="14" spans="1:17">
      <c r="A14" s="37">
        <f ca="1">IF($J$5&lt;&gt;"DATOS OK","",IF(A13="","",IF(EDATE(A13,1)&gt;MAX(Datos!$E$7:$E$506),"",EDATE(A13,1))))</f>
        <v>46204</v>
      </c>
      <c r="B14" s="38">
        <f ca="1">IF(OR($J$5&lt;&gt;"DATOS OK",A14=""),"",SUMIFS(Datos!$G$7:$G$506,Datos!$E$7:$E$506,$A14,Datos!$F$7:$F$506,0))</f>
        <v>20</v>
      </c>
      <c r="C14" s="39">
        <f ca="1">IF($J$5&lt;&gt;"DATOS OK","",IF($A14="","",IF($B14=0,"",IF(EDATE($A14,COLUMN()-COLUMN($B$7))&gt;DATE(YEAR($A$5),MONTH($A$5),1),"",SUMIFS(Datos!$G$7:$G$506,Datos!$E$7:$E$506,$A14,Datos!$F$7:$F$506,COLUMN()-COLUMN($B$7))/$B14))))</f>
        <v>0.4</v>
      </c>
      <c r="D14" s="39" t="str">
        <f ca="1">IF($J$5&lt;&gt;"DATOS OK","",IF($A14="","",IF($B14=0,"",IF(EDATE($A14,COLUMN()-COLUMN($B$7))&gt;DATE(YEAR($A$5),MONTH($A$5),1),"",SUMIFS(Datos!$G$7:$G$506,Datos!$E$7:$E$506,$A14,Datos!$F$7:$F$506,COLUMN()-COLUMN($B$7))/$B14))))</f>
        <v/>
      </c>
      <c r="E14" s="39" t="str">
        <f ca="1">IF($J$5&lt;&gt;"DATOS OK","",IF($A14="","",IF($B14=0,"",IF(EDATE($A14,COLUMN()-COLUMN($B$7))&gt;DATE(YEAR($A$5),MONTH($A$5),1),"",SUMIFS(Datos!$G$7:$G$506,Datos!$E$7:$E$506,$A14,Datos!$F$7:$F$506,COLUMN()-COLUMN($B$7))/$B14))))</f>
        <v/>
      </c>
      <c r="F14" s="39" t="str">
        <f ca="1">IF($J$5&lt;&gt;"DATOS OK","",IF($A14="","",IF($B14=0,"",IF(EDATE($A14,COLUMN()-COLUMN($B$7))&gt;DATE(YEAR($A$5),MONTH($A$5),1),"",SUMIFS(Datos!$G$7:$G$506,Datos!$E$7:$E$506,$A14,Datos!$F$7:$F$506,COLUMN()-COLUMN($B$7))/$B14))))</f>
        <v/>
      </c>
      <c r="G14" s="39" t="str">
        <f ca="1">IF($J$5&lt;&gt;"DATOS OK","",IF($A14="","",IF($B14=0,"",IF(EDATE($A14,COLUMN()-COLUMN($B$7))&gt;DATE(YEAR($A$5),MONTH($A$5),1),"",SUMIFS(Datos!$G$7:$G$506,Datos!$E$7:$E$506,$A14,Datos!$F$7:$F$506,COLUMN()-COLUMN($B$7))/$B14))))</f>
        <v/>
      </c>
      <c r="H14" s="39" t="str">
        <f ca="1">IF($J$5&lt;&gt;"DATOS OK","",IF($A14="","",IF($B14=0,"",IF(EDATE($A14,COLUMN()-COLUMN($B$7))&gt;DATE(YEAR($A$5),MONTH($A$5),1),"",SUMIFS(Datos!$G$7:$G$506,Datos!$E$7:$E$506,$A14,Datos!$F$7:$F$506,COLUMN()-COLUMN($B$7))/$B14))))</f>
        <v/>
      </c>
      <c r="I14" s="39" t="str">
        <f ca="1">IF($J$5&lt;&gt;"DATOS OK","",IF($A14="","",IF($B14=0,"",IF(EDATE($A14,COLUMN()-COLUMN($B$7))&gt;DATE(YEAR($A$5),MONTH($A$5),1),"",SUMIFS(Datos!$G$7:$G$506,Datos!$E$7:$E$506,$A14,Datos!$F$7:$F$506,COLUMN()-COLUMN($B$7))/$B14))))</f>
        <v/>
      </c>
      <c r="J14" s="39" t="str">
        <f ca="1">IF($J$5&lt;&gt;"DATOS OK","",IF($A14="","",IF($B14=0,"",IF(EDATE($A14,COLUMN()-COLUMN($B$7))&gt;DATE(YEAR($A$5),MONTH($A$5),1),"",SUMIFS(Datos!$G$7:$G$506,Datos!$E$7:$E$506,$A14,Datos!$F$7:$F$506,COLUMN()-COLUMN($B$7))/$B14))))</f>
        <v/>
      </c>
      <c r="K14" s="39" t="str">
        <f ca="1">IF($J$5&lt;&gt;"DATOS OK","",IF($A14="","",IF($B14=0,"",IF(EDATE($A14,COLUMN()-COLUMN($B$7))&gt;DATE(YEAR($A$5),MONTH($A$5),1),"",SUMIFS(Datos!$G$7:$G$506,Datos!$E$7:$E$506,$A14,Datos!$F$7:$F$506,COLUMN()-COLUMN($B$7))/$B14))))</f>
        <v/>
      </c>
      <c r="L14" s="39" t="str">
        <f ca="1">IF($J$5&lt;&gt;"DATOS OK","",IF($A14="","",IF($B14=0,"",IF(EDATE($A14,COLUMN()-COLUMN($B$7))&gt;DATE(YEAR($A$5),MONTH($A$5),1),"",SUMIFS(Datos!$G$7:$G$506,Datos!$E$7:$E$506,$A14,Datos!$F$7:$F$506,COLUMN()-COLUMN($B$7))/$B14))))</f>
        <v/>
      </c>
      <c r="M14" s="39" t="str">
        <f ca="1">IF($J$5&lt;&gt;"DATOS OK","",IF($A14="","",IF($B14=0,"",IF(EDATE($A14,COLUMN()-COLUMN($B$7))&gt;DATE(YEAR($A$5),MONTH($A$5),1),"",SUMIFS(Datos!$G$7:$G$506,Datos!$E$7:$E$506,$A14,Datos!$F$7:$F$506,COLUMN()-COLUMN($B$7))/$B14))))</f>
        <v/>
      </c>
      <c r="N14" s="39" t="str">
        <f ca="1">IF($J$5&lt;&gt;"DATOS OK","",IF($A14="","",IF($B14=0,"",IF(EDATE($A14,COLUMN()-COLUMN($B$7))&gt;DATE(YEAR($A$5),MONTH($A$5),1),"",SUMIFS(Datos!$G$7:$G$506,Datos!$E$7:$E$506,$A14,Datos!$F$7:$F$506,COLUMN()-COLUMN($B$7))/$B14))))</f>
        <v/>
      </c>
    </row>
    <row r="15" spans="1:17">
      <c r="A15" s="37" t="str">
        <f ca="1">IF($J$5&lt;&gt;"DATOS OK","",IF(A14="","",IF(EDATE(A14,1)&gt;MAX(Datos!$E$7:$E$506),"",EDATE(A14,1))))</f>
        <v/>
      </c>
      <c r="B15" s="38" t="str">
        <f ca="1">IF(OR($J$5&lt;&gt;"DATOS OK",A15=""),"",SUMIFS(Datos!$G$7:$G$506,Datos!$E$7:$E$506,$A15,Datos!$F$7:$F$506,0))</f>
        <v/>
      </c>
      <c r="C15" s="39" t="str">
        <f ca="1">IF($J$5&lt;&gt;"DATOS OK","",IF($A15="","",IF($B15=0,"",IF(EDATE($A15,COLUMN()-COLUMN($B$7))&gt;DATE(YEAR($A$5),MONTH($A$5),1),"",SUMIFS(Datos!$G$7:$G$506,Datos!$E$7:$E$506,$A15,Datos!$F$7:$F$506,COLUMN()-COLUMN($B$7))/$B15))))</f>
        <v/>
      </c>
      <c r="D15" s="39" t="str">
        <f ca="1">IF($J$5&lt;&gt;"DATOS OK","",IF($A15="","",IF($B15=0,"",IF(EDATE($A15,COLUMN()-COLUMN($B$7))&gt;DATE(YEAR($A$5),MONTH($A$5),1),"",SUMIFS(Datos!$G$7:$G$506,Datos!$E$7:$E$506,$A15,Datos!$F$7:$F$506,COLUMN()-COLUMN($B$7))/$B15))))</f>
        <v/>
      </c>
      <c r="E15" s="39" t="str">
        <f ca="1">IF($J$5&lt;&gt;"DATOS OK","",IF($A15="","",IF($B15=0,"",IF(EDATE($A15,COLUMN()-COLUMN($B$7))&gt;DATE(YEAR($A$5),MONTH($A$5),1),"",SUMIFS(Datos!$G$7:$G$506,Datos!$E$7:$E$506,$A15,Datos!$F$7:$F$506,COLUMN()-COLUMN($B$7))/$B15))))</f>
        <v/>
      </c>
      <c r="F15" s="39" t="str">
        <f ca="1">IF($J$5&lt;&gt;"DATOS OK","",IF($A15="","",IF($B15=0,"",IF(EDATE($A15,COLUMN()-COLUMN($B$7))&gt;DATE(YEAR($A$5),MONTH($A$5),1),"",SUMIFS(Datos!$G$7:$G$506,Datos!$E$7:$E$506,$A15,Datos!$F$7:$F$506,COLUMN()-COLUMN($B$7))/$B15))))</f>
        <v/>
      </c>
      <c r="G15" s="39" t="str">
        <f ca="1">IF($J$5&lt;&gt;"DATOS OK","",IF($A15="","",IF($B15=0,"",IF(EDATE($A15,COLUMN()-COLUMN($B$7))&gt;DATE(YEAR($A$5),MONTH($A$5),1),"",SUMIFS(Datos!$G$7:$G$506,Datos!$E$7:$E$506,$A15,Datos!$F$7:$F$506,COLUMN()-COLUMN($B$7))/$B15))))</f>
        <v/>
      </c>
      <c r="H15" s="39" t="str">
        <f ca="1">IF($J$5&lt;&gt;"DATOS OK","",IF($A15="","",IF($B15=0,"",IF(EDATE($A15,COLUMN()-COLUMN($B$7))&gt;DATE(YEAR($A$5),MONTH($A$5),1),"",SUMIFS(Datos!$G$7:$G$506,Datos!$E$7:$E$506,$A15,Datos!$F$7:$F$506,COLUMN()-COLUMN($B$7))/$B15))))</f>
        <v/>
      </c>
      <c r="I15" s="39" t="str">
        <f ca="1">IF($J$5&lt;&gt;"DATOS OK","",IF($A15="","",IF($B15=0,"",IF(EDATE($A15,COLUMN()-COLUMN($B$7))&gt;DATE(YEAR($A$5),MONTH($A$5),1),"",SUMIFS(Datos!$G$7:$G$506,Datos!$E$7:$E$506,$A15,Datos!$F$7:$F$506,COLUMN()-COLUMN($B$7))/$B15))))</f>
        <v/>
      </c>
      <c r="J15" s="39" t="str">
        <f ca="1">IF($J$5&lt;&gt;"DATOS OK","",IF($A15="","",IF($B15=0,"",IF(EDATE($A15,COLUMN()-COLUMN($B$7))&gt;DATE(YEAR($A$5),MONTH($A$5),1),"",SUMIFS(Datos!$G$7:$G$506,Datos!$E$7:$E$506,$A15,Datos!$F$7:$F$506,COLUMN()-COLUMN($B$7))/$B15))))</f>
        <v/>
      </c>
      <c r="K15" s="39" t="str">
        <f ca="1">IF($J$5&lt;&gt;"DATOS OK","",IF($A15="","",IF($B15=0,"",IF(EDATE($A15,COLUMN()-COLUMN($B$7))&gt;DATE(YEAR($A$5),MONTH($A$5),1),"",SUMIFS(Datos!$G$7:$G$506,Datos!$E$7:$E$506,$A15,Datos!$F$7:$F$506,COLUMN()-COLUMN($B$7))/$B15))))</f>
        <v/>
      </c>
      <c r="L15" s="39" t="str">
        <f ca="1">IF($J$5&lt;&gt;"DATOS OK","",IF($A15="","",IF($B15=0,"",IF(EDATE($A15,COLUMN()-COLUMN($B$7))&gt;DATE(YEAR($A$5),MONTH($A$5),1),"",SUMIFS(Datos!$G$7:$G$506,Datos!$E$7:$E$506,$A15,Datos!$F$7:$F$506,COLUMN()-COLUMN($B$7))/$B15))))</f>
        <v/>
      </c>
      <c r="M15" s="39" t="str">
        <f ca="1">IF($J$5&lt;&gt;"DATOS OK","",IF($A15="","",IF($B15=0,"",IF(EDATE($A15,COLUMN()-COLUMN($B$7))&gt;DATE(YEAR($A$5),MONTH($A$5),1),"",SUMIFS(Datos!$G$7:$G$506,Datos!$E$7:$E$506,$A15,Datos!$F$7:$F$506,COLUMN()-COLUMN($B$7))/$B15))))</f>
        <v/>
      </c>
      <c r="N15" s="39" t="str">
        <f ca="1">IF($J$5&lt;&gt;"DATOS OK","",IF($A15="","",IF($B15=0,"",IF(EDATE($A15,COLUMN()-COLUMN($B$7))&gt;DATE(YEAR($A$5),MONTH($A$5),1),"",SUMIFS(Datos!$G$7:$G$506,Datos!$E$7:$E$506,$A15,Datos!$F$7:$F$506,COLUMN()-COLUMN($B$7))/$B15))))</f>
        <v/>
      </c>
    </row>
    <row r="16" spans="1:17">
      <c r="A16" s="37" t="str">
        <f ca="1">IF($J$5&lt;&gt;"DATOS OK","",IF(A15="","",IF(EDATE(A15,1)&gt;MAX(Datos!$E$7:$E$506),"",EDATE(A15,1))))</f>
        <v/>
      </c>
      <c r="B16" s="38" t="str">
        <f ca="1">IF(OR($J$5&lt;&gt;"DATOS OK",A16=""),"",SUMIFS(Datos!$G$7:$G$506,Datos!$E$7:$E$506,$A16,Datos!$F$7:$F$506,0))</f>
        <v/>
      </c>
      <c r="C16" s="39" t="str">
        <f ca="1">IF($J$5&lt;&gt;"DATOS OK","",IF($A16="","",IF($B16=0,"",IF(EDATE($A16,COLUMN()-COLUMN($B$7))&gt;DATE(YEAR($A$5),MONTH($A$5),1),"",SUMIFS(Datos!$G$7:$G$506,Datos!$E$7:$E$506,$A16,Datos!$F$7:$F$506,COLUMN()-COLUMN($B$7))/$B16))))</f>
        <v/>
      </c>
      <c r="D16" s="39" t="str">
        <f ca="1">IF($J$5&lt;&gt;"DATOS OK","",IF($A16="","",IF($B16=0,"",IF(EDATE($A16,COLUMN()-COLUMN($B$7))&gt;DATE(YEAR($A$5),MONTH($A$5),1),"",SUMIFS(Datos!$G$7:$G$506,Datos!$E$7:$E$506,$A16,Datos!$F$7:$F$506,COLUMN()-COLUMN($B$7))/$B16))))</f>
        <v/>
      </c>
      <c r="E16" s="39" t="str">
        <f ca="1">IF($J$5&lt;&gt;"DATOS OK","",IF($A16="","",IF($B16=0,"",IF(EDATE($A16,COLUMN()-COLUMN($B$7))&gt;DATE(YEAR($A$5),MONTH($A$5),1),"",SUMIFS(Datos!$G$7:$G$506,Datos!$E$7:$E$506,$A16,Datos!$F$7:$F$506,COLUMN()-COLUMN($B$7))/$B16))))</f>
        <v/>
      </c>
      <c r="F16" s="39" t="str">
        <f ca="1">IF($J$5&lt;&gt;"DATOS OK","",IF($A16="","",IF($B16=0,"",IF(EDATE($A16,COLUMN()-COLUMN($B$7))&gt;DATE(YEAR($A$5),MONTH($A$5),1),"",SUMIFS(Datos!$G$7:$G$506,Datos!$E$7:$E$506,$A16,Datos!$F$7:$F$506,COLUMN()-COLUMN($B$7))/$B16))))</f>
        <v/>
      </c>
      <c r="G16" s="39" t="str">
        <f ca="1">IF($J$5&lt;&gt;"DATOS OK","",IF($A16="","",IF($B16=0,"",IF(EDATE($A16,COLUMN()-COLUMN($B$7))&gt;DATE(YEAR($A$5),MONTH($A$5),1),"",SUMIFS(Datos!$G$7:$G$506,Datos!$E$7:$E$506,$A16,Datos!$F$7:$F$506,COLUMN()-COLUMN($B$7))/$B16))))</f>
        <v/>
      </c>
      <c r="H16" s="39" t="str">
        <f ca="1">IF($J$5&lt;&gt;"DATOS OK","",IF($A16="","",IF($B16=0,"",IF(EDATE($A16,COLUMN()-COLUMN($B$7))&gt;DATE(YEAR($A$5),MONTH($A$5),1),"",SUMIFS(Datos!$G$7:$G$506,Datos!$E$7:$E$506,$A16,Datos!$F$7:$F$506,COLUMN()-COLUMN($B$7))/$B16))))</f>
        <v/>
      </c>
      <c r="I16" s="39" t="str">
        <f ca="1">IF($J$5&lt;&gt;"DATOS OK","",IF($A16="","",IF($B16=0,"",IF(EDATE($A16,COLUMN()-COLUMN($B$7))&gt;DATE(YEAR($A$5),MONTH($A$5),1),"",SUMIFS(Datos!$G$7:$G$506,Datos!$E$7:$E$506,$A16,Datos!$F$7:$F$506,COLUMN()-COLUMN($B$7))/$B16))))</f>
        <v/>
      </c>
      <c r="J16" s="39" t="str">
        <f ca="1">IF($J$5&lt;&gt;"DATOS OK","",IF($A16="","",IF($B16=0,"",IF(EDATE($A16,COLUMN()-COLUMN($B$7))&gt;DATE(YEAR($A$5),MONTH($A$5),1),"",SUMIFS(Datos!$G$7:$G$506,Datos!$E$7:$E$506,$A16,Datos!$F$7:$F$506,COLUMN()-COLUMN($B$7))/$B16))))</f>
        <v/>
      </c>
      <c r="K16" s="39" t="str">
        <f ca="1">IF($J$5&lt;&gt;"DATOS OK","",IF($A16="","",IF($B16=0,"",IF(EDATE($A16,COLUMN()-COLUMN($B$7))&gt;DATE(YEAR($A$5),MONTH($A$5),1),"",SUMIFS(Datos!$G$7:$G$506,Datos!$E$7:$E$506,$A16,Datos!$F$7:$F$506,COLUMN()-COLUMN($B$7))/$B16))))</f>
        <v/>
      </c>
      <c r="L16" s="39" t="str">
        <f ca="1">IF($J$5&lt;&gt;"DATOS OK","",IF($A16="","",IF($B16=0,"",IF(EDATE($A16,COLUMN()-COLUMN($B$7))&gt;DATE(YEAR($A$5),MONTH($A$5),1),"",SUMIFS(Datos!$G$7:$G$506,Datos!$E$7:$E$506,$A16,Datos!$F$7:$F$506,COLUMN()-COLUMN($B$7))/$B16))))</f>
        <v/>
      </c>
      <c r="M16" s="39" t="str">
        <f ca="1">IF($J$5&lt;&gt;"DATOS OK","",IF($A16="","",IF($B16=0,"",IF(EDATE($A16,COLUMN()-COLUMN($B$7))&gt;DATE(YEAR($A$5),MONTH($A$5),1),"",SUMIFS(Datos!$G$7:$G$506,Datos!$E$7:$E$506,$A16,Datos!$F$7:$F$506,COLUMN()-COLUMN($B$7))/$B16))))</f>
        <v/>
      </c>
      <c r="N16" s="39" t="str">
        <f ca="1">IF($J$5&lt;&gt;"DATOS OK","",IF($A16="","",IF($B16=0,"",IF(EDATE($A16,COLUMN()-COLUMN($B$7))&gt;DATE(YEAR($A$5),MONTH($A$5),1),"",SUMIFS(Datos!$G$7:$G$506,Datos!$E$7:$E$506,$A16,Datos!$F$7:$F$506,COLUMN()-COLUMN($B$7))/$B16))))</f>
        <v/>
      </c>
    </row>
    <row r="17" spans="1:14">
      <c r="A17" s="37" t="str">
        <f ca="1">IF($J$5&lt;&gt;"DATOS OK","",IF(A16="","",IF(EDATE(A16,1)&gt;MAX(Datos!$E$7:$E$506),"",EDATE(A16,1))))</f>
        <v/>
      </c>
      <c r="B17" s="38" t="str">
        <f ca="1">IF(OR($J$5&lt;&gt;"DATOS OK",A17=""),"",SUMIFS(Datos!$G$7:$G$506,Datos!$E$7:$E$506,$A17,Datos!$F$7:$F$506,0))</f>
        <v/>
      </c>
      <c r="C17" s="39" t="str">
        <f ca="1">IF($J$5&lt;&gt;"DATOS OK","",IF($A17="","",IF($B17=0,"",IF(EDATE($A17,COLUMN()-COLUMN($B$7))&gt;DATE(YEAR($A$5),MONTH($A$5),1),"",SUMIFS(Datos!$G$7:$G$506,Datos!$E$7:$E$506,$A17,Datos!$F$7:$F$506,COLUMN()-COLUMN($B$7))/$B17))))</f>
        <v/>
      </c>
      <c r="D17" s="39" t="str">
        <f ca="1">IF($J$5&lt;&gt;"DATOS OK","",IF($A17="","",IF($B17=0,"",IF(EDATE($A17,COLUMN()-COLUMN($B$7))&gt;DATE(YEAR($A$5),MONTH($A$5),1),"",SUMIFS(Datos!$G$7:$G$506,Datos!$E$7:$E$506,$A17,Datos!$F$7:$F$506,COLUMN()-COLUMN($B$7))/$B17))))</f>
        <v/>
      </c>
      <c r="E17" s="39" t="str">
        <f ca="1">IF($J$5&lt;&gt;"DATOS OK","",IF($A17="","",IF($B17=0,"",IF(EDATE($A17,COLUMN()-COLUMN($B$7))&gt;DATE(YEAR($A$5),MONTH($A$5),1),"",SUMIFS(Datos!$G$7:$G$506,Datos!$E$7:$E$506,$A17,Datos!$F$7:$F$506,COLUMN()-COLUMN($B$7))/$B17))))</f>
        <v/>
      </c>
      <c r="F17" s="39" t="str">
        <f ca="1">IF($J$5&lt;&gt;"DATOS OK","",IF($A17="","",IF($B17=0,"",IF(EDATE($A17,COLUMN()-COLUMN($B$7))&gt;DATE(YEAR($A$5),MONTH($A$5),1),"",SUMIFS(Datos!$G$7:$G$506,Datos!$E$7:$E$506,$A17,Datos!$F$7:$F$506,COLUMN()-COLUMN($B$7))/$B17))))</f>
        <v/>
      </c>
      <c r="G17" s="39" t="str">
        <f ca="1">IF($J$5&lt;&gt;"DATOS OK","",IF($A17="","",IF($B17=0,"",IF(EDATE($A17,COLUMN()-COLUMN($B$7))&gt;DATE(YEAR($A$5),MONTH($A$5),1),"",SUMIFS(Datos!$G$7:$G$506,Datos!$E$7:$E$506,$A17,Datos!$F$7:$F$506,COLUMN()-COLUMN($B$7))/$B17))))</f>
        <v/>
      </c>
      <c r="H17" s="39" t="str">
        <f ca="1">IF($J$5&lt;&gt;"DATOS OK","",IF($A17="","",IF($B17=0,"",IF(EDATE($A17,COLUMN()-COLUMN($B$7))&gt;DATE(YEAR($A$5),MONTH($A$5),1),"",SUMIFS(Datos!$G$7:$G$506,Datos!$E$7:$E$506,$A17,Datos!$F$7:$F$506,COLUMN()-COLUMN($B$7))/$B17))))</f>
        <v/>
      </c>
      <c r="I17" s="39" t="str">
        <f ca="1">IF($J$5&lt;&gt;"DATOS OK","",IF($A17="","",IF($B17=0,"",IF(EDATE($A17,COLUMN()-COLUMN($B$7))&gt;DATE(YEAR($A$5),MONTH($A$5),1),"",SUMIFS(Datos!$G$7:$G$506,Datos!$E$7:$E$506,$A17,Datos!$F$7:$F$506,COLUMN()-COLUMN($B$7))/$B17))))</f>
        <v/>
      </c>
      <c r="J17" s="39" t="str">
        <f ca="1">IF($J$5&lt;&gt;"DATOS OK","",IF($A17="","",IF($B17=0,"",IF(EDATE($A17,COLUMN()-COLUMN($B$7))&gt;DATE(YEAR($A$5),MONTH($A$5),1),"",SUMIFS(Datos!$G$7:$G$506,Datos!$E$7:$E$506,$A17,Datos!$F$7:$F$506,COLUMN()-COLUMN($B$7))/$B17))))</f>
        <v/>
      </c>
      <c r="K17" s="39" t="str">
        <f ca="1">IF($J$5&lt;&gt;"DATOS OK","",IF($A17="","",IF($B17=0,"",IF(EDATE($A17,COLUMN()-COLUMN($B$7))&gt;DATE(YEAR($A$5),MONTH($A$5),1),"",SUMIFS(Datos!$G$7:$G$506,Datos!$E$7:$E$506,$A17,Datos!$F$7:$F$506,COLUMN()-COLUMN($B$7))/$B17))))</f>
        <v/>
      </c>
      <c r="L17" s="39" t="str">
        <f ca="1">IF($J$5&lt;&gt;"DATOS OK","",IF($A17="","",IF($B17=0,"",IF(EDATE($A17,COLUMN()-COLUMN($B$7))&gt;DATE(YEAR($A$5),MONTH($A$5),1),"",SUMIFS(Datos!$G$7:$G$506,Datos!$E$7:$E$506,$A17,Datos!$F$7:$F$506,COLUMN()-COLUMN($B$7))/$B17))))</f>
        <v/>
      </c>
      <c r="M17" s="39" t="str">
        <f ca="1">IF($J$5&lt;&gt;"DATOS OK","",IF($A17="","",IF($B17=0,"",IF(EDATE($A17,COLUMN()-COLUMN($B$7))&gt;DATE(YEAR($A$5),MONTH($A$5),1),"",SUMIFS(Datos!$G$7:$G$506,Datos!$E$7:$E$506,$A17,Datos!$F$7:$F$506,COLUMN()-COLUMN($B$7))/$B17))))</f>
        <v/>
      </c>
      <c r="N17" s="39" t="str">
        <f ca="1">IF($J$5&lt;&gt;"DATOS OK","",IF($A17="","",IF($B17=0,"",IF(EDATE($A17,COLUMN()-COLUMN($B$7))&gt;DATE(YEAR($A$5),MONTH($A$5),1),"",SUMIFS(Datos!$G$7:$G$506,Datos!$E$7:$E$506,$A17,Datos!$F$7:$F$506,COLUMN()-COLUMN($B$7))/$B17))))</f>
        <v/>
      </c>
    </row>
    <row r="18" spans="1:14">
      <c r="A18" s="37" t="str">
        <f ca="1">IF($J$5&lt;&gt;"DATOS OK","",IF(A17="","",IF(EDATE(A17,1)&gt;MAX(Datos!$E$7:$E$506),"",EDATE(A17,1))))</f>
        <v/>
      </c>
      <c r="B18" s="38" t="str">
        <f ca="1">IF(OR($J$5&lt;&gt;"DATOS OK",A18=""),"",SUMIFS(Datos!$G$7:$G$506,Datos!$E$7:$E$506,$A18,Datos!$F$7:$F$506,0))</f>
        <v/>
      </c>
      <c r="C18" s="39" t="str">
        <f ca="1">IF($J$5&lt;&gt;"DATOS OK","",IF($A18="","",IF($B18=0,"",IF(EDATE($A18,COLUMN()-COLUMN($B$7))&gt;DATE(YEAR($A$5),MONTH($A$5),1),"",SUMIFS(Datos!$G$7:$G$506,Datos!$E$7:$E$506,$A18,Datos!$F$7:$F$506,COLUMN()-COLUMN($B$7))/$B18))))</f>
        <v/>
      </c>
      <c r="D18" s="39" t="str">
        <f ca="1">IF($J$5&lt;&gt;"DATOS OK","",IF($A18="","",IF($B18=0,"",IF(EDATE($A18,COLUMN()-COLUMN($B$7))&gt;DATE(YEAR($A$5),MONTH($A$5),1),"",SUMIFS(Datos!$G$7:$G$506,Datos!$E$7:$E$506,$A18,Datos!$F$7:$F$506,COLUMN()-COLUMN($B$7))/$B18))))</f>
        <v/>
      </c>
      <c r="E18" s="39" t="str">
        <f ca="1">IF($J$5&lt;&gt;"DATOS OK","",IF($A18="","",IF($B18=0,"",IF(EDATE($A18,COLUMN()-COLUMN($B$7))&gt;DATE(YEAR($A$5),MONTH($A$5),1),"",SUMIFS(Datos!$G$7:$G$506,Datos!$E$7:$E$506,$A18,Datos!$F$7:$F$506,COLUMN()-COLUMN($B$7))/$B18))))</f>
        <v/>
      </c>
      <c r="F18" s="39" t="str">
        <f ca="1">IF($J$5&lt;&gt;"DATOS OK","",IF($A18="","",IF($B18=0,"",IF(EDATE($A18,COLUMN()-COLUMN($B$7))&gt;DATE(YEAR($A$5),MONTH($A$5),1),"",SUMIFS(Datos!$G$7:$G$506,Datos!$E$7:$E$506,$A18,Datos!$F$7:$F$506,COLUMN()-COLUMN($B$7))/$B18))))</f>
        <v/>
      </c>
      <c r="G18" s="39" t="str">
        <f ca="1">IF($J$5&lt;&gt;"DATOS OK","",IF($A18="","",IF($B18=0,"",IF(EDATE($A18,COLUMN()-COLUMN($B$7))&gt;DATE(YEAR($A$5),MONTH($A$5),1),"",SUMIFS(Datos!$G$7:$G$506,Datos!$E$7:$E$506,$A18,Datos!$F$7:$F$506,COLUMN()-COLUMN($B$7))/$B18))))</f>
        <v/>
      </c>
      <c r="H18" s="39" t="str">
        <f ca="1">IF($J$5&lt;&gt;"DATOS OK","",IF($A18="","",IF($B18=0,"",IF(EDATE($A18,COLUMN()-COLUMN($B$7))&gt;DATE(YEAR($A$5),MONTH($A$5),1),"",SUMIFS(Datos!$G$7:$G$506,Datos!$E$7:$E$506,$A18,Datos!$F$7:$F$506,COLUMN()-COLUMN($B$7))/$B18))))</f>
        <v/>
      </c>
      <c r="I18" s="39" t="str">
        <f ca="1">IF($J$5&lt;&gt;"DATOS OK","",IF($A18="","",IF($B18=0,"",IF(EDATE($A18,COLUMN()-COLUMN($B$7))&gt;DATE(YEAR($A$5),MONTH($A$5),1),"",SUMIFS(Datos!$G$7:$G$506,Datos!$E$7:$E$506,$A18,Datos!$F$7:$F$506,COLUMN()-COLUMN($B$7))/$B18))))</f>
        <v/>
      </c>
      <c r="J18" s="39" t="str">
        <f ca="1">IF($J$5&lt;&gt;"DATOS OK","",IF($A18="","",IF($B18=0,"",IF(EDATE($A18,COLUMN()-COLUMN($B$7))&gt;DATE(YEAR($A$5),MONTH($A$5),1),"",SUMIFS(Datos!$G$7:$G$506,Datos!$E$7:$E$506,$A18,Datos!$F$7:$F$506,COLUMN()-COLUMN($B$7))/$B18))))</f>
        <v/>
      </c>
      <c r="K18" s="39" t="str">
        <f ca="1">IF($J$5&lt;&gt;"DATOS OK","",IF($A18="","",IF($B18=0,"",IF(EDATE($A18,COLUMN()-COLUMN($B$7))&gt;DATE(YEAR($A$5),MONTH($A$5),1),"",SUMIFS(Datos!$G$7:$G$506,Datos!$E$7:$E$506,$A18,Datos!$F$7:$F$506,COLUMN()-COLUMN($B$7))/$B18))))</f>
        <v/>
      </c>
      <c r="L18" s="39" t="str">
        <f ca="1">IF($J$5&lt;&gt;"DATOS OK","",IF($A18="","",IF($B18=0,"",IF(EDATE($A18,COLUMN()-COLUMN($B$7))&gt;DATE(YEAR($A$5),MONTH($A$5),1),"",SUMIFS(Datos!$G$7:$G$506,Datos!$E$7:$E$506,$A18,Datos!$F$7:$F$506,COLUMN()-COLUMN($B$7))/$B18))))</f>
        <v/>
      </c>
      <c r="M18" s="39" t="str">
        <f ca="1">IF($J$5&lt;&gt;"DATOS OK","",IF($A18="","",IF($B18=0,"",IF(EDATE($A18,COLUMN()-COLUMN($B$7))&gt;DATE(YEAR($A$5),MONTH($A$5),1),"",SUMIFS(Datos!$G$7:$G$506,Datos!$E$7:$E$506,$A18,Datos!$F$7:$F$506,COLUMN()-COLUMN($B$7))/$B18))))</f>
        <v/>
      </c>
      <c r="N18" s="39" t="str">
        <f ca="1">IF($J$5&lt;&gt;"DATOS OK","",IF($A18="","",IF($B18=0,"",IF(EDATE($A18,COLUMN()-COLUMN($B$7))&gt;DATE(YEAR($A$5),MONTH($A$5),1),"",SUMIFS(Datos!$G$7:$G$506,Datos!$E$7:$E$506,$A18,Datos!$F$7:$F$506,COLUMN()-COLUMN($B$7))/$B18))))</f>
        <v/>
      </c>
    </row>
    <row r="19" spans="1:14">
      <c r="A19" s="37" t="str">
        <f ca="1">IF($J$5&lt;&gt;"DATOS OK","",IF(A18="","",IF(EDATE(A18,1)&gt;MAX(Datos!$E$7:$E$506),"",EDATE(A18,1))))</f>
        <v/>
      </c>
      <c r="B19" s="38" t="str">
        <f ca="1">IF(OR($J$5&lt;&gt;"DATOS OK",A19=""),"",SUMIFS(Datos!$G$7:$G$506,Datos!$E$7:$E$506,$A19,Datos!$F$7:$F$506,0))</f>
        <v/>
      </c>
      <c r="C19" s="39" t="str">
        <f ca="1">IF($J$5&lt;&gt;"DATOS OK","",IF($A19="","",IF($B19=0,"",IF(EDATE($A19,COLUMN()-COLUMN($B$7))&gt;DATE(YEAR($A$5),MONTH($A$5),1),"",SUMIFS(Datos!$G$7:$G$506,Datos!$E$7:$E$506,$A19,Datos!$F$7:$F$506,COLUMN()-COLUMN($B$7))/$B19))))</f>
        <v/>
      </c>
      <c r="D19" s="39" t="str">
        <f ca="1">IF($J$5&lt;&gt;"DATOS OK","",IF($A19="","",IF($B19=0,"",IF(EDATE($A19,COLUMN()-COLUMN($B$7))&gt;DATE(YEAR($A$5),MONTH($A$5),1),"",SUMIFS(Datos!$G$7:$G$506,Datos!$E$7:$E$506,$A19,Datos!$F$7:$F$506,COLUMN()-COLUMN($B$7))/$B19))))</f>
        <v/>
      </c>
      <c r="E19" s="39" t="str">
        <f ca="1">IF($J$5&lt;&gt;"DATOS OK","",IF($A19="","",IF($B19=0,"",IF(EDATE($A19,COLUMN()-COLUMN($B$7))&gt;DATE(YEAR($A$5),MONTH($A$5),1),"",SUMIFS(Datos!$G$7:$G$506,Datos!$E$7:$E$506,$A19,Datos!$F$7:$F$506,COLUMN()-COLUMN($B$7))/$B19))))</f>
        <v/>
      </c>
      <c r="F19" s="39" t="str">
        <f ca="1">IF($J$5&lt;&gt;"DATOS OK","",IF($A19="","",IF($B19=0,"",IF(EDATE($A19,COLUMN()-COLUMN($B$7))&gt;DATE(YEAR($A$5),MONTH($A$5),1),"",SUMIFS(Datos!$G$7:$G$506,Datos!$E$7:$E$506,$A19,Datos!$F$7:$F$506,COLUMN()-COLUMN($B$7))/$B19))))</f>
        <v/>
      </c>
      <c r="G19" s="39" t="str">
        <f ca="1">IF($J$5&lt;&gt;"DATOS OK","",IF($A19="","",IF($B19=0,"",IF(EDATE($A19,COLUMN()-COLUMN($B$7))&gt;DATE(YEAR($A$5),MONTH($A$5),1),"",SUMIFS(Datos!$G$7:$G$506,Datos!$E$7:$E$506,$A19,Datos!$F$7:$F$506,COLUMN()-COLUMN($B$7))/$B19))))</f>
        <v/>
      </c>
      <c r="H19" s="39" t="str">
        <f ca="1">IF($J$5&lt;&gt;"DATOS OK","",IF($A19="","",IF($B19=0,"",IF(EDATE($A19,COLUMN()-COLUMN($B$7))&gt;DATE(YEAR($A$5),MONTH($A$5),1),"",SUMIFS(Datos!$G$7:$G$506,Datos!$E$7:$E$506,$A19,Datos!$F$7:$F$506,COLUMN()-COLUMN($B$7))/$B19))))</f>
        <v/>
      </c>
      <c r="I19" s="39" t="str">
        <f ca="1">IF($J$5&lt;&gt;"DATOS OK","",IF($A19="","",IF($B19=0,"",IF(EDATE($A19,COLUMN()-COLUMN($B$7))&gt;DATE(YEAR($A$5),MONTH($A$5),1),"",SUMIFS(Datos!$G$7:$G$506,Datos!$E$7:$E$506,$A19,Datos!$F$7:$F$506,COLUMN()-COLUMN($B$7))/$B19))))</f>
        <v/>
      </c>
      <c r="J19" s="39" t="str">
        <f ca="1">IF($J$5&lt;&gt;"DATOS OK","",IF($A19="","",IF($B19=0,"",IF(EDATE($A19,COLUMN()-COLUMN($B$7))&gt;DATE(YEAR($A$5),MONTH($A$5),1),"",SUMIFS(Datos!$G$7:$G$506,Datos!$E$7:$E$506,$A19,Datos!$F$7:$F$506,COLUMN()-COLUMN($B$7))/$B19))))</f>
        <v/>
      </c>
      <c r="K19" s="39" t="str">
        <f ca="1">IF($J$5&lt;&gt;"DATOS OK","",IF($A19="","",IF($B19=0,"",IF(EDATE($A19,COLUMN()-COLUMN($B$7))&gt;DATE(YEAR($A$5),MONTH($A$5),1),"",SUMIFS(Datos!$G$7:$G$506,Datos!$E$7:$E$506,$A19,Datos!$F$7:$F$506,COLUMN()-COLUMN($B$7))/$B19))))</f>
        <v/>
      </c>
      <c r="L19" s="39" t="str">
        <f ca="1">IF($J$5&lt;&gt;"DATOS OK","",IF($A19="","",IF($B19=0,"",IF(EDATE($A19,COLUMN()-COLUMN($B$7))&gt;DATE(YEAR($A$5),MONTH($A$5),1),"",SUMIFS(Datos!$G$7:$G$506,Datos!$E$7:$E$506,$A19,Datos!$F$7:$F$506,COLUMN()-COLUMN($B$7))/$B19))))</f>
        <v/>
      </c>
      <c r="M19" s="39" t="str">
        <f ca="1">IF($J$5&lt;&gt;"DATOS OK","",IF($A19="","",IF($B19=0,"",IF(EDATE($A19,COLUMN()-COLUMN($B$7))&gt;DATE(YEAR($A$5),MONTH($A$5),1),"",SUMIFS(Datos!$G$7:$G$506,Datos!$E$7:$E$506,$A19,Datos!$F$7:$F$506,COLUMN()-COLUMN($B$7))/$B19))))</f>
        <v/>
      </c>
      <c r="N19" s="39" t="str">
        <f ca="1">IF($J$5&lt;&gt;"DATOS OK","",IF($A19="","",IF($B19=0,"",IF(EDATE($A19,COLUMN()-COLUMN($B$7))&gt;DATE(YEAR($A$5),MONTH($A$5),1),"",SUMIFS(Datos!$G$7:$G$506,Datos!$E$7:$E$506,$A19,Datos!$F$7:$F$506,COLUMN()-COLUMN($B$7))/$B19))))</f>
        <v/>
      </c>
    </row>
    <row r="20" spans="1:14">
      <c r="A20" s="37" t="str">
        <f ca="1">IF($J$5&lt;&gt;"DATOS OK","",IF(A19="","",IF(EDATE(A19,1)&gt;MAX(Datos!$E$7:$E$506),"",EDATE(A19,1))))</f>
        <v/>
      </c>
      <c r="B20" s="38" t="str">
        <f ca="1">IF(OR($J$5&lt;&gt;"DATOS OK",A20=""),"",SUMIFS(Datos!$G$7:$G$506,Datos!$E$7:$E$506,$A20,Datos!$F$7:$F$506,0))</f>
        <v/>
      </c>
      <c r="C20" s="39" t="str">
        <f ca="1">IF($J$5&lt;&gt;"DATOS OK","",IF($A20="","",IF($B20=0,"",IF(EDATE($A20,COLUMN()-COLUMN($B$7))&gt;DATE(YEAR($A$5),MONTH($A$5),1),"",SUMIFS(Datos!$G$7:$G$506,Datos!$E$7:$E$506,$A20,Datos!$F$7:$F$506,COLUMN()-COLUMN($B$7))/$B20))))</f>
        <v/>
      </c>
      <c r="D20" s="39" t="str">
        <f ca="1">IF($J$5&lt;&gt;"DATOS OK","",IF($A20="","",IF($B20=0,"",IF(EDATE($A20,COLUMN()-COLUMN($B$7))&gt;DATE(YEAR($A$5),MONTH($A$5),1),"",SUMIFS(Datos!$G$7:$G$506,Datos!$E$7:$E$506,$A20,Datos!$F$7:$F$506,COLUMN()-COLUMN($B$7))/$B20))))</f>
        <v/>
      </c>
      <c r="E20" s="39" t="str">
        <f ca="1">IF($J$5&lt;&gt;"DATOS OK","",IF($A20="","",IF($B20=0,"",IF(EDATE($A20,COLUMN()-COLUMN($B$7))&gt;DATE(YEAR($A$5),MONTH($A$5),1),"",SUMIFS(Datos!$G$7:$G$506,Datos!$E$7:$E$506,$A20,Datos!$F$7:$F$506,COLUMN()-COLUMN($B$7))/$B20))))</f>
        <v/>
      </c>
      <c r="F20" s="39" t="str">
        <f ca="1">IF($J$5&lt;&gt;"DATOS OK","",IF($A20="","",IF($B20=0,"",IF(EDATE($A20,COLUMN()-COLUMN($B$7))&gt;DATE(YEAR($A$5),MONTH($A$5),1),"",SUMIFS(Datos!$G$7:$G$506,Datos!$E$7:$E$506,$A20,Datos!$F$7:$F$506,COLUMN()-COLUMN($B$7))/$B20))))</f>
        <v/>
      </c>
      <c r="G20" s="39" t="str">
        <f ca="1">IF($J$5&lt;&gt;"DATOS OK","",IF($A20="","",IF($B20=0,"",IF(EDATE($A20,COLUMN()-COLUMN($B$7))&gt;DATE(YEAR($A$5),MONTH($A$5),1),"",SUMIFS(Datos!$G$7:$G$506,Datos!$E$7:$E$506,$A20,Datos!$F$7:$F$506,COLUMN()-COLUMN($B$7))/$B20))))</f>
        <v/>
      </c>
      <c r="H20" s="39" t="str">
        <f ca="1">IF($J$5&lt;&gt;"DATOS OK","",IF($A20="","",IF($B20=0,"",IF(EDATE($A20,COLUMN()-COLUMN($B$7))&gt;DATE(YEAR($A$5),MONTH($A$5),1),"",SUMIFS(Datos!$G$7:$G$506,Datos!$E$7:$E$506,$A20,Datos!$F$7:$F$506,COLUMN()-COLUMN($B$7))/$B20))))</f>
        <v/>
      </c>
      <c r="I20" s="39" t="str">
        <f ca="1">IF($J$5&lt;&gt;"DATOS OK","",IF($A20="","",IF($B20=0,"",IF(EDATE($A20,COLUMN()-COLUMN($B$7))&gt;DATE(YEAR($A$5),MONTH($A$5),1),"",SUMIFS(Datos!$G$7:$G$506,Datos!$E$7:$E$506,$A20,Datos!$F$7:$F$506,COLUMN()-COLUMN($B$7))/$B20))))</f>
        <v/>
      </c>
      <c r="J20" s="39" t="str">
        <f ca="1">IF($J$5&lt;&gt;"DATOS OK","",IF($A20="","",IF($B20=0,"",IF(EDATE($A20,COLUMN()-COLUMN($B$7))&gt;DATE(YEAR($A$5),MONTH($A$5),1),"",SUMIFS(Datos!$G$7:$G$506,Datos!$E$7:$E$506,$A20,Datos!$F$7:$F$506,COLUMN()-COLUMN($B$7))/$B20))))</f>
        <v/>
      </c>
      <c r="K20" s="39" t="str">
        <f ca="1">IF($J$5&lt;&gt;"DATOS OK","",IF($A20="","",IF($B20=0,"",IF(EDATE($A20,COLUMN()-COLUMN($B$7))&gt;DATE(YEAR($A$5),MONTH($A$5),1),"",SUMIFS(Datos!$G$7:$G$506,Datos!$E$7:$E$506,$A20,Datos!$F$7:$F$506,COLUMN()-COLUMN($B$7))/$B20))))</f>
        <v/>
      </c>
      <c r="L20" s="39" t="str">
        <f ca="1">IF($J$5&lt;&gt;"DATOS OK","",IF($A20="","",IF($B20=0,"",IF(EDATE($A20,COLUMN()-COLUMN($B$7))&gt;DATE(YEAR($A$5),MONTH($A$5),1),"",SUMIFS(Datos!$G$7:$G$506,Datos!$E$7:$E$506,$A20,Datos!$F$7:$F$506,COLUMN()-COLUMN($B$7))/$B20))))</f>
        <v/>
      </c>
      <c r="M20" s="39" t="str">
        <f ca="1">IF($J$5&lt;&gt;"DATOS OK","",IF($A20="","",IF($B20=0,"",IF(EDATE($A20,COLUMN()-COLUMN($B$7))&gt;DATE(YEAR($A$5),MONTH($A$5),1),"",SUMIFS(Datos!$G$7:$G$506,Datos!$E$7:$E$506,$A20,Datos!$F$7:$F$506,COLUMN()-COLUMN($B$7))/$B20))))</f>
        <v/>
      </c>
      <c r="N20" s="39" t="str">
        <f ca="1">IF($J$5&lt;&gt;"DATOS OK","",IF($A20="","",IF($B20=0,"",IF(EDATE($A20,COLUMN()-COLUMN($B$7))&gt;DATE(YEAR($A$5),MONTH($A$5),1),"",SUMIFS(Datos!$G$7:$G$506,Datos!$E$7:$E$506,$A20,Datos!$F$7:$F$506,COLUMN()-COLUMN($B$7))/$B20))))</f>
        <v/>
      </c>
    </row>
    <row r="21" spans="1:14">
      <c r="A21" s="37" t="str">
        <f ca="1">IF($J$5&lt;&gt;"DATOS OK","",IF(A20="","",IF(EDATE(A20,1)&gt;MAX(Datos!$E$7:$E$506),"",EDATE(A20,1))))</f>
        <v/>
      </c>
      <c r="B21" s="38" t="str">
        <f ca="1">IF(OR($J$5&lt;&gt;"DATOS OK",A21=""),"",SUMIFS(Datos!$G$7:$G$506,Datos!$E$7:$E$506,$A21,Datos!$F$7:$F$506,0))</f>
        <v/>
      </c>
      <c r="C21" s="39" t="str">
        <f ca="1">IF($J$5&lt;&gt;"DATOS OK","",IF($A21="","",IF($B21=0,"",IF(EDATE($A21,COLUMN()-COLUMN($B$7))&gt;DATE(YEAR($A$5),MONTH($A$5),1),"",SUMIFS(Datos!$G$7:$G$506,Datos!$E$7:$E$506,$A21,Datos!$F$7:$F$506,COLUMN()-COLUMN($B$7))/$B21))))</f>
        <v/>
      </c>
      <c r="D21" s="39" t="str">
        <f ca="1">IF($J$5&lt;&gt;"DATOS OK","",IF($A21="","",IF($B21=0,"",IF(EDATE($A21,COLUMN()-COLUMN($B$7))&gt;DATE(YEAR($A$5),MONTH($A$5),1),"",SUMIFS(Datos!$G$7:$G$506,Datos!$E$7:$E$506,$A21,Datos!$F$7:$F$506,COLUMN()-COLUMN($B$7))/$B21))))</f>
        <v/>
      </c>
      <c r="E21" s="39" t="str">
        <f ca="1">IF($J$5&lt;&gt;"DATOS OK","",IF($A21="","",IF($B21=0,"",IF(EDATE($A21,COLUMN()-COLUMN($B$7))&gt;DATE(YEAR($A$5),MONTH($A$5),1),"",SUMIFS(Datos!$G$7:$G$506,Datos!$E$7:$E$506,$A21,Datos!$F$7:$F$506,COLUMN()-COLUMN($B$7))/$B21))))</f>
        <v/>
      </c>
      <c r="F21" s="39" t="str">
        <f ca="1">IF($J$5&lt;&gt;"DATOS OK","",IF($A21="","",IF($B21=0,"",IF(EDATE($A21,COLUMN()-COLUMN($B$7))&gt;DATE(YEAR($A$5),MONTH($A$5),1),"",SUMIFS(Datos!$G$7:$G$506,Datos!$E$7:$E$506,$A21,Datos!$F$7:$F$506,COLUMN()-COLUMN($B$7))/$B21))))</f>
        <v/>
      </c>
      <c r="G21" s="39" t="str">
        <f ca="1">IF($J$5&lt;&gt;"DATOS OK","",IF($A21="","",IF($B21=0,"",IF(EDATE($A21,COLUMN()-COLUMN($B$7))&gt;DATE(YEAR($A$5),MONTH($A$5),1),"",SUMIFS(Datos!$G$7:$G$506,Datos!$E$7:$E$506,$A21,Datos!$F$7:$F$506,COLUMN()-COLUMN($B$7))/$B21))))</f>
        <v/>
      </c>
      <c r="H21" s="39" t="str">
        <f ca="1">IF($J$5&lt;&gt;"DATOS OK","",IF($A21="","",IF($B21=0,"",IF(EDATE($A21,COLUMN()-COLUMN($B$7))&gt;DATE(YEAR($A$5),MONTH($A$5),1),"",SUMIFS(Datos!$G$7:$G$506,Datos!$E$7:$E$506,$A21,Datos!$F$7:$F$506,COLUMN()-COLUMN($B$7))/$B21))))</f>
        <v/>
      </c>
      <c r="I21" s="39" t="str">
        <f ca="1">IF($J$5&lt;&gt;"DATOS OK","",IF($A21="","",IF($B21=0,"",IF(EDATE($A21,COLUMN()-COLUMN($B$7))&gt;DATE(YEAR($A$5),MONTH($A$5),1),"",SUMIFS(Datos!$G$7:$G$506,Datos!$E$7:$E$506,$A21,Datos!$F$7:$F$506,COLUMN()-COLUMN($B$7))/$B21))))</f>
        <v/>
      </c>
      <c r="J21" s="39" t="str">
        <f ca="1">IF($J$5&lt;&gt;"DATOS OK","",IF($A21="","",IF($B21=0,"",IF(EDATE($A21,COLUMN()-COLUMN($B$7))&gt;DATE(YEAR($A$5),MONTH($A$5),1),"",SUMIFS(Datos!$G$7:$G$506,Datos!$E$7:$E$506,$A21,Datos!$F$7:$F$506,COLUMN()-COLUMN($B$7))/$B21))))</f>
        <v/>
      </c>
      <c r="K21" s="39" t="str">
        <f ca="1">IF($J$5&lt;&gt;"DATOS OK","",IF($A21="","",IF($B21=0,"",IF(EDATE($A21,COLUMN()-COLUMN($B$7))&gt;DATE(YEAR($A$5),MONTH($A$5),1),"",SUMIFS(Datos!$G$7:$G$506,Datos!$E$7:$E$506,$A21,Datos!$F$7:$F$506,COLUMN()-COLUMN($B$7))/$B21))))</f>
        <v/>
      </c>
      <c r="L21" s="39" t="str">
        <f ca="1">IF($J$5&lt;&gt;"DATOS OK","",IF($A21="","",IF($B21=0,"",IF(EDATE($A21,COLUMN()-COLUMN($B$7))&gt;DATE(YEAR($A$5),MONTH($A$5),1),"",SUMIFS(Datos!$G$7:$G$506,Datos!$E$7:$E$506,$A21,Datos!$F$7:$F$506,COLUMN()-COLUMN($B$7))/$B21))))</f>
        <v/>
      </c>
      <c r="M21" s="39" t="str">
        <f ca="1">IF($J$5&lt;&gt;"DATOS OK","",IF($A21="","",IF($B21=0,"",IF(EDATE($A21,COLUMN()-COLUMN($B$7))&gt;DATE(YEAR($A$5),MONTH($A$5),1),"",SUMIFS(Datos!$G$7:$G$506,Datos!$E$7:$E$506,$A21,Datos!$F$7:$F$506,COLUMN()-COLUMN($B$7))/$B21))))</f>
        <v/>
      </c>
      <c r="N21" s="39" t="str">
        <f ca="1">IF($J$5&lt;&gt;"DATOS OK","",IF($A21="","",IF($B21=0,"",IF(EDATE($A21,COLUMN()-COLUMN($B$7))&gt;DATE(YEAR($A$5),MONTH($A$5),1),"",SUMIFS(Datos!$G$7:$G$506,Datos!$E$7:$E$506,$A21,Datos!$F$7:$F$506,COLUMN()-COLUMN($B$7))/$B21))))</f>
        <v/>
      </c>
    </row>
    <row r="22" spans="1:14">
      <c r="A22" s="37" t="str">
        <f ca="1">IF($J$5&lt;&gt;"DATOS OK","",IF(A21="","",IF(EDATE(A21,1)&gt;MAX(Datos!$E$7:$E$506),"",EDATE(A21,1))))</f>
        <v/>
      </c>
      <c r="B22" s="38" t="str">
        <f ca="1">IF(OR($J$5&lt;&gt;"DATOS OK",A22=""),"",SUMIFS(Datos!$G$7:$G$506,Datos!$E$7:$E$506,$A22,Datos!$F$7:$F$506,0))</f>
        <v/>
      </c>
      <c r="C22" s="39" t="str">
        <f ca="1">IF($J$5&lt;&gt;"DATOS OK","",IF($A22="","",IF($B22=0,"",IF(EDATE($A22,COLUMN()-COLUMN($B$7))&gt;DATE(YEAR($A$5),MONTH($A$5),1),"",SUMIFS(Datos!$G$7:$G$506,Datos!$E$7:$E$506,$A22,Datos!$F$7:$F$506,COLUMN()-COLUMN($B$7))/$B22))))</f>
        <v/>
      </c>
      <c r="D22" s="39" t="str">
        <f ca="1">IF($J$5&lt;&gt;"DATOS OK","",IF($A22="","",IF($B22=0,"",IF(EDATE($A22,COLUMN()-COLUMN($B$7))&gt;DATE(YEAR($A$5),MONTH($A$5),1),"",SUMIFS(Datos!$G$7:$G$506,Datos!$E$7:$E$506,$A22,Datos!$F$7:$F$506,COLUMN()-COLUMN($B$7))/$B22))))</f>
        <v/>
      </c>
      <c r="E22" s="39" t="str">
        <f ca="1">IF($J$5&lt;&gt;"DATOS OK","",IF($A22="","",IF($B22=0,"",IF(EDATE($A22,COLUMN()-COLUMN($B$7))&gt;DATE(YEAR($A$5),MONTH($A$5),1),"",SUMIFS(Datos!$G$7:$G$506,Datos!$E$7:$E$506,$A22,Datos!$F$7:$F$506,COLUMN()-COLUMN($B$7))/$B22))))</f>
        <v/>
      </c>
      <c r="F22" s="39" t="str">
        <f ca="1">IF($J$5&lt;&gt;"DATOS OK","",IF($A22="","",IF($B22=0,"",IF(EDATE($A22,COLUMN()-COLUMN($B$7))&gt;DATE(YEAR($A$5),MONTH($A$5),1),"",SUMIFS(Datos!$G$7:$G$506,Datos!$E$7:$E$506,$A22,Datos!$F$7:$F$506,COLUMN()-COLUMN($B$7))/$B22))))</f>
        <v/>
      </c>
      <c r="G22" s="39" t="str">
        <f ca="1">IF($J$5&lt;&gt;"DATOS OK","",IF($A22="","",IF($B22=0,"",IF(EDATE($A22,COLUMN()-COLUMN($B$7))&gt;DATE(YEAR($A$5),MONTH($A$5),1),"",SUMIFS(Datos!$G$7:$G$506,Datos!$E$7:$E$506,$A22,Datos!$F$7:$F$506,COLUMN()-COLUMN($B$7))/$B22))))</f>
        <v/>
      </c>
      <c r="H22" s="39" t="str">
        <f ca="1">IF($J$5&lt;&gt;"DATOS OK","",IF($A22="","",IF($B22=0,"",IF(EDATE($A22,COLUMN()-COLUMN($B$7))&gt;DATE(YEAR($A$5),MONTH($A$5),1),"",SUMIFS(Datos!$G$7:$G$506,Datos!$E$7:$E$506,$A22,Datos!$F$7:$F$506,COLUMN()-COLUMN($B$7))/$B22))))</f>
        <v/>
      </c>
      <c r="I22" s="39" t="str">
        <f ca="1">IF($J$5&lt;&gt;"DATOS OK","",IF($A22="","",IF($B22=0,"",IF(EDATE($A22,COLUMN()-COLUMN($B$7))&gt;DATE(YEAR($A$5),MONTH($A$5),1),"",SUMIFS(Datos!$G$7:$G$506,Datos!$E$7:$E$506,$A22,Datos!$F$7:$F$506,COLUMN()-COLUMN($B$7))/$B22))))</f>
        <v/>
      </c>
      <c r="J22" s="39" t="str">
        <f ca="1">IF($J$5&lt;&gt;"DATOS OK","",IF($A22="","",IF($B22=0,"",IF(EDATE($A22,COLUMN()-COLUMN($B$7))&gt;DATE(YEAR($A$5),MONTH($A$5),1),"",SUMIFS(Datos!$G$7:$G$506,Datos!$E$7:$E$506,$A22,Datos!$F$7:$F$506,COLUMN()-COLUMN($B$7))/$B22))))</f>
        <v/>
      </c>
      <c r="K22" s="39" t="str">
        <f ca="1">IF($J$5&lt;&gt;"DATOS OK","",IF($A22="","",IF($B22=0,"",IF(EDATE($A22,COLUMN()-COLUMN($B$7))&gt;DATE(YEAR($A$5),MONTH($A$5),1),"",SUMIFS(Datos!$G$7:$G$506,Datos!$E$7:$E$506,$A22,Datos!$F$7:$F$506,COLUMN()-COLUMN($B$7))/$B22))))</f>
        <v/>
      </c>
      <c r="L22" s="39" t="str">
        <f ca="1">IF($J$5&lt;&gt;"DATOS OK","",IF($A22="","",IF($B22=0,"",IF(EDATE($A22,COLUMN()-COLUMN($B$7))&gt;DATE(YEAR($A$5),MONTH($A$5),1),"",SUMIFS(Datos!$G$7:$G$506,Datos!$E$7:$E$506,$A22,Datos!$F$7:$F$506,COLUMN()-COLUMN($B$7))/$B22))))</f>
        <v/>
      </c>
      <c r="M22" s="39" t="str">
        <f ca="1">IF($J$5&lt;&gt;"DATOS OK","",IF($A22="","",IF($B22=0,"",IF(EDATE($A22,COLUMN()-COLUMN($B$7))&gt;DATE(YEAR($A$5),MONTH($A$5),1),"",SUMIFS(Datos!$G$7:$G$506,Datos!$E$7:$E$506,$A22,Datos!$F$7:$F$506,COLUMN()-COLUMN($B$7))/$B22))))</f>
        <v/>
      </c>
      <c r="N22" s="39" t="str">
        <f ca="1">IF($J$5&lt;&gt;"DATOS OK","",IF($A22="","",IF($B22=0,"",IF(EDATE($A22,COLUMN()-COLUMN($B$7))&gt;DATE(YEAR($A$5),MONTH($A$5),1),"",SUMIFS(Datos!$G$7:$G$506,Datos!$E$7:$E$506,$A22,Datos!$F$7:$F$506,COLUMN()-COLUMN($B$7))/$B22))))</f>
        <v/>
      </c>
    </row>
    <row r="23" spans="1:14">
      <c r="A23" s="37" t="str">
        <f ca="1">IF($J$5&lt;&gt;"DATOS OK","",IF(A22="","",IF(EDATE(A22,1)&gt;MAX(Datos!$E$7:$E$506),"",EDATE(A22,1))))</f>
        <v/>
      </c>
      <c r="B23" s="38" t="str">
        <f ca="1">IF(OR($J$5&lt;&gt;"DATOS OK",A23=""),"",SUMIFS(Datos!$G$7:$G$506,Datos!$E$7:$E$506,$A23,Datos!$F$7:$F$506,0))</f>
        <v/>
      </c>
      <c r="C23" s="39" t="str">
        <f ca="1">IF($J$5&lt;&gt;"DATOS OK","",IF($A23="","",IF($B23=0,"",IF(EDATE($A23,COLUMN()-COLUMN($B$7))&gt;DATE(YEAR($A$5),MONTH($A$5),1),"",SUMIFS(Datos!$G$7:$G$506,Datos!$E$7:$E$506,$A23,Datos!$F$7:$F$506,COLUMN()-COLUMN($B$7))/$B23))))</f>
        <v/>
      </c>
      <c r="D23" s="39" t="str">
        <f ca="1">IF($J$5&lt;&gt;"DATOS OK","",IF($A23="","",IF($B23=0,"",IF(EDATE($A23,COLUMN()-COLUMN($B$7))&gt;DATE(YEAR($A$5),MONTH($A$5),1),"",SUMIFS(Datos!$G$7:$G$506,Datos!$E$7:$E$506,$A23,Datos!$F$7:$F$506,COLUMN()-COLUMN($B$7))/$B23))))</f>
        <v/>
      </c>
      <c r="E23" s="39" t="str">
        <f ca="1">IF($J$5&lt;&gt;"DATOS OK","",IF($A23="","",IF($B23=0,"",IF(EDATE($A23,COLUMN()-COLUMN($B$7))&gt;DATE(YEAR($A$5),MONTH($A$5),1),"",SUMIFS(Datos!$G$7:$G$506,Datos!$E$7:$E$506,$A23,Datos!$F$7:$F$506,COLUMN()-COLUMN($B$7))/$B23))))</f>
        <v/>
      </c>
      <c r="F23" s="39" t="str">
        <f ca="1">IF($J$5&lt;&gt;"DATOS OK","",IF($A23="","",IF($B23=0,"",IF(EDATE($A23,COLUMN()-COLUMN($B$7))&gt;DATE(YEAR($A$5),MONTH($A$5),1),"",SUMIFS(Datos!$G$7:$G$506,Datos!$E$7:$E$506,$A23,Datos!$F$7:$F$506,COLUMN()-COLUMN($B$7))/$B23))))</f>
        <v/>
      </c>
      <c r="G23" s="39" t="str">
        <f ca="1">IF($J$5&lt;&gt;"DATOS OK","",IF($A23="","",IF($B23=0,"",IF(EDATE($A23,COLUMN()-COLUMN($B$7))&gt;DATE(YEAR($A$5),MONTH($A$5),1),"",SUMIFS(Datos!$G$7:$G$506,Datos!$E$7:$E$506,$A23,Datos!$F$7:$F$506,COLUMN()-COLUMN($B$7))/$B23))))</f>
        <v/>
      </c>
      <c r="H23" s="39" t="str">
        <f ca="1">IF($J$5&lt;&gt;"DATOS OK","",IF($A23="","",IF($B23=0,"",IF(EDATE($A23,COLUMN()-COLUMN($B$7))&gt;DATE(YEAR($A$5),MONTH($A$5),1),"",SUMIFS(Datos!$G$7:$G$506,Datos!$E$7:$E$506,$A23,Datos!$F$7:$F$506,COLUMN()-COLUMN($B$7))/$B23))))</f>
        <v/>
      </c>
      <c r="I23" s="39" t="str">
        <f ca="1">IF($J$5&lt;&gt;"DATOS OK","",IF($A23="","",IF($B23=0,"",IF(EDATE($A23,COLUMN()-COLUMN($B$7))&gt;DATE(YEAR($A$5),MONTH($A$5),1),"",SUMIFS(Datos!$G$7:$G$506,Datos!$E$7:$E$506,$A23,Datos!$F$7:$F$506,COLUMN()-COLUMN($B$7))/$B23))))</f>
        <v/>
      </c>
      <c r="J23" s="39" t="str">
        <f ca="1">IF($J$5&lt;&gt;"DATOS OK","",IF($A23="","",IF($B23=0,"",IF(EDATE($A23,COLUMN()-COLUMN($B$7))&gt;DATE(YEAR($A$5),MONTH($A$5),1),"",SUMIFS(Datos!$G$7:$G$506,Datos!$E$7:$E$506,$A23,Datos!$F$7:$F$506,COLUMN()-COLUMN($B$7))/$B23))))</f>
        <v/>
      </c>
      <c r="K23" s="39" t="str">
        <f ca="1">IF($J$5&lt;&gt;"DATOS OK","",IF($A23="","",IF($B23=0,"",IF(EDATE($A23,COLUMN()-COLUMN($B$7))&gt;DATE(YEAR($A$5),MONTH($A$5),1),"",SUMIFS(Datos!$G$7:$G$506,Datos!$E$7:$E$506,$A23,Datos!$F$7:$F$506,COLUMN()-COLUMN($B$7))/$B23))))</f>
        <v/>
      </c>
      <c r="L23" s="39" t="str">
        <f ca="1">IF($J$5&lt;&gt;"DATOS OK","",IF($A23="","",IF($B23=0,"",IF(EDATE($A23,COLUMN()-COLUMN($B$7))&gt;DATE(YEAR($A$5),MONTH($A$5),1),"",SUMIFS(Datos!$G$7:$G$506,Datos!$E$7:$E$506,$A23,Datos!$F$7:$F$506,COLUMN()-COLUMN($B$7))/$B23))))</f>
        <v/>
      </c>
      <c r="M23" s="39" t="str">
        <f ca="1">IF($J$5&lt;&gt;"DATOS OK","",IF($A23="","",IF($B23=0,"",IF(EDATE($A23,COLUMN()-COLUMN($B$7))&gt;DATE(YEAR($A$5),MONTH($A$5),1),"",SUMIFS(Datos!$G$7:$G$506,Datos!$E$7:$E$506,$A23,Datos!$F$7:$F$506,COLUMN()-COLUMN($B$7))/$B23))))</f>
        <v/>
      </c>
      <c r="N23" s="39" t="str">
        <f ca="1">IF($J$5&lt;&gt;"DATOS OK","",IF($A23="","",IF($B23=0,"",IF(EDATE($A23,COLUMN()-COLUMN($B$7))&gt;DATE(YEAR($A$5),MONTH($A$5),1),"",SUMIFS(Datos!$G$7:$G$506,Datos!$E$7:$E$506,$A23,Datos!$F$7:$F$506,COLUMN()-COLUMN($B$7))/$B23))))</f>
        <v/>
      </c>
    </row>
    <row r="24" spans="1:14">
      <c r="A24" s="37" t="str">
        <f ca="1">IF($J$5&lt;&gt;"DATOS OK","",IF(A23="","",IF(EDATE(A23,1)&gt;MAX(Datos!$E$7:$E$506),"",EDATE(A23,1))))</f>
        <v/>
      </c>
      <c r="B24" s="38" t="str">
        <f ca="1">IF(OR($J$5&lt;&gt;"DATOS OK",A24=""),"",SUMIFS(Datos!$G$7:$G$506,Datos!$E$7:$E$506,$A24,Datos!$F$7:$F$506,0))</f>
        <v/>
      </c>
      <c r="C24" s="39" t="str">
        <f ca="1">IF($J$5&lt;&gt;"DATOS OK","",IF($A24="","",IF($B24=0,"",IF(EDATE($A24,COLUMN()-COLUMN($B$7))&gt;DATE(YEAR($A$5),MONTH($A$5),1),"",SUMIFS(Datos!$G$7:$G$506,Datos!$E$7:$E$506,$A24,Datos!$F$7:$F$506,COLUMN()-COLUMN($B$7))/$B24))))</f>
        <v/>
      </c>
      <c r="D24" s="39" t="str">
        <f ca="1">IF($J$5&lt;&gt;"DATOS OK","",IF($A24="","",IF($B24=0,"",IF(EDATE($A24,COLUMN()-COLUMN($B$7))&gt;DATE(YEAR($A$5),MONTH($A$5),1),"",SUMIFS(Datos!$G$7:$G$506,Datos!$E$7:$E$506,$A24,Datos!$F$7:$F$506,COLUMN()-COLUMN($B$7))/$B24))))</f>
        <v/>
      </c>
      <c r="E24" s="39" t="str">
        <f ca="1">IF($J$5&lt;&gt;"DATOS OK","",IF($A24="","",IF($B24=0,"",IF(EDATE($A24,COLUMN()-COLUMN($B$7))&gt;DATE(YEAR($A$5),MONTH($A$5),1),"",SUMIFS(Datos!$G$7:$G$506,Datos!$E$7:$E$506,$A24,Datos!$F$7:$F$506,COLUMN()-COLUMN($B$7))/$B24))))</f>
        <v/>
      </c>
      <c r="F24" s="39" t="str">
        <f ca="1">IF($J$5&lt;&gt;"DATOS OK","",IF($A24="","",IF($B24=0,"",IF(EDATE($A24,COLUMN()-COLUMN($B$7))&gt;DATE(YEAR($A$5),MONTH($A$5),1),"",SUMIFS(Datos!$G$7:$G$506,Datos!$E$7:$E$506,$A24,Datos!$F$7:$F$506,COLUMN()-COLUMN($B$7))/$B24))))</f>
        <v/>
      </c>
      <c r="G24" s="39" t="str">
        <f ca="1">IF($J$5&lt;&gt;"DATOS OK","",IF($A24="","",IF($B24=0,"",IF(EDATE($A24,COLUMN()-COLUMN($B$7))&gt;DATE(YEAR($A$5),MONTH($A$5),1),"",SUMIFS(Datos!$G$7:$G$506,Datos!$E$7:$E$506,$A24,Datos!$F$7:$F$506,COLUMN()-COLUMN($B$7))/$B24))))</f>
        <v/>
      </c>
      <c r="H24" s="39" t="str">
        <f ca="1">IF($J$5&lt;&gt;"DATOS OK","",IF($A24="","",IF($B24=0,"",IF(EDATE($A24,COLUMN()-COLUMN($B$7))&gt;DATE(YEAR($A$5),MONTH($A$5),1),"",SUMIFS(Datos!$G$7:$G$506,Datos!$E$7:$E$506,$A24,Datos!$F$7:$F$506,COLUMN()-COLUMN($B$7))/$B24))))</f>
        <v/>
      </c>
      <c r="I24" s="39" t="str">
        <f ca="1">IF($J$5&lt;&gt;"DATOS OK","",IF($A24="","",IF($B24=0,"",IF(EDATE($A24,COLUMN()-COLUMN($B$7))&gt;DATE(YEAR($A$5),MONTH($A$5),1),"",SUMIFS(Datos!$G$7:$G$506,Datos!$E$7:$E$506,$A24,Datos!$F$7:$F$506,COLUMN()-COLUMN($B$7))/$B24))))</f>
        <v/>
      </c>
      <c r="J24" s="39" t="str">
        <f ca="1">IF($J$5&lt;&gt;"DATOS OK","",IF($A24="","",IF($B24=0,"",IF(EDATE($A24,COLUMN()-COLUMN($B$7))&gt;DATE(YEAR($A$5),MONTH($A$5),1),"",SUMIFS(Datos!$G$7:$G$506,Datos!$E$7:$E$506,$A24,Datos!$F$7:$F$506,COLUMN()-COLUMN($B$7))/$B24))))</f>
        <v/>
      </c>
      <c r="K24" s="39" t="str">
        <f ca="1">IF($J$5&lt;&gt;"DATOS OK","",IF($A24="","",IF($B24=0,"",IF(EDATE($A24,COLUMN()-COLUMN($B$7))&gt;DATE(YEAR($A$5),MONTH($A$5),1),"",SUMIFS(Datos!$G$7:$G$506,Datos!$E$7:$E$506,$A24,Datos!$F$7:$F$506,COLUMN()-COLUMN($B$7))/$B24))))</f>
        <v/>
      </c>
      <c r="L24" s="39" t="str">
        <f ca="1">IF($J$5&lt;&gt;"DATOS OK","",IF($A24="","",IF($B24=0,"",IF(EDATE($A24,COLUMN()-COLUMN($B$7))&gt;DATE(YEAR($A$5),MONTH($A$5),1),"",SUMIFS(Datos!$G$7:$G$506,Datos!$E$7:$E$506,$A24,Datos!$F$7:$F$506,COLUMN()-COLUMN($B$7))/$B24))))</f>
        <v/>
      </c>
      <c r="M24" s="39" t="str">
        <f ca="1">IF($J$5&lt;&gt;"DATOS OK","",IF($A24="","",IF($B24=0,"",IF(EDATE($A24,COLUMN()-COLUMN($B$7))&gt;DATE(YEAR($A$5),MONTH($A$5),1),"",SUMIFS(Datos!$G$7:$G$506,Datos!$E$7:$E$506,$A24,Datos!$F$7:$F$506,COLUMN()-COLUMN($B$7))/$B24))))</f>
        <v/>
      </c>
      <c r="N24" s="39" t="str">
        <f ca="1">IF($J$5&lt;&gt;"DATOS OK","",IF($A24="","",IF($B24=0,"",IF(EDATE($A24,COLUMN()-COLUMN($B$7))&gt;DATE(YEAR($A$5),MONTH($A$5),1),"",SUMIFS(Datos!$G$7:$G$506,Datos!$E$7:$E$506,$A24,Datos!$F$7:$F$506,COLUMN()-COLUMN($B$7))/$B24))))</f>
        <v/>
      </c>
    </row>
    <row r="25" spans="1:14">
      <c r="A25" s="37" t="str">
        <f ca="1">IF($J$5&lt;&gt;"DATOS OK","",IF(A24="","",IF(EDATE(A24,1)&gt;MAX(Datos!$E$7:$E$506),"",EDATE(A24,1))))</f>
        <v/>
      </c>
      <c r="B25" s="38" t="str">
        <f ca="1">IF(OR($J$5&lt;&gt;"DATOS OK",A25=""),"",SUMIFS(Datos!$G$7:$G$506,Datos!$E$7:$E$506,$A25,Datos!$F$7:$F$506,0))</f>
        <v/>
      </c>
      <c r="C25" s="39" t="str">
        <f ca="1">IF($J$5&lt;&gt;"DATOS OK","",IF($A25="","",IF($B25=0,"",IF(EDATE($A25,COLUMN()-COLUMN($B$7))&gt;DATE(YEAR($A$5),MONTH($A$5),1),"",SUMIFS(Datos!$G$7:$G$506,Datos!$E$7:$E$506,$A25,Datos!$F$7:$F$506,COLUMN()-COLUMN($B$7))/$B25))))</f>
        <v/>
      </c>
      <c r="D25" s="39" t="str">
        <f ca="1">IF($J$5&lt;&gt;"DATOS OK","",IF($A25="","",IF($B25=0,"",IF(EDATE($A25,COLUMN()-COLUMN($B$7))&gt;DATE(YEAR($A$5),MONTH($A$5),1),"",SUMIFS(Datos!$G$7:$G$506,Datos!$E$7:$E$506,$A25,Datos!$F$7:$F$506,COLUMN()-COLUMN($B$7))/$B25))))</f>
        <v/>
      </c>
      <c r="E25" s="39" t="str">
        <f ca="1">IF($J$5&lt;&gt;"DATOS OK","",IF($A25="","",IF($B25=0,"",IF(EDATE($A25,COLUMN()-COLUMN($B$7))&gt;DATE(YEAR($A$5),MONTH($A$5),1),"",SUMIFS(Datos!$G$7:$G$506,Datos!$E$7:$E$506,$A25,Datos!$F$7:$F$506,COLUMN()-COLUMN($B$7))/$B25))))</f>
        <v/>
      </c>
      <c r="F25" s="39" t="str">
        <f ca="1">IF($J$5&lt;&gt;"DATOS OK","",IF($A25="","",IF($B25=0,"",IF(EDATE($A25,COLUMN()-COLUMN($B$7))&gt;DATE(YEAR($A$5),MONTH($A$5),1),"",SUMIFS(Datos!$G$7:$G$506,Datos!$E$7:$E$506,$A25,Datos!$F$7:$F$506,COLUMN()-COLUMN($B$7))/$B25))))</f>
        <v/>
      </c>
      <c r="G25" s="39" t="str">
        <f ca="1">IF($J$5&lt;&gt;"DATOS OK","",IF($A25="","",IF($B25=0,"",IF(EDATE($A25,COLUMN()-COLUMN($B$7))&gt;DATE(YEAR($A$5),MONTH($A$5),1),"",SUMIFS(Datos!$G$7:$G$506,Datos!$E$7:$E$506,$A25,Datos!$F$7:$F$506,COLUMN()-COLUMN($B$7))/$B25))))</f>
        <v/>
      </c>
      <c r="H25" s="39" t="str">
        <f ca="1">IF($J$5&lt;&gt;"DATOS OK","",IF($A25="","",IF($B25=0,"",IF(EDATE($A25,COLUMN()-COLUMN($B$7))&gt;DATE(YEAR($A$5),MONTH($A$5),1),"",SUMIFS(Datos!$G$7:$G$506,Datos!$E$7:$E$506,$A25,Datos!$F$7:$F$506,COLUMN()-COLUMN($B$7))/$B25))))</f>
        <v/>
      </c>
      <c r="I25" s="39" t="str">
        <f ca="1">IF($J$5&lt;&gt;"DATOS OK","",IF($A25="","",IF($B25=0,"",IF(EDATE($A25,COLUMN()-COLUMN($B$7))&gt;DATE(YEAR($A$5),MONTH($A$5),1),"",SUMIFS(Datos!$G$7:$G$506,Datos!$E$7:$E$506,$A25,Datos!$F$7:$F$506,COLUMN()-COLUMN($B$7))/$B25))))</f>
        <v/>
      </c>
      <c r="J25" s="39" t="str">
        <f ca="1">IF($J$5&lt;&gt;"DATOS OK","",IF($A25="","",IF($B25=0,"",IF(EDATE($A25,COLUMN()-COLUMN($B$7))&gt;DATE(YEAR($A$5),MONTH($A$5),1),"",SUMIFS(Datos!$G$7:$G$506,Datos!$E$7:$E$506,$A25,Datos!$F$7:$F$506,COLUMN()-COLUMN($B$7))/$B25))))</f>
        <v/>
      </c>
      <c r="K25" s="39" t="str">
        <f ca="1">IF($J$5&lt;&gt;"DATOS OK","",IF($A25="","",IF($B25=0,"",IF(EDATE($A25,COLUMN()-COLUMN($B$7))&gt;DATE(YEAR($A$5),MONTH($A$5),1),"",SUMIFS(Datos!$G$7:$G$506,Datos!$E$7:$E$506,$A25,Datos!$F$7:$F$506,COLUMN()-COLUMN($B$7))/$B25))))</f>
        <v/>
      </c>
      <c r="L25" s="39" t="str">
        <f ca="1">IF($J$5&lt;&gt;"DATOS OK","",IF($A25="","",IF($B25=0,"",IF(EDATE($A25,COLUMN()-COLUMN($B$7))&gt;DATE(YEAR($A$5),MONTH($A$5),1),"",SUMIFS(Datos!$G$7:$G$506,Datos!$E$7:$E$506,$A25,Datos!$F$7:$F$506,COLUMN()-COLUMN($B$7))/$B25))))</f>
        <v/>
      </c>
      <c r="M25" s="39" t="str">
        <f ca="1">IF($J$5&lt;&gt;"DATOS OK","",IF($A25="","",IF($B25=0,"",IF(EDATE($A25,COLUMN()-COLUMN($B$7))&gt;DATE(YEAR($A$5),MONTH($A$5),1),"",SUMIFS(Datos!$G$7:$G$506,Datos!$E$7:$E$506,$A25,Datos!$F$7:$F$506,COLUMN()-COLUMN($B$7))/$B25))))</f>
        <v/>
      </c>
      <c r="N25" s="39" t="str">
        <f ca="1">IF($J$5&lt;&gt;"DATOS OK","",IF($A25="","",IF($B25=0,"",IF(EDATE($A25,COLUMN()-COLUMN($B$7))&gt;DATE(YEAR($A$5),MONTH($A$5),1),"",SUMIFS(Datos!$G$7:$G$506,Datos!$E$7:$E$506,$A25,Datos!$F$7:$F$506,COLUMN()-COLUMN($B$7))/$B25))))</f>
        <v/>
      </c>
    </row>
    <row r="26" spans="1:14">
      <c r="A26" s="37" t="str">
        <f ca="1">IF($J$5&lt;&gt;"DATOS OK","",IF(A25="","",IF(EDATE(A25,1)&gt;MAX(Datos!$E$7:$E$506),"",EDATE(A25,1))))</f>
        <v/>
      </c>
      <c r="B26" s="38" t="str">
        <f ca="1">IF(OR($J$5&lt;&gt;"DATOS OK",A26=""),"",SUMIFS(Datos!$G$7:$G$506,Datos!$E$7:$E$506,$A26,Datos!$F$7:$F$506,0))</f>
        <v/>
      </c>
      <c r="C26" s="39" t="str">
        <f ca="1">IF($J$5&lt;&gt;"DATOS OK","",IF($A26="","",IF($B26=0,"",IF(EDATE($A26,COLUMN()-COLUMN($B$7))&gt;DATE(YEAR($A$5),MONTH($A$5),1),"",SUMIFS(Datos!$G$7:$G$506,Datos!$E$7:$E$506,$A26,Datos!$F$7:$F$506,COLUMN()-COLUMN($B$7))/$B26))))</f>
        <v/>
      </c>
      <c r="D26" s="39" t="str">
        <f ca="1">IF($J$5&lt;&gt;"DATOS OK","",IF($A26="","",IF($B26=0,"",IF(EDATE($A26,COLUMN()-COLUMN($B$7))&gt;DATE(YEAR($A$5),MONTH($A$5),1),"",SUMIFS(Datos!$G$7:$G$506,Datos!$E$7:$E$506,$A26,Datos!$F$7:$F$506,COLUMN()-COLUMN($B$7))/$B26))))</f>
        <v/>
      </c>
      <c r="E26" s="39" t="str">
        <f ca="1">IF($J$5&lt;&gt;"DATOS OK","",IF($A26="","",IF($B26=0,"",IF(EDATE($A26,COLUMN()-COLUMN($B$7))&gt;DATE(YEAR($A$5),MONTH($A$5),1),"",SUMIFS(Datos!$G$7:$G$506,Datos!$E$7:$E$506,$A26,Datos!$F$7:$F$506,COLUMN()-COLUMN($B$7))/$B26))))</f>
        <v/>
      </c>
      <c r="F26" s="39" t="str">
        <f ca="1">IF($J$5&lt;&gt;"DATOS OK","",IF($A26="","",IF($B26=0,"",IF(EDATE($A26,COLUMN()-COLUMN($B$7))&gt;DATE(YEAR($A$5),MONTH($A$5),1),"",SUMIFS(Datos!$G$7:$G$506,Datos!$E$7:$E$506,$A26,Datos!$F$7:$F$506,COLUMN()-COLUMN($B$7))/$B26))))</f>
        <v/>
      </c>
      <c r="G26" s="39" t="str">
        <f ca="1">IF($J$5&lt;&gt;"DATOS OK","",IF($A26="","",IF($B26=0,"",IF(EDATE($A26,COLUMN()-COLUMN($B$7))&gt;DATE(YEAR($A$5),MONTH($A$5),1),"",SUMIFS(Datos!$G$7:$G$506,Datos!$E$7:$E$506,$A26,Datos!$F$7:$F$506,COLUMN()-COLUMN($B$7))/$B26))))</f>
        <v/>
      </c>
      <c r="H26" s="39" t="str">
        <f ca="1">IF($J$5&lt;&gt;"DATOS OK","",IF($A26="","",IF($B26=0,"",IF(EDATE($A26,COLUMN()-COLUMN($B$7))&gt;DATE(YEAR($A$5),MONTH($A$5),1),"",SUMIFS(Datos!$G$7:$G$506,Datos!$E$7:$E$506,$A26,Datos!$F$7:$F$506,COLUMN()-COLUMN($B$7))/$B26))))</f>
        <v/>
      </c>
      <c r="I26" s="39" t="str">
        <f ca="1">IF($J$5&lt;&gt;"DATOS OK","",IF($A26="","",IF($B26=0,"",IF(EDATE($A26,COLUMN()-COLUMN($B$7))&gt;DATE(YEAR($A$5),MONTH($A$5),1),"",SUMIFS(Datos!$G$7:$G$506,Datos!$E$7:$E$506,$A26,Datos!$F$7:$F$506,COLUMN()-COLUMN($B$7))/$B26))))</f>
        <v/>
      </c>
      <c r="J26" s="39" t="str">
        <f ca="1">IF($J$5&lt;&gt;"DATOS OK","",IF($A26="","",IF($B26=0,"",IF(EDATE($A26,COLUMN()-COLUMN($B$7))&gt;DATE(YEAR($A$5),MONTH($A$5),1),"",SUMIFS(Datos!$G$7:$G$506,Datos!$E$7:$E$506,$A26,Datos!$F$7:$F$506,COLUMN()-COLUMN($B$7))/$B26))))</f>
        <v/>
      </c>
      <c r="K26" s="39" t="str">
        <f ca="1">IF($J$5&lt;&gt;"DATOS OK","",IF($A26="","",IF($B26=0,"",IF(EDATE($A26,COLUMN()-COLUMN($B$7))&gt;DATE(YEAR($A$5),MONTH($A$5),1),"",SUMIFS(Datos!$G$7:$G$506,Datos!$E$7:$E$506,$A26,Datos!$F$7:$F$506,COLUMN()-COLUMN($B$7))/$B26))))</f>
        <v/>
      </c>
      <c r="L26" s="39" t="str">
        <f ca="1">IF($J$5&lt;&gt;"DATOS OK","",IF($A26="","",IF($B26=0,"",IF(EDATE($A26,COLUMN()-COLUMN($B$7))&gt;DATE(YEAR($A$5),MONTH($A$5),1),"",SUMIFS(Datos!$G$7:$G$506,Datos!$E$7:$E$506,$A26,Datos!$F$7:$F$506,COLUMN()-COLUMN($B$7))/$B26))))</f>
        <v/>
      </c>
      <c r="M26" s="39" t="str">
        <f ca="1">IF($J$5&lt;&gt;"DATOS OK","",IF($A26="","",IF($B26=0,"",IF(EDATE($A26,COLUMN()-COLUMN($B$7))&gt;DATE(YEAR($A$5),MONTH($A$5),1),"",SUMIFS(Datos!$G$7:$G$506,Datos!$E$7:$E$506,$A26,Datos!$F$7:$F$506,COLUMN()-COLUMN($B$7))/$B26))))</f>
        <v/>
      </c>
      <c r="N26" s="39" t="str">
        <f ca="1">IF($J$5&lt;&gt;"DATOS OK","",IF($A26="","",IF($B26=0,"",IF(EDATE($A26,COLUMN()-COLUMN($B$7))&gt;DATE(YEAR($A$5),MONTH($A$5),1),"",SUMIFS(Datos!$G$7:$G$506,Datos!$E$7:$E$506,$A26,Datos!$F$7:$F$506,COLUMN()-COLUMN($B$7))/$B26))))</f>
        <v/>
      </c>
    </row>
    <row r="27" spans="1:14">
      <c r="A27" s="37" t="str">
        <f ca="1">IF($J$5&lt;&gt;"DATOS OK","",IF(A26="","",IF(EDATE(A26,1)&gt;MAX(Datos!$E$7:$E$506),"",EDATE(A26,1))))</f>
        <v/>
      </c>
      <c r="B27" s="38" t="str">
        <f ca="1">IF(OR($J$5&lt;&gt;"DATOS OK",A27=""),"",SUMIFS(Datos!$G$7:$G$506,Datos!$E$7:$E$506,$A27,Datos!$F$7:$F$506,0))</f>
        <v/>
      </c>
      <c r="C27" s="39" t="str">
        <f ca="1">IF($J$5&lt;&gt;"DATOS OK","",IF($A27="","",IF($B27=0,"",IF(EDATE($A27,COLUMN()-COLUMN($B$7))&gt;DATE(YEAR($A$5),MONTH($A$5),1),"",SUMIFS(Datos!$G$7:$G$506,Datos!$E$7:$E$506,$A27,Datos!$F$7:$F$506,COLUMN()-COLUMN($B$7))/$B27))))</f>
        <v/>
      </c>
      <c r="D27" s="39" t="str">
        <f ca="1">IF($J$5&lt;&gt;"DATOS OK","",IF($A27="","",IF($B27=0,"",IF(EDATE($A27,COLUMN()-COLUMN($B$7))&gt;DATE(YEAR($A$5),MONTH($A$5),1),"",SUMIFS(Datos!$G$7:$G$506,Datos!$E$7:$E$506,$A27,Datos!$F$7:$F$506,COLUMN()-COLUMN($B$7))/$B27))))</f>
        <v/>
      </c>
      <c r="E27" s="39" t="str">
        <f ca="1">IF($J$5&lt;&gt;"DATOS OK","",IF($A27="","",IF($B27=0,"",IF(EDATE($A27,COLUMN()-COLUMN($B$7))&gt;DATE(YEAR($A$5),MONTH($A$5),1),"",SUMIFS(Datos!$G$7:$G$506,Datos!$E$7:$E$506,$A27,Datos!$F$7:$F$506,COLUMN()-COLUMN($B$7))/$B27))))</f>
        <v/>
      </c>
      <c r="F27" s="39" t="str">
        <f ca="1">IF($J$5&lt;&gt;"DATOS OK","",IF($A27="","",IF($B27=0,"",IF(EDATE($A27,COLUMN()-COLUMN($B$7))&gt;DATE(YEAR($A$5),MONTH($A$5),1),"",SUMIFS(Datos!$G$7:$G$506,Datos!$E$7:$E$506,$A27,Datos!$F$7:$F$506,COLUMN()-COLUMN($B$7))/$B27))))</f>
        <v/>
      </c>
      <c r="G27" s="39" t="str">
        <f ca="1">IF($J$5&lt;&gt;"DATOS OK","",IF($A27="","",IF($B27=0,"",IF(EDATE($A27,COLUMN()-COLUMN($B$7))&gt;DATE(YEAR($A$5),MONTH($A$5),1),"",SUMIFS(Datos!$G$7:$G$506,Datos!$E$7:$E$506,$A27,Datos!$F$7:$F$506,COLUMN()-COLUMN($B$7))/$B27))))</f>
        <v/>
      </c>
      <c r="H27" s="39" t="str">
        <f ca="1">IF($J$5&lt;&gt;"DATOS OK","",IF($A27="","",IF($B27=0,"",IF(EDATE($A27,COLUMN()-COLUMN($B$7))&gt;DATE(YEAR($A$5),MONTH($A$5),1),"",SUMIFS(Datos!$G$7:$G$506,Datos!$E$7:$E$506,$A27,Datos!$F$7:$F$506,COLUMN()-COLUMN($B$7))/$B27))))</f>
        <v/>
      </c>
      <c r="I27" s="39" t="str">
        <f ca="1">IF($J$5&lt;&gt;"DATOS OK","",IF($A27="","",IF($B27=0,"",IF(EDATE($A27,COLUMN()-COLUMN($B$7))&gt;DATE(YEAR($A$5),MONTH($A$5),1),"",SUMIFS(Datos!$G$7:$G$506,Datos!$E$7:$E$506,$A27,Datos!$F$7:$F$506,COLUMN()-COLUMN($B$7))/$B27))))</f>
        <v/>
      </c>
      <c r="J27" s="39" t="str">
        <f ca="1">IF($J$5&lt;&gt;"DATOS OK","",IF($A27="","",IF($B27=0,"",IF(EDATE($A27,COLUMN()-COLUMN($B$7))&gt;DATE(YEAR($A$5),MONTH($A$5),1),"",SUMIFS(Datos!$G$7:$G$506,Datos!$E$7:$E$506,$A27,Datos!$F$7:$F$506,COLUMN()-COLUMN($B$7))/$B27))))</f>
        <v/>
      </c>
      <c r="K27" s="39" t="str">
        <f ca="1">IF($J$5&lt;&gt;"DATOS OK","",IF($A27="","",IF($B27=0,"",IF(EDATE($A27,COLUMN()-COLUMN($B$7))&gt;DATE(YEAR($A$5),MONTH($A$5),1),"",SUMIFS(Datos!$G$7:$G$506,Datos!$E$7:$E$506,$A27,Datos!$F$7:$F$506,COLUMN()-COLUMN($B$7))/$B27))))</f>
        <v/>
      </c>
      <c r="L27" s="39" t="str">
        <f ca="1">IF($J$5&lt;&gt;"DATOS OK","",IF($A27="","",IF($B27=0,"",IF(EDATE($A27,COLUMN()-COLUMN($B$7))&gt;DATE(YEAR($A$5),MONTH($A$5),1),"",SUMIFS(Datos!$G$7:$G$506,Datos!$E$7:$E$506,$A27,Datos!$F$7:$F$506,COLUMN()-COLUMN($B$7))/$B27))))</f>
        <v/>
      </c>
      <c r="M27" s="39" t="str">
        <f ca="1">IF($J$5&lt;&gt;"DATOS OK","",IF($A27="","",IF($B27=0,"",IF(EDATE($A27,COLUMN()-COLUMN($B$7))&gt;DATE(YEAR($A$5),MONTH($A$5),1),"",SUMIFS(Datos!$G$7:$G$506,Datos!$E$7:$E$506,$A27,Datos!$F$7:$F$506,COLUMN()-COLUMN($B$7))/$B27))))</f>
        <v/>
      </c>
      <c r="N27" s="39" t="str">
        <f ca="1">IF($J$5&lt;&gt;"DATOS OK","",IF($A27="","",IF($B27=0,"",IF(EDATE($A27,COLUMN()-COLUMN($B$7))&gt;DATE(YEAR($A$5),MONTH($A$5),1),"",SUMIFS(Datos!$G$7:$G$506,Datos!$E$7:$E$506,$A27,Datos!$F$7:$F$506,COLUMN()-COLUMN($B$7))/$B27))))</f>
        <v/>
      </c>
    </row>
    <row r="28" spans="1:14">
      <c r="A28" s="37" t="str">
        <f ca="1">IF($J$5&lt;&gt;"DATOS OK","",IF(A27="","",IF(EDATE(A27,1)&gt;MAX(Datos!$E$7:$E$506),"",EDATE(A27,1))))</f>
        <v/>
      </c>
      <c r="B28" s="38" t="str">
        <f ca="1">IF(OR($J$5&lt;&gt;"DATOS OK",A28=""),"",SUMIFS(Datos!$G$7:$G$506,Datos!$E$7:$E$506,$A28,Datos!$F$7:$F$506,0))</f>
        <v/>
      </c>
      <c r="C28" s="39" t="str">
        <f ca="1">IF($J$5&lt;&gt;"DATOS OK","",IF($A28="","",IF($B28=0,"",IF(EDATE($A28,COLUMN()-COLUMN($B$7))&gt;DATE(YEAR($A$5),MONTH($A$5),1),"",SUMIFS(Datos!$G$7:$G$506,Datos!$E$7:$E$506,$A28,Datos!$F$7:$F$506,COLUMN()-COLUMN($B$7))/$B28))))</f>
        <v/>
      </c>
      <c r="D28" s="39" t="str">
        <f ca="1">IF($J$5&lt;&gt;"DATOS OK","",IF($A28="","",IF($B28=0,"",IF(EDATE($A28,COLUMN()-COLUMN($B$7))&gt;DATE(YEAR($A$5),MONTH($A$5),1),"",SUMIFS(Datos!$G$7:$G$506,Datos!$E$7:$E$506,$A28,Datos!$F$7:$F$506,COLUMN()-COLUMN($B$7))/$B28))))</f>
        <v/>
      </c>
      <c r="E28" s="39" t="str">
        <f ca="1">IF($J$5&lt;&gt;"DATOS OK","",IF($A28="","",IF($B28=0,"",IF(EDATE($A28,COLUMN()-COLUMN($B$7))&gt;DATE(YEAR($A$5),MONTH($A$5),1),"",SUMIFS(Datos!$G$7:$G$506,Datos!$E$7:$E$506,$A28,Datos!$F$7:$F$506,COLUMN()-COLUMN($B$7))/$B28))))</f>
        <v/>
      </c>
      <c r="F28" s="39" t="str">
        <f ca="1">IF($J$5&lt;&gt;"DATOS OK","",IF($A28="","",IF($B28=0,"",IF(EDATE($A28,COLUMN()-COLUMN($B$7))&gt;DATE(YEAR($A$5),MONTH($A$5),1),"",SUMIFS(Datos!$G$7:$G$506,Datos!$E$7:$E$506,$A28,Datos!$F$7:$F$506,COLUMN()-COLUMN($B$7))/$B28))))</f>
        <v/>
      </c>
      <c r="G28" s="39" t="str">
        <f ca="1">IF($J$5&lt;&gt;"DATOS OK","",IF($A28="","",IF($B28=0,"",IF(EDATE($A28,COLUMN()-COLUMN($B$7))&gt;DATE(YEAR($A$5),MONTH($A$5),1),"",SUMIFS(Datos!$G$7:$G$506,Datos!$E$7:$E$506,$A28,Datos!$F$7:$F$506,COLUMN()-COLUMN($B$7))/$B28))))</f>
        <v/>
      </c>
      <c r="H28" s="39" t="str">
        <f ca="1">IF($J$5&lt;&gt;"DATOS OK","",IF($A28="","",IF($B28=0,"",IF(EDATE($A28,COLUMN()-COLUMN($B$7))&gt;DATE(YEAR($A$5),MONTH($A$5),1),"",SUMIFS(Datos!$G$7:$G$506,Datos!$E$7:$E$506,$A28,Datos!$F$7:$F$506,COLUMN()-COLUMN($B$7))/$B28))))</f>
        <v/>
      </c>
      <c r="I28" s="39" t="str">
        <f ca="1">IF($J$5&lt;&gt;"DATOS OK","",IF($A28="","",IF($B28=0,"",IF(EDATE($A28,COLUMN()-COLUMN($B$7))&gt;DATE(YEAR($A$5),MONTH($A$5),1),"",SUMIFS(Datos!$G$7:$G$506,Datos!$E$7:$E$506,$A28,Datos!$F$7:$F$506,COLUMN()-COLUMN($B$7))/$B28))))</f>
        <v/>
      </c>
      <c r="J28" s="39" t="str">
        <f ca="1">IF($J$5&lt;&gt;"DATOS OK","",IF($A28="","",IF($B28=0,"",IF(EDATE($A28,COLUMN()-COLUMN($B$7))&gt;DATE(YEAR($A$5),MONTH($A$5),1),"",SUMIFS(Datos!$G$7:$G$506,Datos!$E$7:$E$506,$A28,Datos!$F$7:$F$506,COLUMN()-COLUMN($B$7))/$B28))))</f>
        <v/>
      </c>
      <c r="K28" s="39" t="str">
        <f ca="1">IF($J$5&lt;&gt;"DATOS OK","",IF($A28="","",IF($B28=0,"",IF(EDATE($A28,COLUMN()-COLUMN($B$7))&gt;DATE(YEAR($A$5),MONTH($A$5),1),"",SUMIFS(Datos!$G$7:$G$506,Datos!$E$7:$E$506,$A28,Datos!$F$7:$F$506,COLUMN()-COLUMN($B$7))/$B28))))</f>
        <v/>
      </c>
      <c r="L28" s="39" t="str">
        <f ca="1">IF($J$5&lt;&gt;"DATOS OK","",IF($A28="","",IF($B28=0,"",IF(EDATE($A28,COLUMN()-COLUMN($B$7))&gt;DATE(YEAR($A$5),MONTH($A$5),1),"",SUMIFS(Datos!$G$7:$G$506,Datos!$E$7:$E$506,$A28,Datos!$F$7:$F$506,COLUMN()-COLUMN($B$7))/$B28))))</f>
        <v/>
      </c>
      <c r="M28" s="39" t="str">
        <f ca="1">IF($J$5&lt;&gt;"DATOS OK","",IF($A28="","",IF($B28=0,"",IF(EDATE($A28,COLUMN()-COLUMN($B$7))&gt;DATE(YEAR($A$5),MONTH($A$5),1),"",SUMIFS(Datos!$G$7:$G$506,Datos!$E$7:$E$506,$A28,Datos!$F$7:$F$506,COLUMN()-COLUMN($B$7))/$B28))))</f>
        <v/>
      </c>
      <c r="N28" s="39" t="str">
        <f ca="1">IF($J$5&lt;&gt;"DATOS OK","",IF($A28="","",IF($B28=0,"",IF(EDATE($A28,COLUMN()-COLUMN($B$7))&gt;DATE(YEAR($A$5),MONTH($A$5),1),"",SUMIFS(Datos!$G$7:$G$506,Datos!$E$7:$E$506,$A28,Datos!$F$7:$F$506,COLUMN()-COLUMN($B$7))/$B28))))</f>
        <v/>
      </c>
    </row>
    <row r="29" spans="1:14">
      <c r="A29" s="37" t="str">
        <f ca="1">IF($J$5&lt;&gt;"DATOS OK","",IF(A28="","",IF(EDATE(A28,1)&gt;MAX(Datos!$E$7:$E$506),"",EDATE(A28,1))))</f>
        <v/>
      </c>
      <c r="B29" s="38" t="str">
        <f ca="1">IF(OR($J$5&lt;&gt;"DATOS OK",A29=""),"",SUMIFS(Datos!$G$7:$G$506,Datos!$E$7:$E$506,$A29,Datos!$F$7:$F$506,0))</f>
        <v/>
      </c>
      <c r="C29" s="39" t="str">
        <f ca="1">IF($J$5&lt;&gt;"DATOS OK","",IF($A29="","",IF($B29=0,"",IF(EDATE($A29,COLUMN()-COLUMN($B$7))&gt;DATE(YEAR($A$5),MONTH($A$5),1),"",SUMIFS(Datos!$G$7:$G$506,Datos!$E$7:$E$506,$A29,Datos!$F$7:$F$506,COLUMN()-COLUMN($B$7))/$B29))))</f>
        <v/>
      </c>
      <c r="D29" s="39" t="str">
        <f ca="1">IF($J$5&lt;&gt;"DATOS OK","",IF($A29="","",IF($B29=0,"",IF(EDATE($A29,COLUMN()-COLUMN($B$7))&gt;DATE(YEAR($A$5),MONTH($A$5),1),"",SUMIFS(Datos!$G$7:$G$506,Datos!$E$7:$E$506,$A29,Datos!$F$7:$F$506,COLUMN()-COLUMN($B$7))/$B29))))</f>
        <v/>
      </c>
      <c r="E29" s="39" t="str">
        <f ca="1">IF($J$5&lt;&gt;"DATOS OK","",IF($A29="","",IF($B29=0,"",IF(EDATE($A29,COLUMN()-COLUMN($B$7))&gt;DATE(YEAR($A$5),MONTH($A$5),1),"",SUMIFS(Datos!$G$7:$G$506,Datos!$E$7:$E$506,$A29,Datos!$F$7:$F$506,COLUMN()-COLUMN($B$7))/$B29))))</f>
        <v/>
      </c>
      <c r="F29" s="39" t="str">
        <f ca="1">IF($J$5&lt;&gt;"DATOS OK","",IF($A29="","",IF($B29=0,"",IF(EDATE($A29,COLUMN()-COLUMN($B$7))&gt;DATE(YEAR($A$5),MONTH($A$5),1),"",SUMIFS(Datos!$G$7:$G$506,Datos!$E$7:$E$506,$A29,Datos!$F$7:$F$506,COLUMN()-COLUMN($B$7))/$B29))))</f>
        <v/>
      </c>
      <c r="G29" s="39" t="str">
        <f ca="1">IF($J$5&lt;&gt;"DATOS OK","",IF($A29="","",IF($B29=0,"",IF(EDATE($A29,COLUMN()-COLUMN($B$7))&gt;DATE(YEAR($A$5),MONTH($A$5),1),"",SUMIFS(Datos!$G$7:$G$506,Datos!$E$7:$E$506,$A29,Datos!$F$7:$F$506,COLUMN()-COLUMN($B$7))/$B29))))</f>
        <v/>
      </c>
      <c r="H29" s="39" t="str">
        <f ca="1">IF($J$5&lt;&gt;"DATOS OK","",IF($A29="","",IF($B29=0,"",IF(EDATE($A29,COLUMN()-COLUMN($B$7))&gt;DATE(YEAR($A$5),MONTH($A$5),1),"",SUMIFS(Datos!$G$7:$G$506,Datos!$E$7:$E$506,$A29,Datos!$F$7:$F$506,COLUMN()-COLUMN($B$7))/$B29))))</f>
        <v/>
      </c>
      <c r="I29" s="39" t="str">
        <f ca="1">IF($J$5&lt;&gt;"DATOS OK","",IF($A29="","",IF($B29=0,"",IF(EDATE($A29,COLUMN()-COLUMN($B$7))&gt;DATE(YEAR($A$5),MONTH($A$5),1),"",SUMIFS(Datos!$G$7:$G$506,Datos!$E$7:$E$506,$A29,Datos!$F$7:$F$506,COLUMN()-COLUMN($B$7))/$B29))))</f>
        <v/>
      </c>
      <c r="J29" s="39" t="str">
        <f ca="1">IF($J$5&lt;&gt;"DATOS OK","",IF($A29="","",IF($B29=0,"",IF(EDATE($A29,COLUMN()-COLUMN($B$7))&gt;DATE(YEAR($A$5),MONTH($A$5),1),"",SUMIFS(Datos!$G$7:$G$506,Datos!$E$7:$E$506,$A29,Datos!$F$7:$F$506,COLUMN()-COLUMN($B$7))/$B29))))</f>
        <v/>
      </c>
      <c r="K29" s="39" t="str">
        <f ca="1">IF($J$5&lt;&gt;"DATOS OK","",IF($A29="","",IF($B29=0,"",IF(EDATE($A29,COLUMN()-COLUMN($B$7))&gt;DATE(YEAR($A$5),MONTH($A$5),1),"",SUMIFS(Datos!$G$7:$G$506,Datos!$E$7:$E$506,$A29,Datos!$F$7:$F$506,COLUMN()-COLUMN($B$7))/$B29))))</f>
        <v/>
      </c>
      <c r="L29" s="39" t="str">
        <f ca="1">IF($J$5&lt;&gt;"DATOS OK","",IF($A29="","",IF($B29=0,"",IF(EDATE($A29,COLUMN()-COLUMN($B$7))&gt;DATE(YEAR($A$5),MONTH($A$5),1),"",SUMIFS(Datos!$G$7:$G$506,Datos!$E$7:$E$506,$A29,Datos!$F$7:$F$506,COLUMN()-COLUMN($B$7))/$B29))))</f>
        <v/>
      </c>
      <c r="M29" s="39" t="str">
        <f ca="1">IF($J$5&lt;&gt;"DATOS OK","",IF($A29="","",IF($B29=0,"",IF(EDATE($A29,COLUMN()-COLUMN($B$7))&gt;DATE(YEAR($A$5),MONTH($A$5),1),"",SUMIFS(Datos!$G$7:$G$506,Datos!$E$7:$E$506,$A29,Datos!$F$7:$F$506,COLUMN()-COLUMN($B$7))/$B29))))</f>
        <v/>
      </c>
      <c r="N29" s="39" t="str">
        <f ca="1">IF($J$5&lt;&gt;"DATOS OK","",IF($A29="","",IF($B29=0,"",IF(EDATE($A29,COLUMN()-COLUMN($B$7))&gt;DATE(YEAR($A$5),MONTH($A$5),1),"",SUMIFS(Datos!$G$7:$G$506,Datos!$E$7:$E$506,$A29,Datos!$F$7:$F$506,COLUMN()-COLUMN($B$7))/$B29))))</f>
        <v/>
      </c>
    </row>
    <row r="30" spans="1:14">
      <c r="A30" s="37" t="str">
        <f ca="1">IF($J$5&lt;&gt;"DATOS OK","",IF(A29="","",IF(EDATE(A29,1)&gt;MAX(Datos!$E$7:$E$506),"",EDATE(A29,1))))</f>
        <v/>
      </c>
      <c r="B30" s="38" t="str">
        <f ca="1">IF(OR($J$5&lt;&gt;"DATOS OK",A30=""),"",SUMIFS(Datos!$G$7:$G$506,Datos!$E$7:$E$506,$A30,Datos!$F$7:$F$506,0))</f>
        <v/>
      </c>
      <c r="C30" s="39" t="str">
        <f ca="1">IF($J$5&lt;&gt;"DATOS OK","",IF($A30="","",IF($B30=0,"",IF(EDATE($A30,COLUMN()-COLUMN($B$7))&gt;DATE(YEAR($A$5),MONTH($A$5),1),"",SUMIFS(Datos!$G$7:$G$506,Datos!$E$7:$E$506,$A30,Datos!$F$7:$F$506,COLUMN()-COLUMN($B$7))/$B30))))</f>
        <v/>
      </c>
      <c r="D30" s="39" t="str">
        <f ca="1">IF($J$5&lt;&gt;"DATOS OK","",IF($A30="","",IF($B30=0,"",IF(EDATE($A30,COLUMN()-COLUMN($B$7))&gt;DATE(YEAR($A$5),MONTH($A$5),1),"",SUMIFS(Datos!$G$7:$G$506,Datos!$E$7:$E$506,$A30,Datos!$F$7:$F$506,COLUMN()-COLUMN($B$7))/$B30))))</f>
        <v/>
      </c>
      <c r="E30" s="39" t="str">
        <f ca="1">IF($J$5&lt;&gt;"DATOS OK","",IF($A30="","",IF($B30=0,"",IF(EDATE($A30,COLUMN()-COLUMN($B$7))&gt;DATE(YEAR($A$5),MONTH($A$5),1),"",SUMIFS(Datos!$G$7:$G$506,Datos!$E$7:$E$506,$A30,Datos!$F$7:$F$506,COLUMN()-COLUMN($B$7))/$B30))))</f>
        <v/>
      </c>
      <c r="F30" s="39" t="str">
        <f ca="1">IF($J$5&lt;&gt;"DATOS OK","",IF($A30="","",IF($B30=0,"",IF(EDATE($A30,COLUMN()-COLUMN($B$7))&gt;DATE(YEAR($A$5),MONTH($A$5),1),"",SUMIFS(Datos!$G$7:$G$506,Datos!$E$7:$E$506,$A30,Datos!$F$7:$F$506,COLUMN()-COLUMN($B$7))/$B30))))</f>
        <v/>
      </c>
      <c r="G30" s="39" t="str">
        <f ca="1">IF($J$5&lt;&gt;"DATOS OK","",IF($A30="","",IF($B30=0,"",IF(EDATE($A30,COLUMN()-COLUMN($B$7))&gt;DATE(YEAR($A$5),MONTH($A$5),1),"",SUMIFS(Datos!$G$7:$G$506,Datos!$E$7:$E$506,$A30,Datos!$F$7:$F$506,COLUMN()-COLUMN($B$7))/$B30))))</f>
        <v/>
      </c>
      <c r="H30" s="39" t="str">
        <f ca="1">IF($J$5&lt;&gt;"DATOS OK","",IF($A30="","",IF($B30=0,"",IF(EDATE($A30,COLUMN()-COLUMN($B$7))&gt;DATE(YEAR($A$5),MONTH($A$5),1),"",SUMIFS(Datos!$G$7:$G$506,Datos!$E$7:$E$506,$A30,Datos!$F$7:$F$506,COLUMN()-COLUMN($B$7))/$B30))))</f>
        <v/>
      </c>
      <c r="I30" s="39" t="str">
        <f ca="1">IF($J$5&lt;&gt;"DATOS OK","",IF($A30="","",IF($B30=0,"",IF(EDATE($A30,COLUMN()-COLUMN($B$7))&gt;DATE(YEAR($A$5),MONTH($A$5),1),"",SUMIFS(Datos!$G$7:$G$506,Datos!$E$7:$E$506,$A30,Datos!$F$7:$F$506,COLUMN()-COLUMN($B$7))/$B30))))</f>
        <v/>
      </c>
      <c r="J30" s="39" t="str">
        <f ca="1">IF($J$5&lt;&gt;"DATOS OK","",IF($A30="","",IF($B30=0,"",IF(EDATE($A30,COLUMN()-COLUMN($B$7))&gt;DATE(YEAR($A$5),MONTH($A$5),1),"",SUMIFS(Datos!$G$7:$G$506,Datos!$E$7:$E$506,$A30,Datos!$F$7:$F$506,COLUMN()-COLUMN($B$7))/$B30))))</f>
        <v/>
      </c>
      <c r="K30" s="39" t="str">
        <f ca="1">IF($J$5&lt;&gt;"DATOS OK","",IF($A30="","",IF($B30=0,"",IF(EDATE($A30,COLUMN()-COLUMN($B$7))&gt;DATE(YEAR($A$5),MONTH($A$5),1),"",SUMIFS(Datos!$G$7:$G$506,Datos!$E$7:$E$506,$A30,Datos!$F$7:$F$506,COLUMN()-COLUMN($B$7))/$B30))))</f>
        <v/>
      </c>
      <c r="L30" s="39" t="str">
        <f ca="1">IF($J$5&lt;&gt;"DATOS OK","",IF($A30="","",IF($B30=0,"",IF(EDATE($A30,COLUMN()-COLUMN($B$7))&gt;DATE(YEAR($A$5),MONTH($A$5),1),"",SUMIFS(Datos!$G$7:$G$506,Datos!$E$7:$E$506,$A30,Datos!$F$7:$F$506,COLUMN()-COLUMN($B$7))/$B30))))</f>
        <v/>
      </c>
      <c r="M30" s="39" t="str">
        <f ca="1">IF($J$5&lt;&gt;"DATOS OK","",IF($A30="","",IF($B30=0,"",IF(EDATE($A30,COLUMN()-COLUMN($B$7))&gt;DATE(YEAR($A$5),MONTH($A$5),1),"",SUMIFS(Datos!$G$7:$G$506,Datos!$E$7:$E$506,$A30,Datos!$F$7:$F$506,COLUMN()-COLUMN($B$7))/$B30))))</f>
        <v/>
      </c>
      <c r="N30" s="39" t="str">
        <f ca="1">IF($J$5&lt;&gt;"DATOS OK","",IF($A30="","",IF($B30=0,"",IF(EDATE($A30,COLUMN()-COLUMN($B$7))&gt;DATE(YEAR($A$5),MONTH($A$5),1),"",SUMIFS(Datos!$G$7:$G$506,Datos!$E$7:$E$506,$A30,Datos!$F$7:$F$506,COLUMN()-COLUMN($B$7))/$B30))))</f>
        <v/>
      </c>
    </row>
    <row r="31" spans="1:14">
      <c r="A31" s="37" t="str">
        <f ca="1">IF($J$5&lt;&gt;"DATOS OK","",IF(A30="","",IF(EDATE(A30,1)&gt;MAX(Datos!$E$7:$E$506),"",EDATE(A30,1))))</f>
        <v/>
      </c>
      <c r="B31" s="38" t="str">
        <f ca="1">IF(OR($J$5&lt;&gt;"DATOS OK",A31=""),"",SUMIFS(Datos!$G$7:$G$506,Datos!$E$7:$E$506,$A31,Datos!$F$7:$F$506,0))</f>
        <v/>
      </c>
      <c r="C31" s="39" t="str">
        <f ca="1">IF($J$5&lt;&gt;"DATOS OK","",IF($A31="","",IF($B31=0,"",IF(EDATE($A31,COLUMN()-COLUMN($B$7))&gt;DATE(YEAR($A$5),MONTH($A$5),1),"",SUMIFS(Datos!$G$7:$G$506,Datos!$E$7:$E$506,$A31,Datos!$F$7:$F$506,COLUMN()-COLUMN($B$7))/$B31))))</f>
        <v/>
      </c>
      <c r="D31" s="39" t="str">
        <f ca="1">IF($J$5&lt;&gt;"DATOS OK","",IF($A31="","",IF($B31=0,"",IF(EDATE($A31,COLUMN()-COLUMN($B$7))&gt;DATE(YEAR($A$5),MONTH($A$5),1),"",SUMIFS(Datos!$G$7:$G$506,Datos!$E$7:$E$506,$A31,Datos!$F$7:$F$506,COLUMN()-COLUMN($B$7))/$B31))))</f>
        <v/>
      </c>
      <c r="E31" s="39" t="str">
        <f ca="1">IF($J$5&lt;&gt;"DATOS OK","",IF($A31="","",IF($B31=0,"",IF(EDATE($A31,COLUMN()-COLUMN($B$7))&gt;DATE(YEAR($A$5),MONTH($A$5),1),"",SUMIFS(Datos!$G$7:$G$506,Datos!$E$7:$E$506,$A31,Datos!$F$7:$F$506,COLUMN()-COLUMN($B$7))/$B31))))</f>
        <v/>
      </c>
      <c r="F31" s="39" t="str">
        <f ca="1">IF($J$5&lt;&gt;"DATOS OK","",IF($A31="","",IF($B31=0,"",IF(EDATE($A31,COLUMN()-COLUMN($B$7))&gt;DATE(YEAR($A$5),MONTH($A$5),1),"",SUMIFS(Datos!$G$7:$G$506,Datos!$E$7:$E$506,$A31,Datos!$F$7:$F$506,COLUMN()-COLUMN($B$7))/$B31))))</f>
        <v/>
      </c>
      <c r="G31" s="39" t="str">
        <f ca="1">IF($J$5&lt;&gt;"DATOS OK","",IF($A31="","",IF($B31=0,"",IF(EDATE($A31,COLUMN()-COLUMN($B$7))&gt;DATE(YEAR($A$5),MONTH($A$5),1),"",SUMIFS(Datos!$G$7:$G$506,Datos!$E$7:$E$506,$A31,Datos!$F$7:$F$506,COLUMN()-COLUMN($B$7))/$B31))))</f>
        <v/>
      </c>
      <c r="H31" s="39" t="str">
        <f ca="1">IF($J$5&lt;&gt;"DATOS OK","",IF($A31="","",IF($B31=0,"",IF(EDATE($A31,COLUMN()-COLUMN($B$7))&gt;DATE(YEAR($A$5),MONTH($A$5),1),"",SUMIFS(Datos!$G$7:$G$506,Datos!$E$7:$E$506,$A31,Datos!$F$7:$F$506,COLUMN()-COLUMN($B$7))/$B31))))</f>
        <v/>
      </c>
      <c r="I31" s="39" t="str">
        <f ca="1">IF($J$5&lt;&gt;"DATOS OK","",IF($A31="","",IF($B31=0,"",IF(EDATE($A31,COLUMN()-COLUMN($B$7))&gt;DATE(YEAR($A$5),MONTH($A$5),1),"",SUMIFS(Datos!$G$7:$G$506,Datos!$E$7:$E$506,$A31,Datos!$F$7:$F$506,COLUMN()-COLUMN($B$7))/$B31))))</f>
        <v/>
      </c>
      <c r="J31" s="39" t="str">
        <f ca="1">IF($J$5&lt;&gt;"DATOS OK","",IF($A31="","",IF($B31=0,"",IF(EDATE($A31,COLUMN()-COLUMN($B$7))&gt;DATE(YEAR($A$5),MONTH($A$5),1),"",SUMIFS(Datos!$G$7:$G$506,Datos!$E$7:$E$506,$A31,Datos!$F$7:$F$506,COLUMN()-COLUMN($B$7))/$B31))))</f>
        <v/>
      </c>
      <c r="K31" s="39" t="str">
        <f ca="1">IF($J$5&lt;&gt;"DATOS OK","",IF($A31="","",IF($B31=0,"",IF(EDATE($A31,COLUMN()-COLUMN($B$7))&gt;DATE(YEAR($A$5),MONTH($A$5),1),"",SUMIFS(Datos!$G$7:$G$506,Datos!$E$7:$E$506,$A31,Datos!$F$7:$F$506,COLUMN()-COLUMN($B$7))/$B31))))</f>
        <v/>
      </c>
      <c r="L31" s="39" t="str">
        <f ca="1">IF($J$5&lt;&gt;"DATOS OK","",IF($A31="","",IF($B31=0,"",IF(EDATE($A31,COLUMN()-COLUMN($B$7))&gt;DATE(YEAR($A$5),MONTH($A$5),1),"",SUMIFS(Datos!$G$7:$G$506,Datos!$E$7:$E$506,$A31,Datos!$F$7:$F$506,COLUMN()-COLUMN($B$7))/$B31))))</f>
        <v/>
      </c>
      <c r="M31" s="39" t="str">
        <f ca="1">IF($J$5&lt;&gt;"DATOS OK","",IF($A31="","",IF($B31=0,"",IF(EDATE($A31,COLUMN()-COLUMN($B$7))&gt;DATE(YEAR($A$5),MONTH($A$5),1),"",SUMIFS(Datos!$G$7:$G$506,Datos!$E$7:$E$506,$A31,Datos!$F$7:$F$506,COLUMN()-COLUMN($B$7))/$B31))))</f>
        <v/>
      </c>
      <c r="N31" s="39" t="str">
        <f ca="1">IF($J$5&lt;&gt;"DATOS OK","",IF($A31="","",IF($B31=0,"",IF(EDATE($A31,COLUMN()-COLUMN($B$7))&gt;DATE(YEAR($A$5),MONTH($A$5),1),"",SUMIFS(Datos!$G$7:$G$506,Datos!$E$7:$E$506,$A31,Datos!$F$7:$F$506,COLUMN()-COLUMN($B$7))/$B31))))</f>
        <v/>
      </c>
    </row>
    <row r="32" spans="1:14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1:14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1:14">
      <c r="A34" s="40" t="s">
        <v>290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</row>
    <row r="35" spans="1:14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4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</row>
    <row r="37" spans="1:14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</row>
    <row r="38" spans="1:14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</row>
  </sheetData>
  <sheetProtection algorithmName="SHA-512" hashValue="0cG6zecifwodNBRWBDXKdHEXzpt5UC6SElZOrPcnh+fGed9wKcsANnscddA6vFZJivFHxLDgDDBuQUzZLMO9Wg==" saltValue="ZIE5FXPI4R4rWIY5XLwXOg==" spinCount="100000" sheet="1" objects="1" scenarios="1" formatCells="0" formatColumns="0" formatRows="0" insertColumns="0" insertRows="0" sort="0" autoFilter="0" pivotTables="0"/>
  <mergeCells count="13">
    <mergeCell ref="P5:Q7"/>
    <mergeCell ref="P8:Q8"/>
    <mergeCell ref="A5:B5"/>
    <mergeCell ref="D5:E5"/>
    <mergeCell ref="G5:H5"/>
    <mergeCell ref="J5:N5"/>
    <mergeCell ref="A34:N34"/>
    <mergeCell ref="A1:N1"/>
    <mergeCell ref="A2:N2"/>
    <mergeCell ref="A4:B4"/>
    <mergeCell ref="D4:E4"/>
    <mergeCell ref="G4:H4"/>
    <mergeCell ref="J4:N4"/>
  </mergeCells>
  <conditionalFormatting sqref="C8:N31">
    <cfRule type="colorScale" priority="1">
      <colorScale>
        <cfvo type="min"/>
        <cfvo type="percentile" val="50"/>
        <cfvo type="max"/>
        <color rgb="FFF4F7FB"/>
        <color rgb="FFBDD0E3"/>
        <color rgb="FF6E8EAF"/>
      </colorScale>
    </cfRule>
  </conditionalFormatting>
  <conditionalFormatting sqref="J5:N5">
    <cfRule type="expression" dxfId="2" priority="2">
      <formula>$J$5="DATOS OK"</formula>
    </cfRule>
    <cfRule type="expression" dxfId="1" priority="3">
      <formula>LEFT($J$5,7)="REVISAR"</formula>
    </cfRule>
    <cfRule type="expression" dxfId="0" priority="4">
      <formula>LEFT($J$5,5)="FALTA"</formula>
    </cfRule>
  </conditionalFormatting>
  <hyperlinks>
    <hyperlink ref="P8" r:id="rId1" xr:uid="{7235D862-16BA-41B2-9BE7-2E217F36EF72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Instrucciones</vt:lpstr>
      <vt:lpstr>Glosario</vt:lpstr>
      <vt:lpstr>Datos</vt:lpstr>
      <vt:lpstr>Análisis de cohortes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2026-09-02T19:35:43Z</dcterms:modified>
</cp:coreProperties>
</file>