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1_8A3EFF509A9C42810EAB270890ADBA6BA3377B12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Inicio" sheetId="1" r:id="rId1"/>
    <sheet name="Parametros" sheetId="2" r:id="rId2"/>
    <sheet name="Registro_OP" sheetId="3" r:id="rId3"/>
    <sheet name="Dashboard" sheetId="4" r:id="rId4"/>
    <sheet name="Guia_Map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" l="1"/>
  <c r="D18" i="4"/>
  <c r="D17" i="4"/>
  <c r="D16" i="4"/>
  <c r="D15" i="4"/>
  <c r="D14" i="4"/>
  <c r="G10" i="4"/>
  <c r="E10" i="4"/>
  <c r="C19" i="4" s="1"/>
  <c r="E19" i="4" s="1"/>
  <c r="C9" i="4"/>
  <c r="E8" i="4"/>
  <c r="C14" i="4" s="1"/>
  <c r="E14" i="4" s="1"/>
  <c r="C8" i="4"/>
  <c r="AD206" i="3"/>
  <c r="AC206" i="3"/>
  <c r="AB206" i="3"/>
  <c r="AA206" i="3"/>
  <c r="Z206" i="3"/>
  <c r="Y206" i="3"/>
  <c r="W206" i="3"/>
  <c r="V206" i="3"/>
  <c r="U206" i="3"/>
  <c r="T206" i="3"/>
  <c r="P206" i="3"/>
  <c r="X206" i="3" s="1"/>
  <c r="K206" i="3"/>
  <c r="AD205" i="3"/>
  <c r="AC205" i="3"/>
  <c r="AB205" i="3"/>
  <c r="AA205" i="3"/>
  <c r="Z205" i="3"/>
  <c r="Y205" i="3"/>
  <c r="X205" i="3"/>
  <c r="W205" i="3"/>
  <c r="V205" i="3"/>
  <c r="U205" i="3"/>
  <c r="T205" i="3"/>
  <c r="P205" i="3"/>
  <c r="K205" i="3"/>
  <c r="AD204" i="3"/>
  <c r="AC204" i="3"/>
  <c r="AB204" i="3"/>
  <c r="AA204" i="3"/>
  <c r="Z204" i="3"/>
  <c r="Y204" i="3"/>
  <c r="X204" i="3"/>
  <c r="W204" i="3"/>
  <c r="V204" i="3"/>
  <c r="U204" i="3"/>
  <c r="T204" i="3"/>
  <c r="P204" i="3"/>
  <c r="K204" i="3"/>
  <c r="AD203" i="3"/>
  <c r="AC203" i="3"/>
  <c r="AB203" i="3"/>
  <c r="AA203" i="3"/>
  <c r="Z203" i="3"/>
  <c r="Y203" i="3"/>
  <c r="X203" i="3"/>
  <c r="W203" i="3"/>
  <c r="V203" i="3"/>
  <c r="U203" i="3"/>
  <c r="T203" i="3"/>
  <c r="P203" i="3"/>
  <c r="K203" i="3"/>
  <c r="AD202" i="3"/>
  <c r="AC202" i="3"/>
  <c r="AB202" i="3"/>
  <c r="AA202" i="3"/>
  <c r="Z202" i="3"/>
  <c r="Y202" i="3"/>
  <c r="W202" i="3"/>
  <c r="V202" i="3"/>
  <c r="U202" i="3"/>
  <c r="T202" i="3"/>
  <c r="P202" i="3"/>
  <c r="X202" i="3" s="1"/>
  <c r="K202" i="3"/>
  <c r="AD201" i="3"/>
  <c r="AC201" i="3"/>
  <c r="AB201" i="3"/>
  <c r="AA201" i="3"/>
  <c r="Z201" i="3"/>
  <c r="Y201" i="3"/>
  <c r="X201" i="3"/>
  <c r="W201" i="3"/>
  <c r="V201" i="3"/>
  <c r="U201" i="3"/>
  <c r="T201" i="3"/>
  <c r="P201" i="3"/>
  <c r="K201" i="3"/>
  <c r="AD200" i="3"/>
  <c r="AC200" i="3"/>
  <c r="AB200" i="3"/>
  <c r="AA200" i="3"/>
  <c r="Z200" i="3"/>
  <c r="Y200" i="3"/>
  <c r="W200" i="3"/>
  <c r="V200" i="3"/>
  <c r="U200" i="3"/>
  <c r="T200" i="3"/>
  <c r="P200" i="3"/>
  <c r="X200" i="3" s="1"/>
  <c r="K200" i="3"/>
  <c r="AD199" i="3"/>
  <c r="AC199" i="3"/>
  <c r="AB199" i="3"/>
  <c r="AA199" i="3"/>
  <c r="Z199" i="3"/>
  <c r="Y199" i="3"/>
  <c r="W199" i="3"/>
  <c r="V199" i="3"/>
  <c r="U199" i="3"/>
  <c r="T199" i="3"/>
  <c r="P199" i="3"/>
  <c r="X199" i="3" s="1"/>
  <c r="K199" i="3"/>
  <c r="AD198" i="3"/>
  <c r="AC198" i="3"/>
  <c r="AB198" i="3"/>
  <c r="AA198" i="3"/>
  <c r="Z198" i="3"/>
  <c r="Y198" i="3"/>
  <c r="W198" i="3"/>
  <c r="V198" i="3"/>
  <c r="U198" i="3"/>
  <c r="T198" i="3"/>
  <c r="P198" i="3"/>
  <c r="X198" i="3" s="1"/>
  <c r="K198" i="3"/>
  <c r="AD197" i="3"/>
  <c r="AC197" i="3"/>
  <c r="AB197" i="3"/>
  <c r="AA197" i="3"/>
  <c r="Z197" i="3"/>
  <c r="Y197" i="3"/>
  <c r="X197" i="3"/>
  <c r="W197" i="3"/>
  <c r="V197" i="3"/>
  <c r="U197" i="3"/>
  <c r="T197" i="3"/>
  <c r="P197" i="3"/>
  <c r="K197" i="3"/>
  <c r="AD196" i="3"/>
  <c r="AC196" i="3"/>
  <c r="AB196" i="3"/>
  <c r="AA196" i="3"/>
  <c r="Z196" i="3"/>
  <c r="Y196" i="3"/>
  <c r="W196" i="3"/>
  <c r="V196" i="3"/>
  <c r="U196" i="3"/>
  <c r="T196" i="3"/>
  <c r="P196" i="3"/>
  <c r="X196" i="3" s="1"/>
  <c r="K196" i="3"/>
  <c r="AD195" i="3"/>
  <c r="AC195" i="3"/>
  <c r="AB195" i="3"/>
  <c r="AA195" i="3"/>
  <c r="Z195" i="3"/>
  <c r="Y195" i="3"/>
  <c r="W195" i="3"/>
  <c r="V195" i="3"/>
  <c r="U195" i="3"/>
  <c r="T195" i="3"/>
  <c r="P195" i="3"/>
  <c r="X195" i="3" s="1"/>
  <c r="K195" i="3"/>
  <c r="AD194" i="3"/>
  <c r="AC194" i="3"/>
  <c r="AB194" i="3"/>
  <c r="AA194" i="3"/>
  <c r="Z194" i="3"/>
  <c r="Y194" i="3"/>
  <c r="W194" i="3"/>
  <c r="V194" i="3"/>
  <c r="U194" i="3"/>
  <c r="T194" i="3"/>
  <c r="P194" i="3"/>
  <c r="X194" i="3" s="1"/>
  <c r="K194" i="3"/>
  <c r="AD193" i="3"/>
  <c r="AC193" i="3"/>
  <c r="AB193" i="3"/>
  <c r="AA193" i="3"/>
  <c r="Z193" i="3"/>
  <c r="Y193" i="3"/>
  <c r="X193" i="3"/>
  <c r="W193" i="3"/>
  <c r="V193" i="3"/>
  <c r="U193" i="3"/>
  <c r="T193" i="3"/>
  <c r="P193" i="3"/>
  <c r="K193" i="3"/>
  <c r="AD192" i="3"/>
  <c r="AC192" i="3"/>
  <c r="AB192" i="3"/>
  <c r="AA192" i="3"/>
  <c r="Z192" i="3"/>
  <c r="Y192" i="3"/>
  <c r="X192" i="3"/>
  <c r="W192" i="3"/>
  <c r="V192" i="3"/>
  <c r="U192" i="3"/>
  <c r="T192" i="3"/>
  <c r="P192" i="3"/>
  <c r="K192" i="3"/>
  <c r="AD191" i="3"/>
  <c r="AC191" i="3"/>
  <c r="AB191" i="3"/>
  <c r="AA191" i="3"/>
  <c r="Z191" i="3"/>
  <c r="Y191" i="3"/>
  <c r="X191" i="3"/>
  <c r="W191" i="3"/>
  <c r="V191" i="3"/>
  <c r="U191" i="3"/>
  <c r="T191" i="3"/>
  <c r="P191" i="3"/>
  <c r="K191" i="3"/>
  <c r="AD190" i="3"/>
  <c r="AC190" i="3"/>
  <c r="AB190" i="3"/>
  <c r="AA190" i="3"/>
  <c r="Z190" i="3"/>
  <c r="Y190" i="3"/>
  <c r="W190" i="3"/>
  <c r="V190" i="3"/>
  <c r="U190" i="3"/>
  <c r="T190" i="3"/>
  <c r="P190" i="3"/>
  <c r="X190" i="3" s="1"/>
  <c r="K190" i="3"/>
  <c r="AD189" i="3"/>
  <c r="AC189" i="3"/>
  <c r="AB189" i="3"/>
  <c r="AA189" i="3"/>
  <c r="Z189" i="3"/>
  <c r="Y189" i="3"/>
  <c r="X189" i="3"/>
  <c r="W189" i="3"/>
  <c r="V189" i="3"/>
  <c r="U189" i="3"/>
  <c r="T189" i="3"/>
  <c r="P189" i="3"/>
  <c r="K189" i="3"/>
  <c r="AD188" i="3"/>
  <c r="AC188" i="3"/>
  <c r="AB188" i="3"/>
  <c r="AA188" i="3"/>
  <c r="Z188" i="3"/>
  <c r="Y188" i="3"/>
  <c r="W188" i="3"/>
  <c r="V188" i="3"/>
  <c r="U188" i="3"/>
  <c r="T188" i="3"/>
  <c r="P188" i="3"/>
  <c r="X188" i="3" s="1"/>
  <c r="K188" i="3"/>
  <c r="AD187" i="3"/>
  <c r="AC187" i="3"/>
  <c r="AB187" i="3"/>
  <c r="AA187" i="3"/>
  <c r="Z187" i="3"/>
  <c r="Y187" i="3"/>
  <c r="W187" i="3"/>
  <c r="V187" i="3"/>
  <c r="U187" i="3"/>
  <c r="T187" i="3"/>
  <c r="P187" i="3"/>
  <c r="X187" i="3" s="1"/>
  <c r="K187" i="3"/>
  <c r="AD186" i="3"/>
  <c r="AC186" i="3"/>
  <c r="AB186" i="3"/>
  <c r="AA186" i="3"/>
  <c r="Z186" i="3"/>
  <c r="Y186" i="3"/>
  <c r="W186" i="3"/>
  <c r="V186" i="3"/>
  <c r="U186" i="3"/>
  <c r="T186" i="3"/>
  <c r="P186" i="3"/>
  <c r="X186" i="3" s="1"/>
  <c r="K186" i="3"/>
  <c r="AD185" i="3"/>
  <c r="AC185" i="3"/>
  <c r="AB185" i="3"/>
  <c r="AA185" i="3"/>
  <c r="Z185" i="3"/>
  <c r="Y185" i="3"/>
  <c r="W185" i="3"/>
  <c r="V185" i="3"/>
  <c r="U185" i="3"/>
  <c r="T185" i="3"/>
  <c r="P185" i="3"/>
  <c r="X185" i="3" s="1"/>
  <c r="K185" i="3"/>
  <c r="AD184" i="3"/>
  <c r="AC184" i="3"/>
  <c r="AB184" i="3"/>
  <c r="AA184" i="3"/>
  <c r="Z184" i="3"/>
  <c r="Y184" i="3"/>
  <c r="W184" i="3"/>
  <c r="V184" i="3"/>
  <c r="U184" i="3"/>
  <c r="T184" i="3"/>
  <c r="P184" i="3"/>
  <c r="X184" i="3" s="1"/>
  <c r="K184" i="3"/>
  <c r="AD183" i="3"/>
  <c r="AC183" i="3"/>
  <c r="AB183" i="3"/>
  <c r="AA183" i="3"/>
  <c r="Z183" i="3"/>
  <c r="Y183" i="3"/>
  <c r="W183" i="3"/>
  <c r="V183" i="3"/>
  <c r="U183" i="3"/>
  <c r="T183" i="3"/>
  <c r="P183" i="3"/>
  <c r="X183" i="3" s="1"/>
  <c r="K183" i="3"/>
  <c r="AD182" i="3"/>
  <c r="AC182" i="3"/>
  <c r="AB182" i="3"/>
  <c r="AA182" i="3"/>
  <c r="Z182" i="3"/>
  <c r="Y182" i="3"/>
  <c r="W182" i="3"/>
  <c r="V182" i="3"/>
  <c r="U182" i="3"/>
  <c r="T182" i="3"/>
  <c r="P182" i="3"/>
  <c r="X182" i="3" s="1"/>
  <c r="K182" i="3"/>
  <c r="AD181" i="3"/>
  <c r="AC181" i="3"/>
  <c r="AB181" i="3"/>
  <c r="AA181" i="3"/>
  <c r="Z181" i="3"/>
  <c r="Y181" i="3"/>
  <c r="X181" i="3"/>
  <c r="W181" i="3"/>
  <c r="V181" i="3"/>
  <c r="U181" i="3"/>
  <c r="T181" i="3"/>
  <c r="P181" i="3"/>
  <c r="K181" i="3"/>
  <c r="AD180" i="3"/>
  <c r="AC180" i="3"/>
  <c r="AB180" i="3"/>
  <c r="AA180" i="3"/>
  <c r="Z180" i="3"/>
  <c r="Y180" i="3"/>
  <c r="X180" i="3"/>
  <c r="W180" i="3"/>
  <c r="V180" i="3"/>
  <c r="U180" i="3"/>
  <c r="T180" i="3"/>
  <c r="P180" i="3"/>
  <c r="K180" i="3"/>
  <c r="AD179" i="3"/>
  <c r="AC179" i="3"/>
  <c r="AB179" i="3"/>
  <c r="AA179" i="3"/>
  <c r="Z179" i="3"/>
  <c r="Y179" i="3"/>
  <c r="X179" i="3"/>
  <c r="W179" i="3"/>
  <c r="V179" i="3"/>
  <c r="U179" i="3"/>
  <c r="T179" i="3"/>
  <c r="P179" i="3"/>
  <c r="K179" i="3"/>
  <c r="AD178" i="3"/>
  <c r="AC178" i="3"/>
  <c r="AB178" i="3"/>
  <c r="AA178" i="3"/>
  <c r="Z178" i="3"/>
  <c r="Y178" i="3"/>
  <c r="W178" i="3"/>
  <c r="V178" i="3"/>
  <c r="U178" i="3"/>
  <c r="T178" i="3"/>
  <c r="P178" i="3"/>
  <c r="X178" i="3" s="1"/>
  <c r="K178" i="3"/>
  <c r="AD177" i="3"/>
  <c r="AC177" i="3"/>
  <c r="AB177" i="3"/>
  <c r="AA177" i="3"/>
  <c r="Z177" i="3"/>
  <c r="Y177" i="3"/>
  <c r="X177" i="3"/>
  <c r="W177" i="3"/>
  <c r="V177" i="3"/>
  <c r="U177" i="3"/>
  <c r="T177" i="3"/>
  <c r="P177" i="3"/>
  <c r="K177" i="3"/>
  <c r="AD176" i="3"/>
  <c r="AC176" i="3"/>
  <c r="AB176" i="3"/>
  <c r="AA176" i="3"/>
  <c r="Z176" i="3"/>
  <c r="Y176" i="3"/>
  <c r="W176" i="3"/>
  <c r="V176" i="3"/>
  <c r="U176" i="3"/>
  <c r="T176" i="3"/>
  <c r="P176" i="3"/>
  <c r="X176" i="3" s="1"/>
  <c r="K176" i="3"/>
  <c r="AD175" i="3"/>
  <c r="AC175" i="3"/>
  <c r="AB175" i="3"/>
  <c r="AA175" i="3"/>
  <c r="Z175" i="3"/>
  <c r="Y175" i="3"/>
  <c r="W175" i="3"/>
  <c r="V175" i="3"/>
  <c r="U175" i="3"/>
  <c r="T175" i="3"/>
  <c r="P175" i="3"/>
  <c r="X175" i="3" s="1"/>
  <c r="K175" i="3"/>
  <c r="AD174" i="3"/>
  <c r="AC174" i="3"/>
  <c r="AB174" i="3"/>
  <c r="AA174" i="3"/>
  <c r="Z174" i="3"/>
  <c r="Y174" i="3"/>
  <c r="W174" i="3"/>
  <c r="V174" i="3"/>
  <c r="U174" i="3"/>
  <c r="T174" i="3"/>
  <c r="P174" i="3"/>
  <c r="X174" i="3" s="1"/>
  <c r="K174" i="3"/>
  <c r="AD173" i="3"/>
  <c r="AC173" i="3"/>
  <c r="AB173" i="3"/>
  <c r="AA173" i="3"/>
  <c r="Z173" i="3"/>
  <c r="Y173" i="3"/>
  <c r="W173" i="3"/>
  <c r="V173" i="3"/>
  <c r="U173" i="3"/>
  <c r="T173" i="3"/>
  <c r="P173" i="3"/>
  <c r="X173" i="3" s="1"/>
  <c r="K173" i="3"/>
  <c r="AD172" i="3"/>
  <c r="AC172" i="3"/>
  <c r="AB172" i="3"/>
  <c r="AA172" i="3"/>
  <c r="Z172" i="3"/>
  <c r="Y172" i="3"/>
  <c r="W172" i="3"/>
  <c r="V172" i="3"/>
  <c r="U172" i="3"/>
  <c r="T172" i="3"/>
  <c r="P172" i="3"/>
  <c r="X172" i="3" s="1"/>
  <c r="K172" i="3"/>
  <c r="AD171" i="3"/>
  <c r="AC171" i="3"/>
  <c r="AB171" i="3"/>
  <c r="AA171" i="3"/>
  <c r="Z171" i="3"/>
  <c r="Y171" i="3"/>
  <c r="W171" i="3"/>
  <c r="V171" i="3"/>
  <c r="U171" i="3"/>
  <c r="T171" i="3"/>
  <c r="P171" i="3"/>
  <c r="X171" i="3" s="1"/>
  <c r="K171" i="3"/>
  <c r="AD170" i="3"/>
  <c r="AC170" i="3"/>
  <c r="AB170" i="3"/>
  <c r="AA170" i="3"/>
  <c r="Z170" i="3"/>
  <c r="Y170" i="3"/>
  <c r="X170" i="3"/>
  <c r="W170" i="3"/>
  <c r="V170" i="3"/>
  <c r="U170" i="3"/>
  <c r="T170" i="3"/>
  <c r="P170" i="3"/>
  <c r="K170" i="3"/>
  <c r="AD169" i="3"/>
  <c r="AC169" i="3"/>
  <c r="AB169" i="3"/>
  <c r="AA169" i="3"/>
  <c r="Z169" i="3"/>
  <c r="Y169" i="3"/>
  <c r="X169" i="3"/>
  <c r="W169" i="3"/>
  <c r="V169" i="3"/>
  <c r="U169" i="3"/>
  <c r="T169" i="3"/>
  <c r="P169" i="3"/>
  <c r="K169" i="3"/>
  <c r="AD168" i="3"/>
  <c r="AC168" i="3"/>
  <c r="AB168" i="3"/>
  <c r="AA168" i="3"/>
  <c r="Z168" i="3"/>
  <c r="Y168" i="3"/>
  <c r="X168" i="3"/>
  <c r="W168" i="3"/>
  <c r="V168" i="3"/>
  <c r="U168" i="3"/>
  <c r="T168" i="3"/>
  <c r="P168" i="3"/>
  <c r="K168" i="3"/>
  <c r="AD167" i="3"/>
  <c r="AC167" i="3"/>
  <c r="AB167" i="3"/>
  <c r="AA167" i="3"/>
  <c r="Z167" i="3"/>
  <c r="Y167" i="3"/>
  <c r="X167" i="3"/>
  <c r="W167" i="3"/>
  <c r="V167" i="3"/>
  <c r="U167" i="3"/>
  <c r="T167" i="3"/>
  <c r="P167" i="3"/>
  <c r="K167" i="3"/>
  <c r="AD166" i="3"/>
  <c r="AC166" i="3"/>
  <c r="AB166" i="3"/>
  <c r="AA166" i="3"/>
  <c r="Z166" i="3"/>
  <c r="Y166" i="3"/>
  <c r="W166" i="3"/>
  <c r="V166" i="3"/>
  <c r="U166" i="3"/>
  <c r="T166" i="3"/>
  <c r="P166" i="3"/>
  <c r="X166" i="3" s="1"/>
  <c r="K166" i="3"/>
  <c r="AD165" i="3"/>
  <c r="AC165" i="3"/>
  <c r="AB165" i="3"/>
  <c r="AA165" i="3"/>
  <c r="Z165" i="3"/>
  <c r="Y165" i="3"/>
  <c r="X165" i="3"/>
  <c r="W165" i="3"/>
  <c r="V165" i="3"/>
  <c r="U165" i="3"/>
  <c r="T165" i="3"/>
  <c r="P165" i="3"/>
  <c r="K165" i="3"/>
  <c r="AD164" i="3"/>
  <c r="AC164" i="3"/>
  <c r="AB164" i="3"/>
  <c r="AA164" i="3"/>
  <c r="Z164" i="3"/>
  <c r="Y164" i="3"/>
  <c r="W164" i="3"/>
  <c r="V164" i="3"/>
  <c r="U164" i="3"/>
  <c r="T164" i="3"/>
  <c r="P164" i="3"/>
  <c r="X164" i="3" s="1"/>
  <c r="K164" i="3"/>
  <c r="AD163" i="3"/>
  <c r="AC163" i="3"/>
  <c r="AB163" i="3"/>
  <c r="AA163" i="3"/>
  <c r="Z163" i="3"/>
  <c r="Y163" i="3"/>
  <c r="W163" i="3"/>
  <c r="V163" i="3"/>
  <c r="U163" i="3"/>
  <c r="T163" i="3"/>
  <c r="P163" i="3"/>
  <c r="X163" i="3" s="1"/>
  <c r="K163" i="3"/>
  <c r="AD162" i="3"/>
  <c r="AC162" i="3"/>
  <c r="AB162" i="3"/>
  <c r="AA162" i="3"/>
  <c r="Z162" i="3"/>
  <c r="Y162" i="3"/>
  <c r="W162" i="3"/>
  <c r="V162" i="3"/>
  <c r="U162" i="3"/>
  <c r="T162" i="3"/>
  <c r="P162" i="3"/>
  <c r="X162" i="3" s="1"/>
  <c r="K162" i="3"/>
  <c r="AD161" i="3"/>
  <c r="AC161" i="3"/>
  <c r="AB161" i="3"/>
  <c r="AA161" i="3"/>
  <c r="Z161" i="3"/>
  <c r="Y161" i="3"/>
  <c r="W161" i="3"/>
  <c r="V161" i="3"/>
  <c r="U161" i="3"/>
  <c r="T161" i="3"/>
  <c r="P161" i="3"/>
  <c r="X161" i="3" s="1"/>
  <c r="K161" i="3"/>
  <c r="AD160" i="3"/>
  <c r="AC160" i="3"/>
  <c r="AB160" i="3"/>
  <c r="AA160" i="3"/>
  <c r="Z160" i="3"/>
  <c r="Y160" i="3"/>
  <c r="W160" i="3"/>
  <c r="V160" i="3"/>
  <c r="U160" i="3"/>
  <c r="T160" i="3"/>
  <c r="P160" i="3"/>
  <c r="X160" i="3" s="1"/>
  <c r="K160" i="3"/>
  <c r="AD159" i="3"/>
  <c r="AC159" i="3"/>
  <c r="AB159" i="3"/>
  <c r="AA159" i="3"/>
  <c r="Z159" i="3"/>
  <c r="Y159" i="3"/>
  <c r="W159" i="3"/>
  <c r="V159" i="3"/>
  <c r="U159" i="3"/>
  <c r="T159" i="3"/>
  <c r="P159" i="3"/>
  <c r="X159" i="3" s="1"/>
  <c r="K159" i="3"/>
  <c r="AD158" i="3"/>
  <c r="AC158" i="3"/>
  <c r="AB158" i="3"/>
  <c r="AA158" i="3"/>
  <c r="Z158" i="3"/>
  <c r="Y158" i="3"/>
  <c r="X158" i="3"/>
  <c r="W158" i="3"/>
  <c r="V158" i="3"/>
  <c r="U158" i="3"/>
  <c r="T158" i="3"/>
  <c r="P158" i="3"/>
  <c r="K158" i="3"/>
  <c r="AD157" i="3"/>
  <c r="AC157" i="3"/>
  <c r="AB157" i="3"/>
  <c r="AA157" i="3"/>
  <c r="Z157" i="3"/>
  <c r="Y157" i="3"/>
  <c r="X157" i="3"/>
  <c r="W157" i="3"/>
  <c r="V157" i="3"/>
  <c r="U157" i="3"/>
  <c r="T157" i="3"/>
  <c r="P157" i="3"/>
  <c r="K157" i="3"/>
  <c r="AD156" i="3"/>
  <c r="AC156" i="3"/>
  <c r="AB156" i="3"/>
  <c r="AA156" i="3"/>
  <c r="Z156" i="3"/>
  <c r="Y156" i="3"/>
  <c r="X156" i="3"/>
  <c r="W156" i="3"/>
  <c r="V156" i="3"/>
  <c r="U156" i="3"/>
  <c r="T156" i="3"/>
  <c r="P156" i="3"/>
  <c r="K156" i="3"/>
  <c r="AD155" i="3"/>
  <c r="AC155" i="3"/>
  <c r="AB155" i="3"/>
  <c r="AA155" i="3"/>
  <c r="Z155" i="3"/>
  <c r="Y155" i="3"/>
  <c r="X155" i="3"/>
  <c r="W155" i="3"/>
  <c r="V155" i="3"/>
  <c r="U155" i="3"/>
  <c r="T155" i="3"/>
  <c r="P155" i="3"/>
  <c r="K155" i="3"/>
  <c r="AD154" i="3"/>
  <c r="AC154" i="3"/>
  <c r="AB154" i="3"/>
  <c r="AA154" i="3"/>
  <c r="Z154" i="3"/>
  <c r="Y154" i="3"/>
  <c r="W154" i="3"/>
  <c r="V154" i="3"/>
  <c r="U154" i="3"/>
  <c r="T154" i="3"/>
  <c r="P154" i="3"/>
  <c r="X154" i="3" s="1"/>
  <c r="K154" i="3"/>
  <c r="AD153" i="3"/>
  <c r="AC153" i="3"/>
  <c r="AB153" i="3"/>
  <c r="AA153" i="3"/>
  <c r="Z153" i="3"/>
  <c r="Y153" i="3"/>
  <c r="X153" i="3"/>
  <c r="W153" i="3"/>
  <c r="V153" i="3"/>
  <c r="U153" i="3"/>
  <c r="T153" i="3"/>
  <c r="P153" i="3"/>
  <c r="K153" i="3"/>
  <c r="AD152" i="3"/>
  <c r="AC152" i="3"/>
  <c r="AB152" i="3"/>
  <c r="AA152" i="3"/>
  <c r="Z152" i="3"/>
  <c r="Y152" i="3"/>
  <c r="W152" i="3"/>
  <c r="V152" i="3"/>
  <c r="U152" i="3"/>
  <c r="T152" i="3"/>
  <c r="P152" i="3"/>
  <c r="X152" i="3" s="1"/>
  <c r="K152" i="3"/>
  <c r="AD151" i="3"/>
  <c r="AC151" i="3"/>
  <c r="AB151" i="3"/>
  <c r="AA151" i="3"/>
  <c r="Z151" i="3"/>
  <c r="Y151" i="3"/>
  <c r="W151" i="3"/>
  <c r="V151" i="3"/>
  <c r="U151" i="3"/>
  <c r="T151" i="3"/>
  <c r="P151" i="3"/>
  <c r="X151" i="3" s="1"/>
  <c r="K151" i="3"/>
  <c r="AD150" i="3"/>
  <c r="AC150" i="3"/>
  <c r="AB150" i="3"/>
  <c r="AA150" i="3"/>
  <c r="Z150" i="3"/>
  <c r="Y150" i="3"/>
  <c r="W150" i="3"/>
  <c r="V150" i="3"/>
  <c r="U150" i="3"/>
  <c r="T150" i="3"/>
  <c r="P150" i="3"/>
  <c r="X150" i="3" s="1"/>
  <c r="K150" i="3"/>
  <c r="AD149" i="3"/>
  <c r="AC149" i="3"/>
  <c r="AB149" i="3"/>
  <c r="AA149" i="3"/>
  <c r="Z149" i="3"/>
  <c r="Y149" i="3"/>
  <c r="W149" i="3"/>
  <c r="V149" i="3"/>
  <c r="U149" i="3"/>
  <c r="T149" i="3"/>
  <c r="P149" i="3"/>
  <c r="X149" i="3" s="1"/>
  <c r="K149" i="3"/>
  <c r="AD148" i="3"/>
  <c r="AC148" i="3"/>
  <c r="AB148" i="3"/>
  <c r="AA148" i="3"/>
  <c r="Z148" i="3"/>
  <c r="Y148" i="3"/>
  <c r="W148" i="3"/>
  <c r="V148" i="3"/>
  <c r="U148" i="3"/>
  <c r="T148" i="3"/>
  <c r="P148" i="3"/>
  <c r="X148" i="3" s="1"/>
  <c r="K148" i="3"/>
  <c r="AD147" i="3"/>
  <c r="AC147" i="3"/>
  <c r="AB147" i="3"/>
  <c r="AA147" i="3"/>
  <c r="Z147" i="3"/>
  <c r="Y147" i="3"/>
  <c r="X147" i="3"/>
  <c r="W147" i="3"/>
  <c r="V147" i="3"/>
  <c r="U147" i="3"/>
  <c r="T147" i="3"/>
  <c r="P147" i="3"/>
  <c r="K147" i="3"/>
  <c r="AD146" i="3"/>
  <c r="AC146" i="3"/>
  <c r="AB146" i="3"/>
  <c r="AA146" i="3"/>
  <c r="Z146" i="3"/>
  <c r="Y146" i="3"/>
  <c r="X146" i="3"/>
  <c r="W146" i="3"/>
  <c r="V146" i="3"/>
  <c r="U146" i="3"/>
  <c r="T146" i="3"/>
  <c r="P146" i="3"/>
  <c r="K146" i="3"/>
  <c r="AD145" i="3"/>
  <c r="AC145" i="3"/>
  <c r="AB145" i="3"/>
  <c r="AA145" i="3"/>
  <c r="Z145" i="3"/>
  <c r="Y145" i="3"/>
  <c r="X145" i="3"/>
  <c r="W145" i="3"/>
  <c r="V145" i="3"/>
  <c r="U145" i="3"/>
  <c r="T145" i="3"/>
  <c r="P145" i="3"/>
  <c r="K145" i="3"/>
  <c r="AD144" i="3"/>
  <c r="AC144" i="3"/>
  <c r="AB144" i="3"/>
  <c r="AA144" i="3"/>
  <c r="Z144" i="3"/>
  <c r="Y144" i="3"/>
  <c r="X144" i="3"/>
  <c r="W144" i="3"/>
  <c r="V144" i="3"/>
  <c r="U144" i="3"/>
  <c r="T144" i="3"/>
  <c r="P144" i="3"/>
  <c r="K144" i="3"/>
  <c r="AD143" i="3"/>
  <c r="AC143" i="3"/>
  <c r="AB143" i="3"/>
  <c r="AA143" i="3"/>
  <c r="Z143" i="3"/>
  <c r="Y143" i="3"/>
  <c r="X143" i="3"/>
  <c r="W143" i="3"/>
  <c r="V143" i="3"/>
  <c r="U143" i="3"/>
  <c r="T143" i="3"/>
  <c r="P143" i="3"/>
  <c r="K143" i="3"/>
  <c r="AD142" i="3"/>
  <c r="AC142" i="3"/>
  <c r="AB142" i="3"/>
  <c r="AA142" i="3"/>
  <c r="Z142" i="3"/>
  <c r="Y142" i="3"/>
  <c r="W142" i="3"/>
  <c r="V142" i="3"/>
  <c r="U142" i="3"/>
  <c r="T142" i="3"/>
  <c r="P142" i="3"/>
  <c r="X142" i="3" s="1"/>
  <c r="K142" i="3"/>
  <c r="AD141" i="3"/>
  <c r="AC141" i="3"/>
  <c r="AB141" i="3"/>
  <c r="AA141" i="3"/>
  <c r="Z141" i="3"/>
  <c r="Y141" i="3"/>
  <c r="X141" i="3"/>
  <c r="W141" i="3"/>
  <c r="V141" i="3"/>
  <c r="U141" i="3"/>
  <c r="T141" i="3"/>
  <c r="P141" i="3"/>
  <c r="K141" i="3"/>
  <c r="AD140" i="3"/>
  <c r="AC140" i="3"/>
  <c r="AB140" i="3"/>
  <c r="AA140" i="3"/>
  <c r="Z140" i="3"/>
  <c r="Y140" i="3"/>
  <c r="W140" i="3"/>
  <c r="V140" i="3"/>
  <c r="U140" i="3"/>
  <c r="T140" i="3"/>
  <c r="P140" i="3"/>
  <c r="X140" i="3" s="1"/>
  <c r="K140" i="3"/>
  <c r="AD139" i="3"/>
  <c r="AC139" i="3"/>
  <c r="AB139" i="3"/>
  <c r="AA139" i="3"/>
  <c r="Z139" i="3"/>
  <c r="Y139" i="3"/>
  <c r="W139" i="3"/>
  <c r="V139" i="3"/>
  <c r="U139" i="3"/>
  <c r="T139" i="3"/>
  <c r="P139" i="3"/>
  <c r="X139" i="3" s="1"/>
  <c r="K139" i="3"/>
  <c r="AD138" i="3"/>
  <c r="AC138" i="3"/>
  <c r="AB138" i="3"/>
  <c r="AA138" i="3"/>
  <c r="Z138" i="3"/>
  <c r="Y138" i="3"/>
  <c r="W138" i="3"/>
  <c r="V138" i="3"/>
  <c r="U138" i="3"/>
  <c r="T138" i="3"/>
  <c r="P138" i="3"/>
  <c r="X138" i="3" s="1"/>
  <c r="K138" i="3"/>
  <c r="AD137" i="3"/>
  <c r="AC137" i="3"/>
  <c r="AB137" i="3"/>
  <c r="AA137" i="3"/>
  <c r="Z137" i="3"/>
  <c r="Y137" i="3"/>
  <c r="W137" i="3"/>
  <c r="V137" i="3"/>
  <c r="U137" i="3"/>
  <c r="T137" i="3"/>
  <c r="P137" i="3"/>
  <c r="X137" i="3" s="1"/>
  <c r="K137" i="3"/>
  <c r="AD136" i="3"/>
  <c r="AC136" i="3"/>
  <c r="AB136" i="3"/>
  <c r="AA136" i="3"/>
  <c r="Z136" i="3"/>
  <c r="Y136" i="3"/>
  <c r="W136" i="3"/>
  <c r="V136" i="3"/>
  <c r="U136" i="3"/>
  <c r="T136" i="3"/>
  <c r="P136" i="3"/>
  <c r="X136" i="3" s="1"/>
  <c r="K136" i="3"/>
  <c r="AD135" i="3"/>
  <c r="AC135" i="3"/>
  <c r="AB135" i="3"/>
  <c r="AA135" i="3"/>
  <c r="Z135" i="3"/>
  <c r="Y135" i="3"/>
  <c r="X135" i="3"/>
  <c r="W135" i="3"/>
  <c r="V135" i="3"/>
  <c r="U135" i="3"/>
  <c r="T135" i="3"/>
  <c r="P135" i="3"/>
  <c r="K135" i="3"/>
  <c r="AD134" i="3"/>
  <c r="AC134" i="3"/>
  <c r="AB134" i="3"/>
  <c r="AA134" i="3"/>
  <c r="Z134" i="3"/>
  <c r="Y134" i="3"/>
  <c r="W134" i="3"/>
  <c r="V134" i="3"/>
  <c r="U134" i="3"/>
  <c r="T134" i="3"/>
  <c r="P134" i="3"/>
  <c r="X134" i="3" s="1"/>
  <c r="K134" i="3"/>
  <c r="AD133" i="3"/>
  <c r="AC133" i="3"/>
  <c r="AB133" i="3"/>
  <c r="AA133" i="3"/>
  <c r="Z133" i="3"/>
  <c r="Y133" i="3"/>
  <c r="X133" i="3"/>
  <c r="W133" i="3"/>
  <c r="V133" i="3"/>
  <c r="U133" i="3"/>
  <c r="T133" i="3"/>
  <c r="P133" i="3"/>
  <c r="K133" i="3"/>
  <c r="AD132" i="3"/>
  <c r="AC132" i="3"/>
  <c r="AB132" i="3"/>
  <c r="AA132" i="3"/>
  <c r="Z132" i="3"/>
  <c r="Y132" i="3"/>
  <c r="X132" i="3"/>
  <c r="W132" i="3"/>
  <c r="V132" i="3"/>
  <c r="U132" i="3"/>
  <c r="T132" i="3"/>
  <c r="P132" i="3"/>
  <c r="K132" i="3"/>
  <c r="AD131" i="3"/>
  <c r="AC131" i="3"/>
  <c r="AB131" i="3"/>
  <c r="AA131" i="3"/>
  <c r="Z131" i="3"/>
  <c r="Y131" i="3"/>
  <c r="X131" i="3"/>
  <c r="W131" i="3"/>
  <c r="V131" i="3"/>
  <c r="U131" i="3"/>
  <c r="T131" i="3"/>
  <c r="P131" i="3"/>
  <c r="K131" i="3"/>
  <c r="AD130" i="3"/>
  <c r="AC130" i="3"/>
  <c r="AB130" i="3"/>
  <c r="AA130" i="3"/>
  <c r="Z130" i="3"/>
  <c r="Y130" i="3"/>
  <c r="W130" i="3"/>
  <c r="V130" i="3"/>
  <c r="U130" i="3"/>
  <c r="T130" i="3"/>
  <c r="P130" i="3"/>
  <c r="X130" i="3" s="1"/>
  <c r="K130" i="3"/>
  <c r="AD129" i="3"/>
  <c r="AC129" i="3"/>
  <c r="AB129" i="3"/>
  <c r="AA129" i="3"/>
  <c r="Z129" i="3"/>
  <c r="Y129" i="3"/>
  <c r="X129" i="3"/>
  <c r="W129" i="3"/>
  <c r="V129" i="3"/>
  <c r="U129" i="3"/>
  <c r="T129" i="3"/>
  <c r="P129" i="3"/>
  <c r="K129" i="3"/>
  <c r="AD128" i="3"/>
  <c r="AC128" i="3"/>
  <c r="AB128" i="3"/>
  <c r="AA128" i="3"/>
  <c r="Z128" i="3"/>
  <c r="Y128" i="3"/>
  <c r="W128" i="3"/>
  <c r="V128" i="3"/>
  <c r="U128" i="3"/>
  <c r="T128" i="3"/>
  <c r="P128" i="3"/>
  <c r="X128" i="3" s="1"/>
  <c r="K128" i="3"/>
  <c r="AD127" i="3"/>
  <c r="AC127" i="3"/>
  <c r="AB127" i="3"/>
  <c r="AA127" i="3"/>
  <c r="Z127" i="3"/>
  <c r="Y127" i="3"/>
  <c r="W127" i="3"/>
  <c r="V127" i="3"/>
  <c r="U127" i="3"/>
  <c r="T127" i="3"/>
  <c r="P127" i="3"/>
  <c r="X127" i="3" s="1"/>
  <c r="K127" i="3"/>
  <c r="AD126" i="3"/>
  <c r="AC126" i="3"/>
  <c r="AB126" i="3"/>
  <c r="AA126" i="3"/>
  <c r="Z126" i="3"/>
  <c r="Y126" i="3"/>
  <c r="W126" i="3"/>
  <c r="V126" i="3"/>
  <c r="U126" i="3"/>
  <c r="T126" i="3"/>
  <c r="P126" i="3"/>
  <c r="X126" i="3" s="1"/>
  <c r="K126" i="3"/>
  <c r="AD125" i="3"/>
  <c r="AC125" i="3"/>
  <c r="AB125" i="3"/>
  <c r="AA125" i="3"/>
  <c r="Z125" i="3"/>
  <c r="Y125" i="3"/>
  <c r="W125" i="3"/>
  <c r="V125" i="3"/>
  <c r="U125" i="3"/>
  <c r="T125" i="3"/>
  <c r="P125" i="3"/>
  <c r="X125" i="3" s="1"/>
  <c r="K125" i="3"/>
  <c r="AD124" i="3"/>
  <c r="AC124" i="3"/>
  <c r="AB124" i="3"/>
  <c r="AA124" i="3"/>
  <c r="Z124" i="3"/>
  <c r="Y124" i="3"/>
  <c r="W124" i="3"/>
  <c r="V124" i="3"/>
  <c r="U124" i="3"/>
  <c r="T124" i="3"/>
  <c r="P124" i="3"/>
  <c r="X124" i="3" s="1"/>
  <c r="K124" i="3"/>
  <c r="AD123" i="3"/>
  <c r="AC123" i="3"/>
  <c r="AB123" i="3"/>
  <c r="AA123" i="3"/>
  <c r="Z123" i="3"/>
  <c r="Y123" i="3"/>
  <c r="X123" i="3"/>
  <c r="W123" i="3"/>
  <c r="V123" i="3"/>
  <c r="U123" i="3"/>
  <c r="T123" i="3"/>
  <c r="P123" i="3"/>
  <c r="K123" i="3"/>
  <c r="AD122" i="3"/>
  <c r="AC122" i="3"/>
  <c r="AB122" i="3"/>
  <c r="AA122" i="3"/>
  <c r="Z122" i="3"/>
  <c r="Y122" i="3"/>
  <c r="W122" i="3"/>
  <c r="V122" i="3"/>
  <c r="U122" i="3"/>
  <c r="T122" i="3"/>
  <c r="P122" i="3"/>
  <c r="X122" i="3" s="1"/>
  <c r="K122" i="3"/>
  <c r="AD121" i="3"/>
  <c r="AC121" i="3"/>
  <c r="AB121" i="3"/>
  <c r="AA121" i="3"/>
  <c r="Z121" i="3"/>
  <c r="Y121" i="3"/>
  <c r="X121" i="3"/>
  <c r="W121" i="3"/>
  <c r="V121" i="3"/>
  <c r="U121" i="3"/>
  <c r="T121" i="3"/>
  <c r="P121" i="3"/>
  <c r="K121" i="3"/>
  <c r="AD120" i="3"/>
  <c r="AC120" i="3"/>
  <c r="AB120" i="3"/>
  <c r="AA120" i="3"/>
  <c r="Z120" i="3"/>
  <c r="Y120" i="3"/>
  <c r="X120" i="3"/>
  <c r="W120" i="3"/>
  <c r="V120" i="3"/>
  <c r="U120" i="3"/>
  <c r="T120" i="3"/>
  <c r="P120" i="3"/>
  <c r="K120" i="3"/>
  <c r="AD119" i="3"/>
  <c r="AC119" i="3"/>
  <c r="AB119" i="3"/>
  <c r="AA119" i="3"/>
  <c r="Z119" i="3"/>
  <c r="Y119" i="3"/>
  <c r="X119" i="3"/>
  <c r="W119" i="3"/>
  <c r="V119" i="3"/>
  <c r="U119" i="3"/>
  <c r="T119" i="3"/>
  <c r="P119" i="3"/>
  <c r="K119" i="3"/>
  <c r="AD118" i="3"/>
  <c r="AC118" i="3"/>
  <c r="AB118" i="3"/>
  <c r="AA118" i="3"/>
  <c r="Z118" i="3"/>
  <c r="Y118" i="3"/>
  <c r="W118" i="3"/>
  <c r="V118" i="3"/>
  <c r="U118" i="3"/>
  <c r="T118" i="3"/>
  <c r="P118" i="3"/>
  <c r="X118" i="3" s="1"/>
  <c r="K118" i="3"/>
  <c r="AD117" i="3"/>
  <c r="AC117" i="3"/>
  <c r="AB117" i="3"/>
  <c r="AA117" i="3"/>
  <c r="Z117" i="3"/>
  <c r="Y117" i="3"/>
  <c r="X117" i="3"/>
  <c r="W117" i="3"/>
  <c r="V117" i="3"/>
  <c r="U117" i="3"/>
  <c r="T117" i="3"/>
  <c r="P117" i="3"/>
  <c r="K117" i="3"/>
  <c r="AD116" i="3"/>
  <c r="AC116" i="3"/>
  <c r="AB116" i="3"/>
  <c r="AA116" i="3"/>
  <c r="Z116" i="3"/>
  <c r="Y116" i="3"/>
  <c r="W116" i="3"/>
  <c r="V116" i="3"/>
  <c r="U116" i="3"/>
  <c r="T116" i="3"/>
  <c r="P116" i="3"/>
  <c r="X116" i="3" s="1"/>
  <c r="K116" i="3"/>
  <c r="AD115" i="3"/>
  <c r="AC115" i="3"/>
  <c r="AB115" i="3"/>
  <c r="AA115" i="3"/>
  <c r="Z115" i="3"/>
  <c r="Y115" i="3"/>
  <c r="W115" i="3"/>
  <c r="V115" i="3"/>
  <c r="U115" i="3"/>
  <c r="T115" i="3"/>
  <c r="P115" i="3"/>
  <c r="X115" i="3" s="1"/>
  <c r="K115" i="3"/>
  <c r="AD114" i="3"/>
  <c r="AC114" i="3"/>
  <c r="AB114" i="3"/>
  <c r="AA114" i="3"/>
  <c r="Z114" i="3"/>
  <c r="Y114" i="3"/>
  <c r="W114" i="3"/>
  <c r="V114" i="3"/>
  <c r="U114" i="3"/>
  <c r="T114" i="3"/>
  <c r="P114" i="3"/>
  <c r="X114" i="3" s="1"/>
  <c r="K114" i="3"/>
  <c r="AD113" i="3"/>
  <c r="AC113" i="3"/>
  <c r="AB113" i="3"/>
  <c r="AA113" i="3"/>
  <c r="Z113" i="3"/>
  <c r="Y113" i="3"/>
  <c r="W113" i="3"/>
  <c r="V113" i="3"/>
  <c r="U113" i="3"/>
  <c r="T113" i="3"/>
  <c r="P113" i="3"/>
  <c r="X113" i="3" s="1"/>
  <c r="K113" i="3"/>
  <c r="AD112" i="3"/>
  <c r="AC112" i="3"/>
  <c r="AB112" i="3"/>
  <c r="AA112" i="3"/>
  <c r="Z112" i="3"/>
  <c r="Y112" i="3"/>
  <c r="W112" i="3"/>
  <c r="V112" i="3"/>
  <c r="U112" i="3"/>
  <c r="T112" i="3"/>
  <c r="P112" i="3"/>
  <c r="X112" i="3" s="1"/>
  <c r="K112" i="3"/>
  <c r="AD111" i="3"/>
  <c r="AC111" i="3"/>
  <c r="AB111" i="3"/>
  <c r="AA111" i="3"/>
  <c r="Z111" i="3"/>
  <c r="Y111" i="3"/>
  <c r="W111" i="3"/>
  <c r="V111" i="3"/>
  <c r="U111" i="3"/>
  <c r="T111" i="3"/>
  <c r="P111" i="3"/>
  <c r="X111" i="3" s="1"/>
  <c r="K111" i="3"/>
  <c r="AD110" i="3"/>
  <c r="AC110" i="3"/>
  <c r="AB110" i="3"/>
  <c r="AA110" i="3"/>
  <c r="Z110" i="3"/>
  <c r="Y110" i="3"/>
  <c r="W110" i="3"/>
  <c r="V110" i="3"/>
  <c r="U110" i="3"/>
  <c r="T110" i="3"/>
  <c r="P110" i="3"/>
  <c r="X110" i="3" s="1"/>
  <c r="K110" i="3"/>
  <c r="AD109" i="3"/>
  <c r="AC109" i="3"/>
  <c r="AB109" i="3"/>
  <c r="AA109" i="3"/>
  <c r="Z109" i="3"/>
  <c r="Y109" i="3"/>
  <c r="X109" i="3"/>
  <c r="W109" i="3"/>
  <c r="V109" i="3"/>
  <c r="U109" i="3"/>
  <c r="T109" i="3"/>
  <c r="P109" i="3"/>
  <c r="K109" i="3"/>
  <c r="AD108" i="3"/>
  <c r="AC108" i="3"/>
  <c r="AB108" i="3"/>
  <c r="AA108" i="3"/>
  <c r="Z108" i="3"/>
  <c r="Y108" i="3"/>
  <c r="X108" i="3"/>
  <c r="W108" i="3"/>
  <c r="V108" i="3"/>
  <c r="U108" i="3"/>
  <c r="T108" i="3"/>
  <c r="P108" i="3"/>
  <c r="K108" i="3"/>
  <c r="AD107" i="3"/>
  <c r="AC107" i="3"/>
  <c r="AB107" i="3"/>
  <c r="AA107" i="3"/>
  <c r="Z107" i="3"/>
  <c r="Y107" i="3"/>
  <c r="X107" i="3"/>
  <c r="W107" i="3"/>
  <c r="V107" i="3"/>
  <c r="U107" i="3"/>
  <c r="T107" i="3"/>
  <c r="P107" i="3"/>
  <c r="K107" i="3"/>
  <c r="AD106" i="3"/>
  <c r="AC106" i="3"/>
  <c r="AB106" i="3"/>
  <c r="AA106" i="3"/>
  <c r="Z106" i="3"/>
  <c r="Y106" i="3"/>
  <c r="W106" i="3"/>
  <c r="V106" i="3"/>
  <c r="U106" i="3"/>
  <c r="T106" i="3"/>
  <c r="P106" i="3"/>
  <c r="X106" i="3" s="1"/>
  <c r="K106" i="3"/>
  <c r="AD105" i="3"/>
  <c r="AC105" i="3"/>
  <c r="AB105" i="3"/>
  <c r="AA105" i="3"/>
  <c r="Z105" i="3"/>
  <c r="Y105" i="3"/>
  <c r="X105" i="3"/>
  <c r="W105" i="3"/>
  <c r="V105" i="3"/>
  <c r="U105" i="3"/>
  <c r="T105" i="3"/>
  <c r="P105" i="3"/>
  <c r="K105" i="3"/>
  <c r="AD104" i="3"/>
  <c r="AC104" i="3"/>
  <c r="AB104" i="3"/>
  <c r="AA104" i="3"/>
  <c r="Z104" i="3"/>
  <c r="Y104" i="3"/>
  <c r="W104" i="3"/>
  <c r="V104" i="3"/>
  <c r="U104" i="3"/>
  <c r="T104" i="3"/>
  <c r="P104" i="3"/>
  <c r="X104" i="3" s="1"/>
  <c r="K104" i="3"/>
  <c r="AD103" i="3"/>
  <c r="AC103" i="3"/>
  <c r="AB103" i="3"/>
  <c r="AA103" i="3"/>
  <c r="Z103" i="3"/>
  <c r="Y103" i="3"/>
  <c r="W103" i="3"/>
  <c r="V103" i="3"/>
  <c r="U103" i="3"/>
  <c r="T103" i="3"/>
  <c r="P103" i="3"/>
  <c r="X103" i="3" s="1"/>
  <c r="K103" i="3"/>
  <c r="AD102" i="3"/>
  <c r="AC102" i="3"/>
  <c r="AB102" i="3"/>
  <c r="AA102" i="3"/>
  <c r="Z102" i="3"/>
  <c r="Y102" i="3"/>
  <c r="W102" i="3"/>
  <c r="V102" i="3"/>
  <c r="U102" i="3"/>
  <c r="T102" i="3"/>
  <c r="P102" i="3"/>
  <c r="X102" i="3" s="1"/>
  <c r="K102" i="3"/>
  <c r="AD101" i="3"/>
  <c r="AC101" i="3"/>
  <c r="AB101" i="3"/>
  <c r="AA101" i="3"/>
  <c r="Z101" i="3"/>
  <c r="Y101" i="3"/>
  <c r="W101" i="3"/>
  <c r="V101" i="3"/>
  <c r="U101" i="3"/>
  <c r="T101" i="3"/>
  <c r="P101" i="3"/>
  <c r="X101" i="3" s="1"/>
  <c r="K101" i="3"/>
  <c r="AD100" i="3"/>
  <c r="AC100" i="3"/>
  <c r="AB100" i="3"/>
  <c r="AA100" i="3"/>
  <c r="Z100" i="3"/>
  <c r="Y100" i="3"/>
  <c r="W100" i="3"/>
  <c r="V100" i="3"/>
  <c r="U100" i="3"/>
  <c r="T100" i="3"/>
  <c r="P100" i="3"/>
  <c r="X100" i="3" s="1"/>
  <c r="K100" i="3"/>
  <c r="AD99" i="3"/>
  <c r="AC99" i="3"/>
  <c r="AB99" i="3"/>
  <c r="AA99" i="3"/>
  <c r="Z99" i="3"/>
  <c r="Y99" i="3"/>
  <c r="X99" i="3"/>
  <c r="W99" i="3"/>
  <c r="V99" i="3"/>
  <c r="U99" i="3"/>
  <c r="T99" i="3"/>
  <c r="P99" i="3"/>
  <c r="K99" i="3"/>
  <c r="AD98" i="3"/>
  <c r="AC98" i="3"/>
  <c r="AB98" i="3"/>
  <c r="AA98" i="3"/>
  <c r="Z98" i="3"/>
  <c r="Y98" i="3"/>
  <c r="W98" i="3"/>
  <c r="V98" i="3"/>
  <c r="U98" i="3"/>
  <c r="T98" i="3"/>
  <c r="P98" i="3"/>
  <c r="X98" i="3" s="1"/>
  <c r="K98" i="3"/>
  <c r="AD97" i="3"/>
  <c r="AC97" i="3"/>
  <c r="AB97" i="3"/>
  <c r="AA97" i="3"/>
  <c r="Z97" i="3"/>
  <c r="Y97" i="3"/>
  <c r="X97" i="3"/>
  <c r="W97" i="3"/>
  <c r="V97" i="3"/>
  <c r="U97" i="3"/>
  <c r="T97" i="3"/>
  <c r="P97" i="3"/>
  <c r="K97" i="3"/>
  <c r="AD96" i="3"/>
  <c r="AC96" i="3"/>
  <c r="AB96" i="3"/>
  <c r="AA96" i="3"/>
  <c r="Z96" i="3"/>
  <c r="Y96" i="3"/>
  <c r="X96" i="3"/>
  <c r="W96" i="3"/>
  <c r="V96" i="3"/>
  <c r="U96" i="3"/>
  <c r="T96" i="3"/>
  <c r="P96" i="3"/>
  <c r="K96" i="3"/>
  <c r="AD95" i="3"/>
  <c r="AC95" i="3"/>
  <c r="AB95" i="3"/>
  <c r="AA95" i="3"/>
  <c r="Z95" i="3"/>
  <c r="Y95" i="3"/>
  <c r="X95" i="3"/>
  <c r="W95" i="3"/>
  <c r="V95" i="3"/>
  <c r="U95" i="3"/>
  <c r="T95" i="3"/>
  <c r="P95" i="3"/>
  <c r="K95" i="3"/>
  <c r="AD94" i="3"/>
  <c r="AC94" i="3"/>
  <c r="AB94" i="3"/>
  <c r="AA94" i="3"/>
  <c r="Z94" i="3"/>
  <c r="Y94" i="3"/>
  <c r="W94" i="3"/>
  <c r="V94" i="3"/>
  <c r="U94" i="3"/>
  <c r="T94" i="3"/>
  <c r="P94" i="3"/>
  <c r="X94" i="3" s="1"/>
  <c r="K94" i="3"/>
  <c r="AD93" i="3"/>
  <c r="AC93" i="3"/>
  <c r="AB93" i="3"/>
  <c r="AA93" i="3"/>
  <c r="Z93" i="3"/>
  <c r="Y93" i="3"/>
  <c r="X93" i="3"/>
  <c r="W93" i="3"/>
  <c r="V93" i="3"/>
  <c r="U93" i="3"/>
  <c r="T93" i="3"/>
  <c r="P93" i="3"/>
  <c r="K93" i="3"/>
  <c r="AD92" i="3"/>
  <c r="AC92" i="3"/>
  <c r="AB92" i="3"/>
  <c r="AA92" i="3"/>
  <c r="Z92" i="3"/>
  <c r="Y92" i="3"/>
  <c r="W92" i="3"/>
  <c r="V92" i="3"/>
  <c r="U92" i="3"/>
  <c r="T92" i="3"/>
  <c r="P92" i="3"/>
  <c r="X92" i="3" s="1"/>
  <c r="K92" i="3"/>
  <c r="AD91" i="3"/>
  <c r="AC91" i="3"/>
  <c r="AB91" i="3"/>
  <c r="AA91" i="3"/>
  <c r="Z91" i="3"/>
  <c r="Y91" i="3"/>
  <c r="W91" i="3"/>
  <c r="V91" i="3"/>
  <c r="U91" i="3"/>
  <c r="T91" i="3"/>
  <c r="P91" i="3"/>
  <c r="X91" i="3" s="1"/>
  <c r="K91" i="3"/>
  <c r="AD90" i="3"/>
  <c r="AC90" i="3"/>
  <c r="AB90" i="3"/>
  <c r="AA90" i="3"/>
  <c r="Z90" i="3"/>
  <c r="Y90" i="3"/>
  <c r="W90" i="3"/>
  <c r="V90" i="3"/>
  <c r="U90" i="3"/>
  <c r="T90" i="3"/>
  <c r="P90" i="3"/>
  <c r="X90" i="3" s="1"/>
  <c r="K90" i="3"/>
  <c r="AD89" i="3"/>
  <c r="AC89" i="3"/>
  <c r="AB89" i="3"/>
  <c r="AA89" i="3"/>
  <c r="Z89" i="3"/>
  <c r="Y89" i="3"/>
  <c r="X89" i="3"/>
  <c r="W89" i="3"/>
  <c r="V89" i="3"/>
  <c r="U89" i="3"/>
  <c r="T89" i="3"/>
  <c r="P89" i="3"/>
  <c r="K89" i="3"/>
  <c r="AD88" i="3"/>
  <c r="AC88" i="3"/>
  <c r="AB88" i="3"/>
  <c r="AA88" i="3"/>
  <c r="Z88" i="3"/>
  <c r="Y88" i="3"/>
  <c r="W88" i="3"/>
  <c r="V88" i="3"/>
  <c r="U88" i="3"/>
  <c r="T88" i="3"/>
  <c r="P88" i="3"/>
  <c r="X88" i="3" s="1"/>
  <c r="K88" i="3"/>
  <c r="AD87" i="3"/>
  <c r="AC87" i="3"/>
  <c r="AB87" i="3"/>
  <c r="AA87" i="3"/>
  <c r="Z87" i="3"/>
  <c r="Y87" i="3"/>
  <c r="X87" i="3"/>
  <c r="W87" i="3"/>
  <c r="V87" i="3"/>
  <c r="U87" i="3"/>
  <c r="T87" i="3"/>
  <c r="P87" i="3"/>
  <c r="K87" i="3"/>
  <c r="AD86" i="3"/>
  <c r="AC86" i="3"/>
  <c r="AB86" i="3"/>
  <c r="AA86" i="3"/>
  <c r="Z86" i="3"/>
  <c r="Y86" i="3"/>
  <c r="W86" i="3"/>
  <c r="V86" i="3"/>
  <c r="U86" i="3"/>
  <c r="T86" i="3"/>
  <c r="P86" i="3"/>
  <c r="X86" i="3" s="1"/>
  <c r="K86" i="3"/>
  <c r="AD85" i="3"/>
  <c r="AC85" i="3"/>
  <c r="AB85" i="3"/>
  <c r="AA85" i="3"/>
  <c r="Z85" i="3"/>
  <c r="Y85" i="3"/>
  <c r="X85" i="3"/>
  <c r="W85" i="3"/>
  <c r="V85" i="3"/>
  <c r="U85" i="3"/>
  <c r="T85" i="3"/>
  <c r="P85" i="3"/>
  <c r="K85" i="3"/>
  <c r="AD84" i="3"/>
  <c r="AC84" i="3"/>
  <c r="AB84" i="3"/>
  <c r="AA84" i="3"/>
  <c r="Z84" i="3"/>
  <c r="Y84" i="3"/>
  <c r="X84" i="3"/>
  <c r="W84" i="3"/>
  <c r="V84" i="3"/>
  <c r="U84" i="3"/>
  <c r="T84" i="3"/>
  <c r="P84" i="3"/>
  <c r="K84" i="3"/>
  <c r="AD83" i="3"/>
  <c r="AC83" i="3"/>
  <c r="AB83" i="3"/>
  <c r="AA83" i="3"/>
  <c r="Z83" i="3"/>
  <c r="Y83" i="3"/>
  <c r="X83" i="3"/>
  <c r="W83" i="3"/>
  <c r="V83" i="3"/>
  <c r="U83" i="3"/>
  <c r="T83" i="3"/>
  <c r="P83" i="3"/>
  <c r="K83" i="3"/>
  <c r="AD82" i="3"/>
  <c r="AC82" i="3"/>
  <c r="AB82" i="3"/>
  <c r="AA82" i="3"/>
  <c r="Z82" i="3"/>
  <c r="Y82" i="3"/>
  <c r="W82" i="3"/>
  <c r="V82" i="3"/>
  <c r="U82" i="3"/>
  <c r="T82" i="3"/>
  <c r="P82" i="3"/>
  <c r="X82" i="3" s="1"/>
  <c r="K82" i="3"/>
  <c r="AD81" i="3"/>
  <c r="AC81" i="3"/>
  <c r="AB81" i="3"/>
  <c r="AA81" i="3"/>
  <c r="Z81" i="3"/>
  <c r="Y81" i="3"/>
  <c r="X81" i="3"/>
  <c r="W81" i="3"/>
  <c r="V81" i="3"/>
  <c r="U81" i="3"/>
  <c r="T81" i="3"/>
  <c r="P81" i="3"/>
  <c r="K81" i="3"/>
  <c r="AD80" i="3"/>
  <c r="AC80" i="3"/>
  <c r="AB80" i="3"/>
  <c r="AA80" i="3"/>
  <c r="Z80" i="3"/>
  <c r="Y80" i="3"/>
  <c r="W80" i="3"/>
  <c r="V80" i="3"/>
  <c r="U80" i="3"/>
  <c r="T80" i="3"/>
  <c r="P80" i="3"/>
  <c r="X80" i="3" s="1"/>
  <c r="K80" i="3"/>
  <c r="AD79" i="3"/>
  <c r="AC79" i="3"/>
  <c r="AB79" i="3"/>
  <c r="AA79" i="3"/>
  <c r="Z79" i="3"/>
  <c r="Y79" i="3"/>
  <c r="W79" i="3"/>
  <c r="V79" i="3"/>
  <c r="U79" i="3"/>
  <c r="T79" i="3"/>
  <c r="P79" i="3"/>
  <c r="X79" i="3" s="1"/>
  <c r="K79" i="3"/>
  <c r="AD78" i="3"/>
  <c r="AC78" i="3"/>
  <c r="AB78" i="3"/>
  <c r="AA78" i="3"/>
  <c r="Z78" i="3"/>
  <c r="Y78" i="3"/>
  <c r="W78" i="3"/>
  <c r="V78" i="3"/>
  <c r="U78" i="3"/>
  <c r="T78" i="3"/>
  <c r="P78" i="3"/>
  <c r="X78" i="3" s="1"/>
  <c r="K78" i="3"/>
  <c r="AD77" i="3"/>
  <c r="AC77" i="3"/>
  <c r="AB77" i="3"/>
  <c r="AA77" i="3"/>
  <c r="Z77" i="3"/>
  <c r="Y77" i="3"/>
  <c r="X77" i="3"/>
  <c r="W77" i="3"/>
  <c r="V77" i="3"/>
  <c r="U77" i="3"/>
  <c r="T77" i="3"/>
  <c r="P77" i="3"/>
  <c r="K77" i="3"/>
  <c r="AD76" i="3"/>
  <c r="AC76" i="3"/>
  <c r="AB76" i="3"/>
  <c r="AA76" i="3"/>
  <c r="Z76" i="3"/>
  <c r="Y76" i="3"/>
  <c r="W76" i="3"/>
  <c r="V76" i="3"/>
  <c r="U76" i="3"/>
  <c r="T76" i="3"/>
  <c r="P76" i="3"/>
  <c r="X76" i="3" s="1"/>
  <c r="K76" i="3"/>
  <c r="AD75" i="3"/>
  <c r="AC75" i="3"/>
  <c r="AB75" i="3"/>
  <c r="AA75" i="3"/>
  <c r="Z75" i="3"/>
  <c r="Y75" i="3"/>
  <c r="W75" i="3"/>
  <c r="V75" i="3"/>
  <c r="U75" i="3"/>
  <c r="T75" i="3"/>
  <c r="P75" i="3"/>
  <c r="X75" i="3" s="1"/>
  <c r="K75" i="3"/>
  <c r="AD74" i="3"/>
  <c r="AC74" i="3"/>
  <c r="AB74" i="3"/>
  <c r="AA74" i="3"/>
  <c r="Z74" i="3"/>
  <c r="Y74" i="3"/>
  <c r="W74" i="3"/>
  <c r="V74" i="3"/>
  <c r="U74" i="3"/>
  <c r="T74" i="3"/>
  <c r="P74" i="3"/>
  <c r="X74" i="3" s="1"/>
  <c r="K74" i="3"/>
  <c r="AD73" i="3"/>
  <c r="AC73" i="3"/>
  <c r="AB73" i="3"/>
  <c r="AA73" i="3"/>
  <c r="Z73" i="3"/>
  <c r="Y73" i="3"/>
  <c r="X73" i="3"/>
  <c r="W73" i="3"/>
  <c r="V73" i="3"/>
  <c r="U73" i="3"/>
  <c r="T73" i="3"/>
  <c r="P73" i="3"/>
  <c r="K73" i="3"/>
  <c r="AD72" i="3"/>
  <c r="AC72" i="3"/>
  <c r="AB72" i="3"/>
  <c r="AA72" i="3"/>
  <c r="Z72" i="3"/>
  <c r="Y72" i="3"/>
  <c r="X72" i="3"/>
  <c r="W72" i="3"/>
  <c r="V72" i="3"/>
  <c r="U72" i="3"/>
  <c r="T72" i="3"/>
  <c r="P72" i="3"/>
  <c r="K72" i="3"/>
  <c r="AD71" i="3"/>
  <c r="AC71" i="3"/>
  <c r="AB71" i="3"/>
  <c r="AA71" i="3"/>
  <c r="Z71" i="3"/>
  <c r="Y71" i="3"/>
  <c r="X71" i="3"/>
  <c r="W71" i="3"/>
  <c r="V71" i="3"/>
  <c r="U71" i="3"/>
  <c r="T71" i="3"/>
  <c r="P71" i="3"/>
  <c r="K71" i="3"/>
  <c r="AD70" i="3"/>
  <c r="AC70" i="3"/>
  <c r="AB70" i="3"/>
  <c r="AA70" i="3"/>
  <c r="Z70" i="3"/>
  <c r="Y70" i="3"/>
  <c r="W70" i="3"/>
  <c r="V70" i="3"/>
  <c r="U70" i="3"/>
  <c r="T70" i="3"/>
  <c r="P70" i="3"/>
  <c r="X70" i="3" s="1"/>
  <c r="K70" i="3"/>
  <c r="AD69" i="3"/>
  <c r="AC69" i="3"/>
  <c r="AB69" i="3"/>
  <c r="AA69" i="3"/>
  <c r="Z69" i="3"/>
  <c r="Y69" i="3"/>
  <c r="X69" i="3"/>
  <c r="W69" i="3"/>
  <c r="V69" i="3"/>
  <c r="U69" i="3"/>
  <c r="T69" i="3"/>
  <c r="P69" i="3"/>
  <c r="K69" i="3"/>
  <c r="AD68" i="3"/>
  <c r="AC68" i="3"/>
  <c r="AB68" i="3"/>
  <c r="AA68" i="3"/>
  <c r="Z68" i="3"/>
  <c r="Y68" i="3"/>
  <c r="W68" i="3"/>
  <c r="V68" i="3"/>
  <c r="U68" i="3"/>
  <c r="T68" i="3"/>
  <c r="P68" i="3"/>
  <c r="X68" i="3" s="1"/>
  <c r="K68" i="3"/>
  <c r="AD67" i="3"/>
  <c r="AC67" i="3"/>
  <c r="AB67" i="3"/>
  <c r="AA67" i="3"/>
  <c r="Z67" i="3"/>
  <c r="Y67" i="3"/>
  <c r="W67" i="3"/>
  <c r="V67" i="3"/>
  <c r="U67" i="3"/>
  <c r="T67" i="3"/>
  <c r="P67" i="3"/>
  <c r="X67" i="3" s="1"/>
  <c r="K67" i="3"/>
  <c r="AD66" i="3"/>
  <c r="AC66" i="3"/>
  <c r="AB66" i="3"/>
  <c r="AA66" i="3"/>
  <c r="Z66" i="3"/>
  <c r="Y66" i="3"/>
  <c r="W66" i="3"/>
  <c r="V66" i="3"/>
  <c r="U66" i="3"/>
  <c r="T66" i="3"/>
  <c r="P66" i="3"/>
  <c r="X66" i="3" s="1"/>
  <c r="K66" i="3"/>
  <c r="AD65" i="3"/>
  <c r="AC65" i="3"/>
  <c r="AB65" i="3"/>
  <c r="AA65" i="3"/>
  <c r="Z65" i="3"/>
  <c r="Y65" i="3"/>
  <c r="X65" i="3"/>
  <c r="W65" i="3"/>
  <c r="V65" i="3"/>
  <c r="U65" i="3"/>
  <c r="T65" i="3"/>
  <c r="P65" i="3"/>
  <c r="K65" i="3"/>
  <c r="AD64" i="3"/>
  <c r="AC64" i="3"/>
  <c r="AB64" i="3"/>
  <c r="AA64" i="3"/>
  <c r="Z64" i="3"/>
  <c r="Y64" i="3"/>
  <c r="W64" i="3"/>
  <c r="V64" i="3"/>
  <c r="U64" i="3"/>
  <c r="T64" i="3"/>
  <c r="P64" i="3"/>
  <c r="X64" i="3" s="1"/>
  <c r="K64" i="3"/>
  <c r="AD63" i="3"/>
  <c r="AC63" i="3"/>
  <c r="AB63" i="3"/>
  <c r="AA63" i="3"/>
  <c r="Z63" i="3"/>
  <c r="Y63" i="3"/>
  <c r="W63" i="3"/>
  <c r="V63" i="3"/>
  <c r="U63" i="3"/>
  <c r="T63" i="3"/>
  <c r="P63" i="3"/>
  <c r="X63" i="3" s="1"/>
  <c r="K63" i="3"/>
  <c r="AD62" i="3"/>
  <c r="AC62" i="3"/>
  <c r="AB62" i="3"/>
  <c r="AA62" i="3"/>
  <c r="Z62" i="3"/>
  <c r="Y62" i="3"/>
  <c r="W62" i="3"/>
  <c r="V62" i="3"/>
  <c r="U62" i="3"/>
  <c r="T62" i="3"/>
  <c r="P62" i="3"/>
  <c r="X62" i="3" s="1"/>
  <c r="K62" i="3"/>
  <c r="AD61" i="3"/>
  <c r="AC61" i="3"/>
  <c r="AB61" i="3"/>
  <c r="AA61" i="3"/>
  <c r="Z61" i="3"/>
  <c r="Y61" i="3"/>
  <c r="X61" i="3"/>
  <c r="W61" i="3"/>
  <c r="V61" i="3"/>
  <c r="U61" i="3"/>
  <c r="T61" i="3"/>
  <c r="P61" i="3"/>
  <c r="K61" i="3"/>
  <c r="AD60" i="3"/>
  <c r="AC60" i="3"/>
  <c r="AB60" i="3"/>
  <c r="AA60" i="3"/>
  <c r="Z60" i="3"/>
  <c r="Y60" i="3"/>
  <c r="X60" i="3"/>
  <c r="W60" i="3"/>
  <c r="V60" i="3"/>
  <c r="U60" i="3"/>
  <c r="T60" i="3"/>
  <c r="P60" i="3"/>
  <c r="K60" i="3"/>
  <c r="AD59" i="3"/>
  <c r="AC59" i="3"/>
  <c r="AB59" i="3"/>
  <c r="AA59" i="3"/>
  <c r="Z59" i="3"/>
  <c r="Y59" i="3"/>
  <c r="X59" i="3"/>
  <c r="W59" i="3"/>
  <c r="V59" i="3"/>
  <c r="U59" i="3"/>
  <c r="T59" i="3"/>
  <c r="P59" i="3"/>
  <c r="K59" i="3"/>
  <c r="AD58" i="3"/>
  <c r="AC58" i="3"/>
  <c r="AB58" i="3"/>
  <c r="AA58" i="3"/>
  <c r="Z58" i="3"/>
  <c r="Y58" i="3"/>
  <c r="W58" i="3"/>
  <c r="V58" i="3"/>
  <c r="U58" i="3"/>
  <c r="T58" i="3"/>
  <c r="P58" i="3"/>
  <c r="X58" i="3" s="1"/>
  <c r="K58" i="3"/>
  <c r="AD57" i="3"/>
  <c r="AC57" i="3"/>
  <c r="AB57" i="3"/>
  <c r="AA57" i="3"/>
  <c r="Z57" i="3"/>
  <c r="Y57" i="3"/>
  <c r="X57" i="3"/>
  <c r="W57" i="3"/>
  <c r="V57" i="3"/>
  <c r="U57" i="3"/>
  <c r="T57" i="3"/>
  <c r="P57" i="3"/>
  <c r="K57" i="3"/>
  <c r="AD56" i="3"/>
  <c r="AC56" i="3"/>
  <c r="AB56" i="3"/>
  <c r="AA56" i="3"/>
  <c r="Z56" i="3"/>
  <c r="Y56" i="3"/>
  <c r="W56" i="3"/>
  <c r="V56" i="3"/>
  <c r="U56" i="3"/>
  <c r="T56" i="3"/>
  <c r="P56" i="3"/>
  <c r="X56" i="3" s="1"/>
  <c r="K56" i="3"/>
  <c r="AD55" i="3"/>
  <c r="AC55" i="3"/>
  <c r="AB55" i="3"/>
  <c r="AA55" i="3"/>
  <c r="Z55" i="3"/>
  <c r="Y55" i="3"/>
  <c r="W55" i="3"/>
  <c r="V55" i="3"/>
  <c r="U55" i="3"/>
  <c r="T55" i="3"/>
  <c r="P55" i="3"/>
  <c r="X55" i="3" s="1"/>
  <c r="K55" i="3"/>
  <c r="AD54" i="3"/>
  <c r="AC54" i="3"/>
  <c r="AB54" i="3"/>
  <c r="AA54" i="3"/>
  <c r="Z54" i="3"/>
  <c r="Y54" i="3"/>
  <c r="W54" i="3"/>
  <c r="V54" i="3"/>
  <c r="U54" i="3"/>
  <c r="T54" i="3"/>
  <c r="P54" i="3"/>
  <c r="X54" i="3" s="1"/>
  <c r="K54" i="3"/>
  <c r="AD53" i="3"/>
  <c r="AC53" i="3"/>
  <c r="AB53" i="3"/>
  <c r="AA53" i="3"/>
  <c r="Z53" i="3"/>
  <c r="Y53" i="3"/>
  <c r="X53" i="3"/>
  <c r="W53" i="3"/>
  <c r="V53" i="3"/>
  <c r="U53" i="3"/>
  <c r="T53" i="3"/>
  <c r="P53" i="3"/>
  <c r="K53" i="3"/>
  <c r="AD52" i="3"/>
  <c r="AC52" i="3"/>
  <c r="AB52" i="3"/>
  <c r="AA52" i="3"/>
  <c r="Z52" i="3"/>
  <c r="Y52" i="3"/>
  <c r="W52" i="3"/>
  <c r="V52" i="3"/>
  <c r="U52" i="3"/>
  <c r="T52" i="3"/>
  <c r="P52" i="3"/>
  <c r="X52" i="3" s="1"/>
  <c r="K52" i="3"/>
  <c r="AD51" i="3"/>
  <c r="AC51" i="3"/>
  <c r="AB51" i="3"/>
  <c r="AA51" i="3"/>
  <c r="Z51" i="3"/>
  <c r="Y51" i="3"/>
  <c r="W51" i="3"/>
  <c r="V51" i="3"/>
  <c r="U51" i="3"/>
  <c r="T51" i="3"/>
  <c r="P51" i="3"/>
  <c r="X51" i="3" s="1"/>
  <c r="K51" i="3"/>
  <c r="AD50" i="3"/>
  <c r="AC50" i="3"/>
  <c r="AB50" i="3"/>
  <c r="AA50" i="3"/>
  <c r="Z50" i="3"/>
  <c r="Y50" i="3"/>
  <c r="W50" i="3"/>
  <c r="V50" i="3"/>
  <c r="U50" i="3"/>
  <c r="T50" i="3"/>
  <c r="P50" i="3"/>
  <c r="X50" i="3" s="1"/>
  <c r="K50" i="3"/>
  <c r="AD49" i="3"/>
  <c r="AC49" i="3"/>
  <c r="AB49" i="3"/>
  <c r="AA49" i="3"/>
  <c r="Z49" i="3"/>
  <c r="Y49" i="3"/>
  <c r="X49" i="3"/>
  <c r="W49" i="3"/>
  <c r="V49" i="3"/>
  <c r="U49" i="3"/>
  <c r="T49" i="3"/>
  <c r="P49" i="3"/>
  <c r="K49" i="3"/>
  <c r="AD48" i="3"/>
  <c r="AC48" i="3"/>
  <c r="AB48" i="3"/>
  <c r="AA48" i="3"/>
  <c r="Z48" i="3"/>
  <c r="Y48" i="3"/>
  <c r="X48" i="3"/>
  <c r="W48" i="3"/>
  <c r="V48" i="3"/>
  <c r="U48" i="3"/>
  <c r="T48" i="3"/>
  <c r="P48" i="3"/>
  <c r="K48" i="3"/>
  <c r="AD47" i="3"/>
  <c r="AC47" i="3"/>
  <c r="AB47" i="3"/>
  <c r="AA47" i="3"/>
  <c r="Z47" i="3"/>
  <c r="Y47" i="3"/>
  <c r="X47" i="3"/>
  <c r="W47" i="3"/>
  <c r="V47" i="3"/>
  <c r="U47" i="3"/>
  <c r="T47" i="3"/>
  <c r="P47" i="3"/>
  <c r="K47" i="3"/>
  <c r="AD46" i="3"/>
  <c r="AC46" i="3"/>
  <c r="AB46" i="3"/>
  <c r="AA46" i="3"/>
  <c r="Z46" i="3"/>
  <c r="Y46" i="3"/>
  <c r="X46" i="3"/>
  <c r="W46" i="3"/>
  <c r="V46" i="3"/>
  <c r="U46" i="3"/>
  <c r="T46" i="3"/>
  <c r="P46" i="3"/>
  <c r="K46" i="3"/>
  <c r="AD45" i="3"/>
  <c r="AC45" i="3"/>
  <c r="AB45" i="3"/>
  <c r="AA45" i="3"/>
  <c r="Z45" i="3"/>
  <c r="Y45" i="3"/>
  <c r="X45" i="3"/>
  <c r="W45" i="3"/>
  <c r="V45" i="3"/>
  <c r="U45" i="3"/>
  <c r="T45" i="3"/>
  <c r="P45" i="3"/>
  <c r="K45" i="3"/>
  <c r="AD44" i="3"/>
  <c r="AC44" i="3"/>
  <c r="AB44" i="3"/>
  <c r="AA44" i="3"/>
  <c r="Z44" i="3"/>
  <c r="Y44" i="3"/>
  <c r="W44" i="3"/>
  <c r="V44" i="3"/>
  <c r="U44" i="3"/>
  <c r="T44" i="3"/>
  <c r="P44" i="3"/>
  <c r="X44" i="3" s="1"/>
  <c r="K44" i="3"/>
  <c r="AD43" i="3"/>
  <c r="AC43" i="3"/>
  <c r="AB43" i="3"/>
  <c r="AA43" i="3"/>
  <c r="Z43" i="3"/>
  <c r="Y43" i="3"/>
  <c r="W43" i="3"/>
  <c r="V43" i="3"/>
  <c r="U43" i="3"/>
  <c r="T43" i="3"/>
  <c r="P43" i="3"/>
  <c r="X43" i="3" s="1"/>
  <c r="K43" i="3"/>
  <c r="AD42" i="3"/>
  <c r="AC42" i="3"/>
  <c r="AB42" i="3"/>
  <c r="AA42" i="3"/>
  <c r="Z42" i="3"/>
  <c r="Y42" i="3"/>
  <c r="W42" i="3"/>
  <c r="V42" i="3"/>
  <c r="U42" i="3"/>
  <c r="T42" i="3"/>
  <c r="P42" i="3"/>
  <c r="X42" i="3" s="1"/>
  <c r="K42" i="3"/>
  <c r="AD41" i="3"/>
  <c r="AC41" i="3"/>
  <c r="AB41" i="3"/>
  <c r="AA41" i="3"/>
  <c r="Z41" i="3"/>
  <c r="Y41" i="3"/>
  <c r="X41" i="3"/>
  <c r="W41" i="3"/>
  <c r="V41" i="3"/>
  <c r="U41" i="3"/>
  <c r="T41" i="3"/>
  <c r="P41" i="3"/>
  <c r="K41" i="3"/>
  <c r="AD40" i="3"/>
  <c r="AC40" i="3"/>
  <c r="AB40" i="3"/>
  <c r="AA40" i="3"/>
  <c r="Z40" i="3"/>
  <c r="Y40" i="3"/>
  <c r="W40" i="3"/>
  <c r="V40" i="3"/>
  <c r="U40" i="3"/>
  <c r="T40" i="3"/>
  <c r="P40" i="3"/>
  <c r="X40" i="3" s="1"/>
  <c r="K40" i="3"/>
  <c r="AD39" i="3"/>
  <c r="AC39" i="3"/>
  <c r="AB39" i="3"/>
  <c r="AA39" i="3"/>
  <c r="Z39" i="3"/>
  <c r="Y39" i="3"/>
  <c r="W39" i="3"/>
  <c r="V39" i="3"/>
  <c r="U39" i="3"/>
  <c r="T39" i="3"/>
  <c r="P39" i="3"/>
  <c r="X39" i="3" s="1"/>
  <c r="K39" i="3"/>
  <c r="AD38" i="3"/>
  <c r="AC38" i="3"/>
  <c r="AB38" i="3"/>
  <c r="AA38" i="3"/>
  <c r="Z38" i="3"/>
  <c r="Y38" i="3"/>
  <c r="W38" i="3"/>
  <c r="V38" i="3"/>
  <c r="U38" i="3"/>
  <c r="T38" i="3"/>
  <c r="P38" i="3"/>
  <c r="X38" i="3" s="1"/>
  <c r="K38" i="3"/>
  <c r="AD37" i="3"/>
  <c r="AC37" i="3"/>
  <c r="AB37" i="3"/>
  <c r="AA37" i="3"/>
  <c r="Z37" i="3"/>
  <c r="Y37" i="3"/>
  <c r="X37" i="3"/>
  <c r="W37" i="3"/>
  <c r="V37" i="3"/>
  <c r="U37" i="3"/>
  <c r="T37" i="3"/>
  <c r="P37" i="3"/>
  <c r="K37" i="3"/>
  <c r="AD36" i="3"/>
  <c r="AC36" i="3"/>
  <c r="AB36" i="3"/>
  <c r="AA36" i="3"/>
  <c r="Z36" i="3"/>
  <c r="Y36" i="3"/>
  <c r="X36" i="3"/>
  <c r="W36" i="3"/>
  <c r="V36" i="3"/>
  <c r="U36" i="3"/>
  <c r="T36" i="3"/>
  <c r="P36" i="3"/>
  <c r="K36" i="3"/>
  <c r="AD35" i="3"/>
  <c r="AC35" i="3"/>
  <c r="AB35" i="3"/>
  <c r="AA35" i="3"/>
  <c r="Z35" i="3"/>
  <c r="Y35" i="3"/>
  <c r="X35" i="3"/>
  <c r="W35" i="3"/>
  <c r="V35" i="3"/>
  <c r="U35" i="3"/>
  <c r="T35" i="3"/>
  <c r="P35" i="3"/>
  <c r="K35" i="3"/>
  <c r="AD34" i="3"/>
  <c r="AC34" i="3"/>
  <c r="AB34" i="3"/>
  <c r="AA34" i="3"/>
  <c r="Z34" i="3"/>
  <c r="Y34" i="3"/>
  <c r="X34" i="3"/>
  <c r="W34" i="3"/>
  <c r="V34" i="3"/>
  <c r="U34" i="3"/>
  <c r="T34" i="3"/>
  <c r="P34" i="3"/>
  <c r="K34" i="3"/>
  <c r="AD33" i="3"/>
  <c r="AC33" i="3"/>
  <c r="AB33" i="3"/>
  <c r="AA33" i="3"/>
  <c r="Z33" i="3"/>
  <c r="Y33" i="3"/>
  <c r="X33" i="3"/>
  <c r="W33" i="3"/>
  <c r="V33" i="3"/>
  <c r="U33" i="3"/>
  <c r="T33" i="3"/>
  <c r="P33" i="3"/>
  <c r="K33" i="3"/>
  <c r="AD32" i="3"/>
  <c r="AC32" i="3"/>
  <c r="AB32" i="3"/>
  <c r="AA32" i="3"/>
  <c r="Z32" i="3"/>
  <c r="Y32" i="3"/>
  <c r="W32" i="3"/>
  <c r="V32" i="3"/>
  <c r="U32" i="3"/>
  <c r="T32" i="3"/>
  <c r="P32" i="3"/>
  <c r="X32" i="3" s="1"/>
  <c r="K32" i="3"/>
  <c r="AD31" i="3"/>
  <c r="AC31" i="3"/>
  <c r="AB31" i="3"/>
  <c r="AA31" i="3"/>
  <c r="Z31" i="3"/>
  <c r="Y31" i="3"/>
  <c r="W31" i="3"/>
  <c r="V31" i="3"/>
  <c r="U31" i="3"/>
  <c r="T31" i="3"/>
  <c r="P31" i="3"/>
  <c r="X31" i="3" s="1"/>
  <c r="K31" i="3"/>
  <c r="AD30" i="3"/>
  <c r="AC30" i="3"/>
  <c r="AB30" i="3"/>
  <c r="AA30" i="3"/>
  <c r="Z30" i="3"/>
  <c r="Y30" i="3"/>
  <c r="W30" i="3"/>
  <c r="V30" i="3"/>
  <c r="U30" i="3"/>
  <c r="T30" i="3"/>
  <c r="P30" i="3"/>
  <c r="X30" i="3" s="1"/>
  <c r="K30" i="3"/>
  <c r="AD29" i="3"/>
  <c r="AC29" i="3"/>
  <c r="AB29" i="3"/>
  <c r="AA29" i="3"/>
  <c r="Z29" i="3"/>
  <c r="Y29" i="3"/>
  <c r="X29" i="3"/>
  <c r="W29" i="3"/>
  <c r="V29" i="3"/>
  <c r="U29" i="3"/>
  <c r="T29" i="3"/>
  <c r="P29" i="3"/>
  <c r="K29" i="3"/>
  <c r="AD28" i="3"/>
  <c r="AC28" i="3"/>
  <c r="AB28" i="3"/>
  <c r="AA28" i="3"/>
  <c r="Z28" i="3"/>
  <c r="Y28" i="3"/>
  <c r="W28" i="3"/>
  <c r="V28" i="3"/>
  <c r="U28" i="3"/>
  <c r="T28" i="3"/>
  <c r="P28" i="3"/>
  <c r="X28" i="3" s="1"/>
  <c r="K28" i="3"/>
  <c r="AD27" i="3"/>
  <c r="AC27" i="3"/>
  <c r="AB27" i="3"/>
  <c r="AA27" i="3"/>
  <c r="Z27" i="3"/>
  <c r="Y27" i="3"/>
  <c r="W27" i="3"/>
  <c r="V27" i="3"/>
  <c r="U27" i="3"/>
  <c r="T27" i="3"/>
  <c r="P27" i="3"/>
  <c r="X27" i="3" s="1"/>
  <c r="K27" i="3"/>
  <c r="AD26" i="3"/>
  <c r="AC26" i="3"/>
  <c r="AB26" i="3"/>
  <c r="AA26" i="3"/>
  <c r="Z26" i="3"/>
  <c r="Y26" i="3"/>
  <c r="W26" i="3"/>
  <c r="V26" i="3"/>
  <c r="U26" i="3"/>
  <c r="T26" i="3"/>
  <c r="P26" i="3"/>
  <c r="X26" i="3" s="1"/>
  <c r="K26" i="3"/>
  <c r="AD25" i="3"/>
  <c r="AC25" i="3"/>
  <c r="AB25" i="3"/>
  <c r="AA25" i="3"/>
  <c r="Z25" i="3"/>
  <c r="Y25" i="3"/>
  <c r="X25" i="3"/>
  <c r="W25" i="3"/>
  <c r="V25" i="3"/>
  <c r="U25" i="3"/>
  <c r="T25" i="3"/>
  <c r="P25" i="3"/>
  <c r="K25" i="3"/>
  <c r="AD24" i="3"/>
  <c r="AC24" i="3"/>
  <c r="AB24" i="3"/>
  <c r="AA24" i="3"/>
  <c r="Z24" i="3"/>
  <c r="Y24" i="3"/>
  <c r="X24" i="3"/>
  <c r="W24" i="3"/>
  <c r="V24" i="3"/>
  <c r="U24" i="3"/>
  <c r="T24" i="3"/>
  <c r="P24" i="3"/>
  <c r="K24" i="3"/>
  <c r="AD23" i="3"/>
  <c r="AC23" i="3"/>
  <c r="AB23" i="3"/>
  <c r="AA23" i="3"/>
  <c r="Z23" i="3"/>
  <c r="Y23" i="3"/>
  <c r="X23" i="3"/>
  <c r="W23" i="3"/>
  <c r="V23" i="3"/>
  <c r="U23" i="3"/>
  <c r="T23" i="3"/>
  <c r="P23" i="3"/>
  <c r="K23" i="3"/>
  <c r="AD22" i="3"/>
  <c r="AC22" i="3"/>
  <c r="AB22" i="3"/>
  <c r="AA22" i="3"/>
  <c r="Z22" i="3"/>
  <c r="Y22" i="3"/>
  <c r="X22" i="3"/>
  <c r="W22" i="3"/>
  <c r="V22" i="3"/>
  <c r="U22" i="3"/>
  <c r="T22" i="3"/>
  <c r="P22" i="3"/>
  <c r="K22" i="3"/>
  <c r="AD21" i="3"/>
  <c r="AC21" i="3"/>
  <c r="AB21" i="3"/>
  <c r="AA21" i="3"/>
  <c r="Z21" i="3"/>
  <c r="Y21" i="3"/>
  <c r="X21" i="3"/>
  <c r="W21" i="3"/>
  <c r="V21" i="3"/>
  <c r="U21" i="3"/>
  <c r="T21" i="3"/>
  <c r="P21" i="3"/>
  <c r="K21" i="3"/>
  <c r="AD20" i="3"/>
  <c r="AC20" i="3"/>
  <c r="AB20" i="3"/>
  <c r="AA20" i="3"/>
  <c r="Z20" i="3"/>
  <c r="Y20" i="3"/>
  <c r="W20" i="3"/>
  <c r="V20" i="3"/>
  <c r="U20" i="3"/>
  <c r="T20" i="3"/>
  <c r="P20" i="3"/>
  <c r="X20" i="3" s="1"/>
  <c r="K20" i="3"/>
  <c r="AD19" i="3"/>
  <c r="AC19" i="3"/>
  <c r="AB19" i="3"/>
  <c r="AA19" i="3"/>
  <c r="Z19" i="3"/>
  <c r="Y19" i="3"/>
  <c r="W19" i="3"/>
  <c r="V19" i="3"/>
  <c r="U19" i="3"/>
  <c r="T19" i="3"/>
  <c r="P19" i="3"/>
  <c r="X19" i="3" s="1"/>
  <c r="K19" i="3"/>
  <c r="AD18" i="3"/>
  <c r="AC18" i="3"/>
  <c r="AB18" i="3"/>
  <c r="AA18" i="3"/>
  <c r="Z18" i="3"/>
  <c r="Y18" i="3"/>
  <c r="W18" i="3"/>
  <c r="V18" i="3"/>
  <c r="U18" i="3"/>
  <c r="T18" i="3"/>
  <c r="P18" i="3"/>
  <c r="X18" i="3" s="1"/>
  <c r="K18" i="3"/>
  <c r="AD17" i="3"/>
  <c r="AC17" i="3"/>
  <c r="AB17" i="3"/>
  <c r="AA17" i="3"/>
  <c r="Z17" i="3"/>
  <c r="Y17" i="3"/>
  <c r="X17" i="3"/>
  <c r="W17" i="3"/>
  <c r="V17" i="3"/>
  <c r="U17" i="3"/>
  <c r="T17" i="3"/>
  <c r="P17" i="3"/>
  <c r="K17" i="3"/>
  <c r="AD16" i="3"/>
  <c r="AC16" i="3"/>
  <c r="AB16" i="3"/>
  <c r="AA16" i="3"/>
  <c r="Z16" i="3"/>
  <c r="Y16" i="3"/>
  <c r="W16" i="3"/>
  <c r="V16" i="3"/>
  <c r="U16" i="3"/>
  <c r="T16" i="3"/>
  <c r="P16" i="3"/>
  <c r="X16" i="3" s="1"/>
  <c r="K16" i="3"/>
  <c r="AD15" i="3"/>
  <c r="AB15" i="3"/>
  <c r="Z15" i="3"/>
  <c r="W15" i="3"/>
  <c r="AA15" i="3" s="1"/>
  <c r="AC15" i="3" s="1"/>
  <c r="V15" i="3"/>
  <c r="T15" i="3"/>
  <c r="P15" i="3"/>
  <c r="X15" i="3" s="1"/>
  <c r="Y15" i="3" s="1"/>
  <c r="K15" i="3"/>
  <c r="U15" i="3" s="1"/>
  <c r="AD14" i="3"/>
  <c r="AB14" i="3"/>
  <c r="Z14" i="3"/>
  <c r="V14" i="3"/>
  <c r="U14" i="3"/>
  <c r="T14" i="3"/>
  <c r="P14" i="3"/>
  <c r="X14" i="3" s="1"/>
  <c r="Y14" i="3" s="1"/>
  <c r="K14" i="3"/>
  <c r="AD13" i="3"/>
  <c r="AB13" i="3"/>
  <c r="Z13" i="3"/>
  <c r="X13" i="3"/>
  <c r="Y13" i="3" s="1"/>
  <c r="W13" i="3"/>
  <c r="AA13" i="3" s="1"/>
  <c r="AC13" i="3" s="1"/>
  <c r="V13" i="3"/>
  <c r="U13" i="3"/>
  <c r="T13" i="3"/>
  <c r="P13" i="3"/>
  <c r="K13" i="3"/>
  <c r="AD12" i="3"/>
  <c r="AB12" i="3"/>
  <c r="Z12" i="3"/>
  <c r="Y12" i="3"/>
  <c r="X12" i="3"/>
  <c r="W12" i="3"/>
  <c r="AA12" i="3" s="1"/>
  <c r="AC12" i="3" s="1"/>
  <c r="V12" i="3"/>
  <c r="U12" i="3"/>
  <c r="T12" i="3"/>
  <c r="P12" i="3"/>
  <c r="K12" i="3"/>
  <c r="AD11" i="3"/>
  <c r="AB11" i="3"/>
  <c r="Z11" i="3"/>
  <c r="X11" i="3"/>
  <c r="Y11" i="3" s="1"/>
  <c r="AA11" i="3" s="1"/>
  <c r="AC11" i="3" s="1"/>
  <c r="W11" i="3"/>
  <c r="V11" i="3"/>
  <c r="T11" i="3"/>
  <c r="P11" i="3"/>
  <c r="K11" i="3"/>
  <c r="U11" i="3" s="1"/>
  <c r="AD10" i="3"/>
  <c r="AB10" i="3"/>
  <c r="Z10" i="3"/>
  <c r="X10" i="3"/>
  <c r="Y10" i="3" s="1"/>
  <c r="W10" i="3"/>
  <c r="V10" i="3"/>
  <c r="T10" i="3"/>
  <c r="P10" i="3"/>
  <c r="K10" i="3"/>
  <c r="U10" i="3" s="1"/>
  <c r="AD9" i="3"/>
  <c r="AB9" i="3"/>
  <c r="Z9" i="3"/>
  <c r="X9" i="3"/>
  <c r="Y9" i="3" s="1"/>
  <c r="V9" i="3"/>
  <c r="T9" i="3"/>
  <c r="P9" i="3"/>
  <c r="W9" i="3" s="1"/>
  <c r="AA9" i="3" s="1"/>
  <c r="AC9" i="3" s="1"/>
  <c r="K9" i="3"/>
  <c r="U9" i="3" s="1"/>
  <c r="AD8" i="3"/>
  <c r="AB8" i="3"/>
  <c r="Z8" i="3"/>
  <c r="V8" i="3"/>
  <c r="T8" i="3"/>
  <c r="P8" i="3"/>
  <c r="X8" i="3" s="1"/>
  <c r="Y8" i="3" s="1"/>
  <c r="K8" i="3"/>
  <c r="U8" i="3" s="1"/>
  <c r="AD7" i="3"/>
  <c r="AB7" i="3"/>
  <c r="Z7" i="3"/>
  <c r="V7" i="3"/>
  <c r="T7" i="3"/>
  <c r="P7" i="3"/>
  <c r="G8" i="4" s="1"/>
  <c r="C16" i="4" s="1"/>
  <c r="E16" i="4" s="1"/>
  <c r="K7" i="3"/>
  <c r="U7" i="3" s="1"/>
  <c r="AA10" i="3" l="1"/>
  <c r="AC10" i="3" s="1"/>
  <c r="W14" i="3"/>
  <c r="AA14" i="3" s="1"/>
  <c r="AC14" i="3" s="1"/>
  <c r="E9" i="4"/>
  <c r="C15" i="4" s="1"/>
  <c r="E15" i="4" s="1"/>
  <c r="G9" i="4"/>
  <c r="C17" i="4" s="1"/>
  <c r="E17" i="4" s="1"/>
  <c r="W7" i="3"/>
  <c r="AA7" i="3" s="1"/>
  <c r="AC7" i="3" s="1"/>
  <c r="X7" i="3"/>
  <c r="Y7" i="3" s="1"/>
  <c r="W8" i="3"/>
  <c r="AA8" i="3" s="1"/>
  <c r="AC8" i="3" s="1"/>
  <c r="C10" i="4" l="1"/>
  <c r="C18" i="4" s="1"/>
  <c r="E18" i="4" s="1"/>
</calcChain>
</file>

<file path=xl/sharedStrings.xml><?xml version="1.0" encoding="utf-8"?>
<sst xmlns="http://schemas.openxmlformats.org/spreadsheetml/2006/main" count="397" uniqueCount="220">
  <si>
    <t>Plantilla profesional de KPIs de Producción</t>
  </si>
  <si>
    <t>Qué editas</t>
  </si>
  <si>
    <t>Qué no editas</t>
  </si>
  <si>
    <t>Captura datos en Registro_OP.
Columnas editables:
• Identificación y fechas
• Referencia, línea y turno
• Unidades, tiempos, mantenimiento, demanda e incidentes
Las celdas amarillas son de entrada.</t>
  </si>
  <si>
    <t>No modifiques:
• Columnas verdes de cálculo
• Dashboard
• Estructura del mapa sin actualizar la guía
Así mantienes la coherencia del sistema.</t>
  </si>
  <si>
    <t>Rutina recomendada</t>
  </si>
  <si>
    <t>Mejoras aplicadas</t>
  </si>
  <si>
    <t>1. Registra órdenes cerradas.
2. Revisa el Dashboard y el semáforo.
3. Prioriza órdenes con OEE bajo, rechazo alto o takt incumplido.</t>
  </si>
  <si>
    <t>• Unificación de hojas aisladas.
• Cálculos estandarizados.
• Dashboard conectado al registro.
• Contratos y mapa Guía↔Excel 1:1.</t>
  </si>
  <si>
    <t>Contrato base del archivo</t>
  </si>
  <si>
    <t>• Granularidad: 1 fila = 1 orden/lote cerrado.
• Llave mínima: Orden_ID.
• Porcentajes: escala 0–1, mostrados como %.
• Tiempos operativos: minutos.
• Ciclo de producción: horas.
• Takt time: segundos por unidad.</t>
  </si>
  <si>
    <t>Conoce nuestros Sistemas Premium y encuentra recursos prácticos para organizar, medir y mejorar tu negocio</t>
  </si>
  <si>
    <t>Sistemas Premium para negocios: Excel y ebooks | InfoExperiencia</t>
  </si>
  <si>
    <t>Parámetros, metas y catálogos</t>
  </si>
  <si>
    <t>Parámetro</t>
  </si>
  <si>
    <t>Valor</t>
  </si>
  <si>
    <t>Referencias</t>
  </si>
  <si>
    <t>Líneas</t>
  </si>
  <si>
    <t>Turnos</t>
  </si>
  <si>
    <t>Meta_Calidad</t>
  </si>
  <si>
    <t>1421A</t>
  </si>
  <si>
    <t>Línea 1</t>
  </si>
  <si>
    <t>Día</t>
  </si>
  <si>
    <t>Max_Rechazo</t>
  </si>
  <si>
    <t>14356B</t>
  </si>
  <si>
    <t>Línea 2</t>
  </si>
  <si>
    <t>Noche</t>
  </si>
  <si>
    <t>Meta_Disponibilidad</t>
  </si>
  <si>
    <t>11232C</t>
  </si>
  <si>
    <t>Línea 3</t>
  </si>
  <si>
    <t>Mixto</t>
  </si>
  <si>
    <t>Meta_Eficiencia</t>
  </si>
  <si>
    <t>11278F</t>
  </si>
  <si>
    <t>Meta_OEE</t>
  </si>
  <si>
    <t>1023D</t>
  </si>
  <si>
    <t>Meta_Mant_Planif</t>
  </si>
  <si>
    <t>13453B</t>
  </si>
  <si>
    <t>1989R</t>
  </si>
  <si>
    <t>Edita solo estas metas si cambian tus estándares internos. Los porcentajes están en escala 0–1.</t>
  </si>
  <si>
    <t>Registro maestro de producción</t>
  </si>
  <si>
    <t>Captura en celdas amarillas. Las columnas verdes se calculan automáticamente. Granularidad: 1 fila = 1 orden/lote cerrado.</t>
  </si>
  <si>
    <t>Identificación y tiempos</t>
  </si>
  <si>
    <t>Volumen, capacidad y demanda</t>
  </si>
  <si>
    <t>Orden_ID</t>
  </si>
  <si>
    <t>Fecha_Recepcion</t>
  </si>
  <si>
    <t>Inicio_Produccion</t>
  </si>
  <si>
    <t>Fin_Produccion</t>
  </si>
  <si>
    <t>Entrega_Cliente</t>
  </si>
  <si>
    <t>Referencia</t>
  </si>
  <si>
    <t>Línea</t>
  </si>
  <si>
    <t>Turno</t>
  </si>
  <si>
    <t>Unidades_Totales</t>
  </si>
  <si>
    <t>Unidades_Aprobadas</t>
  </si>
  <si>
    <t>Unidades_Rechazadas</t>
  </si>
  <si>
    <t>Minutos_Planificados</t>
  </si>
  <si>
    <t>Min_Mant_Planif</t>
  </si>
  <si>
    <t>Min_Mant_Correctivo</t>
  </si>
  <si>
    <t>Min_Operativos</t>
  </si>
  <si>
    <t>Capacidad_Teórica_Und_Hora</t>
  </si>
  <si>
    <t>Demanda_Cliente_Und</t>
  </si>
  <si>
    <t>Incidentes</t>
  </si>
  <si>
    <t>Calidad_%</t>
  </si>
  <si>
    <t>Rechazo_%</t>
  </si>
  <si>
    <t>Disponibilidad_%</t>
  </si>
  <si>
    <t>Rendimiento_Und_Hora</t>
  </si>
  <si>
    <t>Eficiencia_%</t>
  </si>
  <si>
    <t>Takt_Seg_Und</t>
  </si>
  <si>
    <t>OEE_%</t>
  </si>
  <si>
    <t>Cumple_Demanda</t>
  </si>
  <si>
    <t>Estado_OEE</t>
  </si>
  <si>
    <t>Dashboard ejecutivo de KPIs de Producción</t>
  </si>
  <si>
    <t>Lectura rápida: usa este tablero para decidir dónde atacar pérdidas de calidad, disponibilidad, rendimiento y mantenimiento.</t>
  </si>
  <si>
    <t>KPI</t>
  </si>
  <si>
    <t>Órdenes</t>
  </si>
  <si>
    <t>Calidad global</t>
  </si>
  <si>
    <t>Disponibilidad</t>
  </si>
  <si>
    <t>Unidades</t>
  </si>
  <si>
    <t>Rechazo global</t>
  </si>
  <si>
    <t>Eficiencia global</t>
  </si>
  <si>
    <t>OEE consolidado</t>
  </si>
  <si>
    <t>Mant. planificado</t>
  </si>
  <si>
    <t>Actual</t>
  </si>
  <si>
    <t>Meta</t>
  </si>
  <si>
    <t>Estado</t>
  </si>
  <si>
    <t>Acción</t>
  </si>
  <si>
    <t>Calidad</t>
  </si>
  <si>
    <t>Revisar scrap y ajuste</t>
  </si>
  <si>
    <t>Rechazo</t>
  </si>
  <si>
    <t>Atacar desperdicio</t>
  </si>
  <si>
    <t>Reducir paros</t>
  </si>
  <si>
    <t>Comparar velocidad real vs teórica</t>
  </si>
  <si>
    <t>Priorizar la pérdida dominante</t>
  </si>
  <si>
    <t>Mover correctivo a preventivo</t>
  </si>
  <si>
    <t>Nota de compatibilidad</t>
  </si>
  <si>
    <t>Esta versión fue reconstruida desde cero para evitar el error de apertura. No incluye tablas de Excel ni gráficos incrustados, por lo que prioriza compatibilidad y estabilidad.</t>
  </si>
  <si>
    <t>Guía estratégica y mapa de coherencia</t>
  </si>
  <si>
    <t>Contrato</t>
  </si>
  <si>
    <t>Definición</t>
  </si>
  <si>
    <t>Fuente / ubicación</t>
  </si>
  <si>
    <t>Regla clave</t>
  </si>
  <si>
    <t>Salida</t>
  </si>
  <si>
    <t>Decisión que soporta</t>
  </si>
  <si>
    <t>Datos</t>
  </si>
  <si>
    <t>1 fila = 1 orden cerrada</t>
  </si>
  <si>
    <t>Registro_OP</t>
  </si>
  <si>
    <t>Orden_ID y tiempos consistentes</t>
  </si>
  <si>
    <t>Base confiable</t>
  </si>
  <si>
    <t>Confiabilidad del sistema</t>
  </si>
  <si>
    <t>Cálculo</t>
  </si>
  <si>
    <t>KPIs automáticos</t>
  </si>
  <si>
    <t>Registro_OP + Dashboard (global consolidado)</t>
  </si>
  <si>
    <t>Indicadores comparables</t>
  </si>
  <si>
    <t>Prioridad de mejora</t>
  </si>
  <si>
    <t>Cards y semáforo</t>
  </si>
  <si>
    <t>Dashboard</t>
  </si>
  <si>
    <t>Lectura rápida</t>
  </si>
  <si>
    <t>Tablero ejecutivo</t>
  </si>
  <si>
    <t>Seguimiento diario o semanal</t>
  </si>
  <si>
    <t>Visualización</t>
  </si>
  <si>
    <t>Tablero sin objetos incrustados</t>
  </si>
  <si>
    <t>Compatibilidad máxima</t>
  </si>
  <si>
    <t>Diagnóstico visual</t>
  </si>
  <si>
    <t>Dónde intervenir primero</t>
  </si>
  <si>
    <t>Coherencia</t>
  </si>
  <si>
    <t>Paso → ubicación → resultado</t>
  </si>
  <si>
    <t>Guia_Mapa</t>
  </si>
  <si>
    <t>Toda modificación exige actualizar esta hoja</t>
  </si>
  <si>
    <t>Trazabilidad</t>
  </si>
  <si>
    <t>Mantenimiento del archivo</t>
  </si>
  <si>
    <t>Paso</t>
  </si>
  <si>
    <t>Hoja / ubicación</t>
  </si>
  <si>
    <t>Regla / validación</t>
  </si>
  <si>
    <t>Resultado esperado</t>
  </si>
  <si>
    <t>Revisar metas</t>
  </si>
  <si>
    <t>Parametros!A4:B10</t>
  </si>
  <si>
    <t>0–1</t>
  </si>
  <si>
    <t>Metas alineadas</t>
  </si>
  <si>
    <t>Actualizar catálogos</t>
  </si>
  <si>
    <t>Parametros!D:H</t>
  </si>
  <si>
    <t>Valores válidos</t>
  </si>
  <si>
    <t>Listas vigentes</t>
  </si>
  <si>
    <t>Capturar una orden</t>
  </si>
  <si>
    <t>Registro_OP!A:S</t>
  </si>
  <si>
    <t>Solo celdas amarillas</t>
  </si>
  <si>
    <t>Fila completa y usable</t>
  </si>
  <si>
    <t>Leer KPI por orden</t>
  </si>
  <si>
    <t>Diagnóstico por orden</t>
  </si>
  <si>
    <t>Leer semáforo global</t>
  </si>
  <si>
    <t>Dashboard!B13:F19</t>
  </si>
  <si>
    <t>Comparación vs meta</t>
  </si>
  <si>
    <t>Prioridad de acción</t>
  </si>
  <si>
    <t>Interpretación</t>
  </si>
  <si>
    <t>Decisión</t>
  </si>
  <si>
    <t>Acción recomendada</t>
  </si>
  <si>
    <t>Proporción aprobada</t>
  </si>
  <si>
    <t>Aprobadas / Totales</t>
  </si>
  <si>
    <t>Más alto = mejor</t>
  </si>
  <si>
    <t>¿Hay problema de scrap?</t>
  </si>
  <si>
    <t>Revisar proceso e insumo</t>
  </si>
  <si>
    <t>Proporción rechazada</t>
  </si>
  <si>
    <t>Rechazadas / Totales</t>
  </si>
  <si>
    <t>Más bajo = mejor</t>
  </si>
  <si>
    <t>¿Dónde se pierde producto?</t>
  </si>
  <si>
    <t>Atacar referencia o línea</t>
  </si>
  <si>
    <t>Eficiencia</t>
  </si>
  <si>
    <t>Velocidad real vs teórica</t>
  </si>
  <si>
    <t>Rendimiento real / capacidad</t>
  </si>
  <si>
    <t>¿La línea corre al ritmo esperado?</t>
  </si>
  <si>
    <t>Ajustar método</t>
  </si>
  <si>
    <t>OEE</t>
  </si>
  <si>
    <t>Indicador global</t>
  </si>
  <si>
    <t>Disponibilidad × MIN(Eficiencia;1) × Calidad</t>
  </si>
  <si>
    <t>Resume pérdidas principales sin sobreponderar eficiencias &gt;100%</t>
  </si>
  <si>
    <t>¿Dónde atacar primero?</t>
  </si>
  <si>
    <t>Priorizar el factor más bajo</t>
  </si>
  <si>
    <t>Peso del preventivo</t>
  </si>
  <si>
    <t>Planif / (Planif + Correctivo)</t>
  </si>
  <si>
    <t>¿Prevención o reacción?</t>
  </si>
  <si>
    <t>Mover horas al preventivo</t>
  </si>
  <si>
    <t>Versión corregida v4 · lógica auditada y alineada con la entrada</t>
  </si>
  <si>
    <t>Captura en celdas amarillas. Las columnas verdes se calculan automáticamente. Granularidad: 1 fila = 1 orden/lote cerrado. Min_Paro_NoPlanif_Otros excluye mantenimiento correctivo para evitar doble conteo.</t>
  </si>
  <si>
    <t>KPIs calculados y alertas</t>
  </si>
  <si>
    <t>Min_Paro_NoPlanif_Otros</t>
  </si>
  <si>
    <t>Tiempo_Pedido_Entrega_Horas</t>
  </si>
  <si>
    <t>Tiempo_Produccion_Horas</t>
  </si>
  <si>
    <t>Lectura rápida: usa este tablero para decidir dónde atacar pérdidas de calidad, disponibilidad, rendimiento y mantenimiento. El OEE combina disponibilidad × rendimiento × calidad.</t>
  </si>
  <si>
    <t>Porcentajes 0–1; OEE = Disponibilidad × MIN(Eficiencia;1) × Calidad</t>
  </si>
  <si>
    <t>Registro_OP!T:AD</t>
  </si>
  <si>
    <t>No editar verde; Cumple_Demanda = Unidades_Aprobadas ≥ Demanda_Cliente_Und</t>
  </si>
  <si>
    <t>Actualizar el mapa si cambia algo</t>
  </si>
  <si>
    <t>Coherencia 1:1</t>
  </si>
  <si>
    <t>Archivo mantenible</t>
  </si>
  <si>
    <t>Regla de paradas</t>
  </si>
  <si>
    <t>No dupliques tiempos: Min_Paro_NoPlanif_Otros excluye averías registradas como mantenimiento correctivo</t>
  </si>
  <si>
    <t>Registro_OP!M:O</t>
  </si>
  <si>
    <t>Cada minuto de parada debe registrarse una sola vez</t>
  </si>
  <si>
    <t>Disponibilidad sin doble conteo</t>
  </si>
  <si>
    <t>Tiempo pedido-entrega</t>
  </si>
  <si>
    <t>Tiempo desde recepción hasta entrega al cliente</t>
  </si>
  <si>
    <t>(Entrega - Recepción) × 24</t>
  </si>
  <si>
    <t>Más bajo y estable = mejor</t>
  </si>
  <si>
    <t>¿Cuánto espera el cliente?</t>
  </si>
  <si>
    <t>Analizar esperas y coordinación</t>
  </si>
  <si>
    <t>Tiempo operativo / minutos planificados</t>
  </si>
  <si>
    <t>Operativos / Planificados</t>
  </si>
  <si>
    <t>El tiempo operativo descuenta paro no planificado, mant. planificado y mant. correctivo</t>
  </si>
  <si>
    <t>¿Dónde se pierde tiempo programado?</t>
  </si>
  <si>
    <t>Reducir paros sin duplicar causas</t>
  </si>
  <si>
    <t>Takt</t>
  </si>
  <si>
    <t>Ritmo requerido por demanda</t>
  </si>
  <si>
    <t>(Min planif × 60) / demanda; cumplimiento = aprobadas vs demanda</t>
  </si>
  <si>
    <t>El cumplimiento considera producto aprobado, no producción rechazada</t>
  </si>
  <si>
    <t>¿Cumplo demanda con producto bueno?</t>
  </si>
  <si>
    <t>Balancear carga y calidad</t>
  </si>
  <si>
    <t>Tiempo de producción</t>
  </si>
  <si>
    <t>Duración real entre inicio y fin de producción</t>
  </si>
  <si>
    <t>(Fin producción - Inicio producción) × 24</t>
  </si>
  <si>
    <t>Separado del tiempo pedido-entrega</t>
  </si>
  <si>
    <t>¿Cuánto tarda realmente fabricar?</t>
  </si>
  <si>
    <t>Analizar proceso productivo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</si>
</sst>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d/mm/yyyy\ hh:mm"/>
    <numFmt numFmtId="166" formatCode="0.0"/>
  </numFmts>
  <fonts count="14">
    <font>
      <sz val="11"/>
      <name val="Carlito"/>
    </font>
    <font>
      <b/>
      <sz val="11"/>
      <color rgb="FF1F1F1F"/>
      <name val="Carlito"/>
    </font>
    <font>
      <b/>
      <sz val="16"/>
      <color theme="0"/>
      <name val="Carlito"/>
    </font>
    <font>
      <b/>
      <sz val="11"/>
      <color theme="0"/>
      <name val="Carlito"/>
    </font>
    <font>
      <sz val="10"/>
      <color theme="1"/>
      <name val="Carlito"/>
    </font>
    <font>
      <b/>
      <sz val="15"/>
      <color theme="0"/>
      <name val="Carlito"/>
    </font>
    <font>
      <sz val="11"/>
      <color theme="1"/>
      <name val="Carlito"/>
    </font>
    <font>
      <i/>
      <sz val="11"/>
      <color theme="1"/>
      <name val="Carlito"/>
    </font>
    <font>
      <b/>
      <sz val="10"/>
      <color theme="0"/>
      <name val="Carlito"/>
    </font>
    <font>
      <b/>
      <sz val="14"/>
      <color theme="4"/>
      <name val="Carlito"/>
    </font>
    <font>
      <b/>
      <i/>
      <sz val="11"/>
      <color theme="1"/>
      <name val="Carlito"/>
    </font>
    <font>
      <sz val="11"/>
      <color theme="1"/>
      <name val="Calibri"/>
    </font>
    <font>
      <b/>
      <sz val="11"/>
      <color theme="0"/>
      <name val="Calibri"/>
    </font>
    <font>
      <sz val="11"/>
      <color theme="10"/>
      <name val="Calibri"/>
    </font>
  </fonts>
  <fills count="2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indexed="65"/>
      </patternFill>
    </fill>
    <fill>
      <patternFill patternType="solid">
        <fgColor theme="4"/>
      </patternFill>
    </fill>
    <fill>
      <patternFill patternType="solid">
        <fgColor theme="5" tint="4.9989318521683403E-2"/>
        <bgColor indexed="65"/>
      </patternFill>
    </fill>
    <fill>
      <patternFill patternType="solid">
        <fgColor theme="7"/>
      </patternFill>
    </fill>
    <fill>
      <patternFill patternType="solid">
        <fgColor theme="2"/>
      </patternFill>
    </fill>
    <fill>
      <patternFill patternType="solid">
        <fgColor theme="5" tint="0.77996154667806028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4" tint="0.85995056001464887"/>
        <bgColor indexed="65"/>
      </patternFill>
    </fill>
    <fill>
      <patternFill patternType="solid">
        <fgColor rgb="FFFCE4D6"/>
      </patternFill>
    </fill>
    <fill>
      <patternFill patternType="solid">
        <fgColor theme="5" tint="0.81994079409161658"/>
        <bgColor indexed="65"/>
      </patternFill>
    </fill>
    <fill>
      <patternFill patternType="solid">
        <fgColor theme="4" tint="0.34998626667073579"/>
        <bgColor indexed="65"/>
      </patternFill>
    </fill>
    <fill>
      <patternFill patternType="solid">
        <fgColor theme="6" tint="0.14999847407452621"/>
        <bgColor indexed="65"/>
      </patternFill>
    </fill>
    <fill>
      <patternFill patternType="solid">
        <fgColor theme="5"/>
      </patternFill>
    </fill>
    <fill>
      <patternFill patternType="solid">
        <fgColor theme="6" tint="0.81994079409161658"/>
        <bgColor indexed="65"/>
      </patternFill>
    </fill>
    <fill>
      <patternFill patternType="solid">
        <fgColor theme="5" tint="0.85995056001464887"/>
        <bgColor indexed="65"/>
      </patternFill>
    </fill>
    <fill>
      <patternFill patternType="solid">
        <fgColor rgb="FF112947"/>
      </patternFill>
    </fill>
    <fill>
      <patternFill patternType="solid">
        <fgColor theme="0" tint="-4.9989318521683403E-2"/>
        <bgColor indexed="65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BD5E1"/>
      </left>
      <right/>
      <top style="thin">
        <color rgb="FFCBD5E1"/>
      </top>
      <bottom/>
      <diagonal/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/>
      <top/>
      <bottom/>
      <diagonal/>
    </border>
    <border>
      <left/>
      <right style="thin">
        <color rgb="FFCBD5E1"/>
      </right>
      <top/>
      <bottom/>
      <diagonal/>
    </border>
    <border>
      <left style="thin">
        <color rgb="FFCBD5E1"/>
      </left>
      <right/>
      <top/>
      <bottom style="thin">
        <color rgb="FFCBD5E1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8"/>
    <xf numFmtId="0" fontId="13" fillId="0" borderId="8" applyNumberFormat="0" applyFill="0" applyBorder="0" applyAlignment="0" applyProtection="0"/>
  </cellStyleXfs>
  <cellXfs count="133">
    <xf numFmtId="0" fontId="0" fillId="0" borderId="0" xfId="0"/>
    <xf numFmtId="0" fontId="0" fillId="2" borderId="0" xfId="0" applyFill="1" applyAlignment="1">
      <alignment wrapText="1"/>
    </xf>
    <xf numFmtId="0" fontId="0" fillId="3" borderId="0" xfId="0" applyFill="1"/>
    <xf numFmtId="0" fontId="2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left" vertical="center" wrapText="1"/>
    </xf>
    <xf numFmtId="0" fontId="4" fillId="7" borderId="10" xfId="0" applyFont="1" applyFill="1" applyBorder="1" applyAlignment="1">
      <alignment horizontal="left" vertical="center" wrapText="1"/>
    </xf>
    <xf numFmtId="0" fontId="4" fillId="7" borderId="11" xfId="0" applyFont="1" applyFill="1" applyBorder="1" applyAlignment="1">
      <alignment horizontal="left" vertical="center" wrapText="1"/>
    </xf>
    <xf numFmtId="0" fontId="4" fillId="7" borderId="12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4" fillId="7" borderId="13" xfId="0" applyFont="1" applyFill="1" applyBorder="1" applyAlignment="1">
      <alignment horizontal="left" vertical="center" wrapText="1"/>
    </xf>
    <xf numFmtId="0" fontId="4" fillId="7" borderId="14" xfId="0" applyFont="1" applyFill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165" fontId="4" fillId="16" borderId="10" xfId="0" applyNumberFormat="1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1" fontId="4" fillId="16" borderId="10" xfId="0" applyNumberFormat="1" applyFont="1" applyFill="1" applyBorder="1" applyAlignment="1">
      <alignment horizontal="center" vertical="center" wrapText="1"/>
    </xf>
    <xf numFmtId="1" fontId="4" fillId="16" borderId="11" xfId="0" applyNumberFormat="1" applyFont="1" applyFill="1" applyBorder="1" applyAlignment="1">
      <alignment horizontal="center" vertical="center" wrapText="1"/>
    </xf>
    <xf numFmtId="164" fontId="4" fillId="17" borderId="9" xfId="0" applyNumberFormat="1" applyFont="1" applyFill="1" applyBorder="1" applyAlignment="1">
      <alignment horizontal="center" vertical="center" wrapText="1"/>
    </xf>
    <xf numFmtId="164" fontId="4" fillId="17" borderId="10" xfId="0" applyNumberFormat="1" applyFont="1" applyFill="1" applyBorder="1" applyAlignment="1">
      <alignment horizontal="center" vertical="center" wrapText="1"/>
    </xf>
    <xf numFmtId="166" fontId="4" fillId="17" borderId="10" xfId="0" applyNumberFormat="1" applyFont="1" applyFill="1" applyBorder="1" applyAlignment="1">
      <alignment horizontal="center" vertical="center" wrapText="1"/>
    </xf>
    <xf numFmtId="49" fontId="4" fillId="17" borderId="10" xfId="0" applyNumberFormat="1" applyFont="1" applyFill="1" applyBorder="1" applyAlignment="1">
      <alignment horizontal="center" vertical="center" wrapText="1"/>
    </xf>
    <xf numFmtId="49" fontId="4" fillId="17" borderId="11" xfId="0" applyNumberFormat="1" applyFont="1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165" fontId="4" fillId="16" borderId="0" xfId="0" applyNumberFormat="1" applyFont="1" applyFill="1" applyAlignment="1">
      <alignment horizontal="center" vertical="center" wrapText="1"/>
    </xf>
    <xf numFmtId="0" fontId="4" fillId="16" borderId="0" xfId="0" applyFont="1" applyFill="1" applyAlignment="1">
      <alignment horizontal="center" vertical="center" wrapText="1"/>
    </xf>
    <xf numFmtId="1" fontId="4" fillId="16" borderId="0" xfId="0" applyNumberFormat="1" applyFont="1" applyFill="1" applyAlignment="1">
      <alignment horizontal="center" vertical="center" wrapText="1"/>
    </xf>
    <xf numFmtId="1" fontId="4" fillId="16" borderId="13" xfId="0" applyNumberFormat="1" applyFont="1" applyFill="1" applyBorder="1" applyAlignment="1">
      <alignment horizontal="center" vertical="center" wrapText="1"/>
    </xf>
    <xf numFmtId="164" fontId="4" fillId="17" borderId="12" xfId="0" applyNumberFormat="1" applyFont="1" applyFill="1" applyBorder="1" applyAlignment="1">
      <alignment horizontal="center" vertical="center" wrapText="1"/>
    </xf>
    <xf numFmtId="164" fontId="4" fillId="17" borderId="0" xfId="0" applyNumberFormat="1" applyFont="1" applyFill="1" applyAlignment="1">
      <alignment horizontal="center" vertical="center" wrapText="1"/>
    </xf>
    <xf numFmtId="166" fontId="4" fillId="17" borderId="0" xfId="0" applyNumberFormat="1" applyFont="1" applyFill="1" applyAlignment="1">
      <alignment horizontal="center" vertical="center" wrapText="1"/>
    </xf>
    <xf numFmtId="49" fontId="4" fillId="17" borderId="0" xfId="0" applyNumberFormat="1" applyFont="1" applyFill="1" applyAlignment="1">
      <alignment horizontal="center" vertical="center" wrapText="1"/>
    </xf>
    <xf numFmtId="49" fontId="4" fillId="17" borderId="13" xfId="0" applyNumberFormat="1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165" fontId="4" fillId="16" borderId="15" xfId="0" applyNumberFormat="1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1" fontId="4" fillId="16" borderId="15" xfId="0" applyNumberFormat="1" applyFont="1" applyFill="1" applyBorder="1" applyAlignment="1">
      <alignment horizontal="center" vertical="center" wrapText="1"/>
    </xf>
    <xf numFmtId="1" fontId="4" fillId="16" borderId="16" xfId="0" applyNumberFormat="1" applyFont="1" applyFill="1" applyBorder="1" applyAlignment="1">
      <alignment horizontal="center" vertical="center" wrapText="1"/>
    </xf>
    <xf numFmtId="164" fontId="4" fillId="17" borderId="14" xfId="0" applyNumberFormat="1" applyFont="1" applyFill="1" applyBorder="1" applyAlignment="1">
      <alignment horizontal="center" vertical="center" wrapText="1"/>
    </xf>
    <xf numFmtId="164" fontId="4" fillId="17" borderId="15" xfId="0" applyNumberFormat="1" applyFont="1" applyFill="1" applyBorder="1" applyAlignment="1">
      <alignment horizontal="center" vertical="center" wrapText="1"/>
    </xf>
    <xf numFmtId="166" fontId="4" fillId="17" borderId="15" xfId="0" applyNumberFormat="1" applyFont="1" applyFill="1" applyBorder="1" applyAlignment="1">
      <alignment horizontal="center" vertical="center" wrapText="1"/>
    </xf>
    <xf numFmtId="49" fontId="4" fillId="17" borderId="15" xfId="0" applyNumberFormat="1" applyFont="1" applyFill="1" applyBorder="1" applyAlignment="1">
      <alignment horizontal="center" vertical="center" wrapText="1"/>
    </xf>
    <xf numFmtId="49" fontId="4" fillId="17" borderId="16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left" vertical="center" wrapText="1"/>
    </xf>
    <xf numFmtId="164" fontId="6" fillId="7" borderId="11" xfId="0" applyNumberFormat="1" applyFont="1" applyFill="1" applyBorder="1" applyAlignment="1">
      <alignment horizontal="left" vertical="center" wrapText="1"/>
    </xf>
    <xf numFmtId="0" fontId="6" fillId="7" borderId="17" xfId="0" applyFont="1" applyFill="1" applyBorder="1" applyAlignment="1">
      <alignment horizontal="left" vertical="center" wrapText="1"/>
    </xf>
    <xf numFmtId="0" fontId="6" fillId="7" borderId="12" xfId="0" applyFont="1" applyFill="1" applyBorder="1" applyAlignment="1">
      <alignment horizontal="left" vertical="center" wrapText="1"/>
    </xf>
    <xf numFmtId="164" fontId="6" fillId="7" borderId="13" xfId="0" applyNumberFormat="1" applyFont="1" applyFill="1" applyBorder="1" applyAlignment="1">
      <alignment horizontal="left" vertical="center" wrapText="1"/>
    </xf>
    <xf numFmtId="0" fontId="6" fillId="7" borderId="18" xfId="0" applyFont="1" applyFill="1" applyBorder="1" applyAlignment="1">
      <alignment horizontal="left" vertical="center" wrapText="1"/>
    </xf>
    <xf numFmtId="0" fontId="6" fillId="7" borderId="20" xfId="0" applyFont="1" applyFill="1" applyBorder="1" applyAlignment="1">
      <alignment horizontal="left" vertical="center" wrapText="1"/>
    </xf>
    <xf numFmtId="0" fontId="6" fillId="7" borderId="19" xfId="0" applyFont="1" applyFill="1" applyBorder="1" applyAlignment="1">
      <alignment horizontal="left" vertical="center" wrapText="1"/>
    </xf>
    <xf numFmtId="0" fontId="6" fillId="7" borderId="14" xfId="0" applyFont="1" applyFill="1" applyBorder="1" applyAlignment="1">
      <alignment horizontal="left" vertical="center" wrapText="1"/>
    </xf>
    <xf numFmtId="164" fontId="6" fillId="7" borderId="16" xfId="0" applyNumberFormat="1" applyFont="1" applyFill="1" applyBorder="1" applyAlignment="1">
      <alignment horizontal="left" vertical="center" wrapText="1"/>
    </xf>
    <xf numFmtId="0" fontId="0" fillId="3" borderId="6" xfId="0" applyFill="1" applyBorder="1" applyAlignment="1">
      <alignment wrapText="1"/>
    </xf>
    <xf numFmtId="0" fontId="7" fillId="9" borderId="0" xfId="0" applyFont="1" applyFill="1" applyAlignment="1">
      <alignment horizontal="left" vertical="center" wrapText="1"/>
    </xf>
    <xf numFmtId="0" fontId="6" fillId="7" borderId="9" xfId="0" applyFont="1" applyFill="1" applyBorder="1" applyAlignment="1">
      <alignment horizontal="center" vertical="center" wrapText="1"/>
    </xf>
    <xf numFmtId="1" fontId="9" fillId="7" borderId="11" xfId="0" applyNumberFormat="1" applyFont="1" applyFill="1" applyBorder="1" applyAlignment="1">
      <alignment horizontal="center" vertical="center" wrapText="1"/>
    </xf>
    <xf numFmtId="164" fontId="6" fillId="7" borderId="9" xfId="0" applyNumberFormat="1" applyFont="1" applyFill="1" applyBorder="1" applyAlignment="1">
      <alignment horizontal="center" vertical="center" wrapText="1"/>
    </xf>
    <xf numFmtId="164" fontId="9" fillId="7" borderId="11" xfId="0" applyNumberFormat="1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1" fontId="9" fillId="7" borderId="13" xfId="0" applyNumberFormat="1" applyFont="1" applyFill="1" applyBorder="1" applyAlignment="1">
      <alignment horizontal="center" vertical="center" wrapText="1"/>
    </xf>
    <xf numFmtId="164" fontId="6" fillId="7" borderId="12" xfId="0" applyNumberFormat="1" applyFont="1" applyFill="1" applyBorder="1" applyAlignment="1">
      <alignment horizontal="center" vertical="center" wrapText="1"/>
    </xf>
    <xf numFmtId="164" fontId="9" fillId="7" borderId="13" xfId="0" applyNumberFormat="1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164" fontId="9" fillId="7" borderId="16" xfId="0" applyNumberFormat="1" applyFont="1" applyFill="1" applyBorder="1" applyAlignment="1">
      <alignment horizontal="center" vertical="center" wrapText="1"/>
    </xf>
    <xf numFmtId="164" fontId="6" fillId="7" borderId="14" xfId="0" applyNumberFormat="1" applyFont="1" applyFill="1" applyBorder="1" applyAlignment="1">
      <alignment horizontal="center" vertical="center" wrapText="1"/>
    </xf>
    <xf numFmtId="1" fontId="9" fillId="7" borderId="16" xfId="0" applyNumberFormat="1" applyFont="1" applyFill="1" applyBorder="1" applyAlignment="1">
      <alignment horizontal="center" vertical="center" wrapText="1"/>
    </xf>
    <xf numFmtId="1" fontId="6" fillId="7" borderId="14" xfId="0" applyNumberFormat="1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164" fontId="4" fillId="7" borderId="10" xfId="0" applyNumberFormat="1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164" fontId="4" fillId="7" borderId="0" xfId="0" applyNumberFormat="1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164" fontId="4" fillId="7" borderId="15" xfId="0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164" fontId="0" fillId="3" borderId="8" xfId="0" applyNumberFormat="1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7" fillId="10" borderId="11" xfId="0" applyFont="1" applyFill="1" applyBorder="1" applyAlignment="1">
      <alignment horizontal="left" vertical="center" wrapText="1"/>
    </xf>
    <xf numFmtId="0" fontId="7" fillId="10" borderId="16" xfId="0" applyFont="1" applyFill="1" applyBorder="1" applyAlignment="1">
      <alignment horizontal="left" vertical="center" wrapText="1"/>
    </xf>
    <xf numFmtId="2" fontId="4" fillId="17" borderId="10" xfId="0" applyNumberFormat="1" applyFont="1" applyFill="1" applyBorder="1" applyAlignment="1">
      <alignment horizontal="center" vertical="center" wrapText="1"/>
    </xf>
    <xf numFmtId="2" fontId="4" fillId="17" borderId="0" xfId="0" applyNumberFormat="1" applyFont="1" applyFill="1" applyAlignment="1">
      <alignment horizontal="center" vertical="center" wrapText="1"/>
    </xf>
    <xf numFmtId="2" fontId="4" fillId="17" borderId="15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12" fillId="18" borderId="21" xfId="1" applyFont="1" applyFill="1" applyBorder="1" applyAlignment="1">
      <alignment horizontal="center" vertical="center" wrapText="1"/>
    </xf>
    <xf numFmtId="0" fontId="12" fillId="18" borderId="24" xfId="1" applyFont="1" applyFill="1" applyBorder="1" applyAlignment="1">
      <alignment horizontal="center" vertical="center" wrapText="1"/>
    </xf>
    <xf numFmtId="0" fontId="13" fillId="19" borderId="24" xfId="2" applyFill="1" applyBorder="1" applyAlignment="1">
      <alignment horizontal="center" vertical="center"/>
    </xf>
    <xf numFmtId="0" fontId="13" fillId="19" borderId="22" xfId="2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4" fillId="7" borderId="9" xfId="0" applyFont="1" applyFill="1" applyBorder="1" applyAlignment="1">
      <alignment horizontal="left" vertical="top" wrapText="1"/>
    </xf>
    <xf numFmtId="0" fontId="4" fillId="7" borderId="10" xfId="0" applyFont="1" applyFill="1" applyBorder="1" applyAlignment="1">
      <alignment horizontal="left" vertical="top" wrapText="1"/>
    </xf>
    <xf numFmtId="0" fontId="4" fillId="7" borderId="11" xfId="0" applyFont="1" applyFill="1" applyBorder="1" applyAlignment="1">
      <alignment horizontal="left" vertical="top" wrapText="1"/>
    </xf>
    <xf numFmtId="0" fontId="4" fillId="7" borderId="12" xfId="0" applyFont="1" applyFill="1" applyBorder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4" fillId="7" borderId="13" xfId="0" applyFont="1" applyFill="1" applyBorder="1" applyAlignment="1">
      <alignment horizontal="left" vertical="top" wrapText="1"/>
    </xf>
    <xf numFmtId="0" fontId="4" fillId="7" borderId="14" xfId="0" applyFont="1" applyFill="1" applyBorder="1" applyAlignment="1">
      <alignment horizontal="left" vertical="top" wrapText="1"/>
    </xf>
    <xf numFmtId="0" fontId="4" fillId="7" borderId="15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7" fillId="8" borderId="0" xfId="0" applyFont="1" applyFill="1" applyAlignment="1">
      <alignment horizontal="left" vertical="center" wrapText="1"/>
    </xf>
    <xf numFmtId="0" fontId="7" fillId="12" borderId="0" xfId="0" applyFont="1" applyFill="1" applyAlignment="1">
      <alignment horizontal="left" vertical="center" wrapText="1"/>
    </xf>
    <xf numFmtId="0" fontId="3" fillId="13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0" fillId="0" borderId="0" xfId="0"/>
    <xf numFmtId="0" fontId="7" fillId="9" borderId="0" xfId="0" applyFont="1" applyFill="1" applyAlignment="1">
      <alignment horizontal="left" vertical="center" wrapText="1"/>
    </xf>
    <xf numFmtId="0" fontId="10" fillId="10" borderId="9" xfId="0" applyFont="1" applyFill="1" applyBorder="1" applyAlignment="1">
      <alignment horizontal="left" vertical="center" wrapText="1"/>
    </xf>
    <xf numFmtId="0" fontId="10" fillId="10" borderId="10" xfId="0" applyFont="1" applyFill="1" applyBorder="1" applyAlignment="1">
      <alignment horizontal="left" vertical="center" wrapText="1"/>
    </xf>
    <xf numFmtId="0" fontId="7" fillId="10" borderId="14" xfId="0" applyFont="1" applyFill="1" applyBorder="1" applyAlignment="1">
      <alignment horizontal="left" vertical="center" wrapText="1"/>
    </xf>
    <xf numFmtId="0" fontId="7" fillId="10" borderId="15" xfId="0" applyFont="1" applyFill="1" applyBorder="1" applyAlignment="1">
      <alignment horizontal="left" vertical="center" wrapText="1"/>
    </xf>
    <xf numFmtId="0" fontId="0" fillId="11" borderId="0" xfId="0" applyFill="1" applyAlignment="1">
      <alignment wrapText="1"/>
    </xf>
    <xf numFmtId="0" fontId="12" fillId="18" borderId="23" xfId="1" applyFont="1" applyFill="1" applyBorder="1" applyAlignment="1">
      <alignment horizontal="center" vertical="center" wrapText="1"/>
    </xf>
    <xf numFmtId="0" fontId="12" fillId="18" borderId="8" xfId="1" applyFont="1" applyFill="1" applyAlignment="1">
      <alignment horizontal="center" vertical="center" wrapText="1"/>
    </xf>
    <xf numFmtId="0" fontId="13" fillId="19" borderId="8" xfId="2" applyFill="1" applyBorder="1" applyAlignment="1">
      <alignment horizontal="center" vertical="center"/>
    </xf>
  </cellXfs>
  <cellStyles count="3">
    <cellStyle name="Hipervínculo" xfId="2" xr:uid="{00000000-0005-0000-0000-000000000000}"/>
    <cellStyle name="Normal" xfId="0" builtinId="0"/>
    <cellStyle name="Normal 2" xfId="1" xr:uid="{00000000-0005-0000-0000-000002000000}"/>
  </cellStyles>
  <dxfs count="6">
    <dxf>
      <font>
        <b/>
        <color rgb="FF92400E"/>
      </font>
      <fill>
        <patternFill>
          <bgColor rgb="FFF4D9B9"/>
        </patternFill>
      </fill>
    </dxf>
    <dxf>
      <font>
        <b/>
        <color rgb="FF166534"/>
      </font>
      <fill>
        <patternFill>
          <bgColor rgb="FFBEE5CC"/>
        </patternFill>
      </fill>
    </dxf>
    <dxf>
      <font>
        <b/>
        <color rgb="FF92400E"/>
      </font>
      <fill>
        <patternFill>
          <bgColor rgb="FFF4D6B4"/>
        </patternFill>
      </fill>
    </dxf>
    <dxf>
      <font>
        <b/>
        <color rgb="FF166534"/>
      </font>
      <fill>
        <patternFill>
          <bgColor rgb="FFBEE5CC"/>
        </patternFill>
      </fill>
    </dxf>
    <dxf>
      <font>
        <b/>
        <color rgb="FF991B1B"/>
      </font>
      <fill>
        <patternFill>
          <bgColor rgb="FFF7CFCF"/>
        </patternFill>
      </fill>
    </dxf>
    <dxf>
      <font>
        <b/>
        <color rgb="FF166534"/>
      </font>
      <fill>
        <patternFill>
          <bgColor rgb="FFBEE5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2111032</xdr:colOff>
      <xdr:row>2</xdr:row>
      <xdr:rowOff>152400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13</xdr:col>
      <xdr:colOff>114592</xdr:colOff>
      <xdr:row>3</xdr:row>
      <xdr:rowOff>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0</xdr:row>
      <xdr:rowOff>0</xdr:rowOff>
    </xdr:from>
    <xdr:to>
      <xdr:col>32</xdr:col>
      <xdr:colOff>114592</xdr:colOff>
      <xdr:row>3</xdr:row>
      <xdr:rowOff>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11</xdr:col>
      <xdr:colOff>114592</xdr:colOff>
      <xdr:row>2</xdr:row>
      <xdr:rowOff>152400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114592</xdr:colOff>
      <xdr:row>3</xdr:row>
      <xdr:rowOff>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anufactura Pro">
  <a:themeElements>
    <a:clrScheme name="Manufactura Pro">
      <a:dk1>
        <a:srgbClr val="0F172A"/>
      </a:dk1>
      <a:lt1>
        <a:srgbClr val="FFFFFF"/>
      </a:lt1>
      <a:dk2>
        <a:srgbClr val="0E2841"/>
      </a:dk2>
      <a:lt2>
        <a:srgbClr val="F8FAFC"/>
      </a:lt2>
      <a:accent1>
        <a:srgbClr val="16324F"/>
      </a:accent1>
      <a:accent2>
        <a:srgbClr val="0F766E"/>
      </a:accent2>
      <a:accent3>
        <a:srgbClr val="D97706"/>
      </a:accent3>
      <a:accent4>
        <a:srgbClr val="475569"/>
      </a:accent4>
      <a:accent5>
        <a:srgbClr val="16A34A"/>
      </a:accent5>
      <a:accent6>
        <a:srgbClr val="DC2626"/>
      </a:accent6>
      <a:hlink>
        <a:srgbClr val="2563EB"/>
      </a:hlink>
      <a:folHlink>
        <a:srgbClr val="7C3AE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Manufactura Pro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workbookViewId="0"/>
  </sheetViews>
  <sheetFormatPr baseColWidth="10" defaultColWidth="8.796875" defaultRowHeight="13.8"/>
  <cols>
    <col min="1" max="1" width="4" style="2" customWidth="1"/>
    <col min="2" max="3" width="19" style="2" customWidth="1"/>
    <col min="4" max="4" width="17.5" style="2" customWidth="1"/>
    <col min="5" max="5" width="5" style="2" customWidth="1"/>
    <col min="6" max="6" width="22" style="2" customWidth="1"/>
    <col min="7" max="7" width="36.5" style="2" customWidth="1"/>
    <col min="8" max="8" width="8.796875" style="2"/>
    <col min="9" max="9" width="65.09765625" style="2" customWidth="1"/>
    <col min="10" max="10" width="25.8984375" style="2" customWidth="1"/>
    <col min="11" max="16384" width="8.796875" style="2"/>
  </cols>
  <sheetData>
    <row r="1" spans="1:7">
      <c r="A1" s="1"/>
      <c r="B1" s="1"/>
      <c r="C1" s="1"/>
      <c r="D1" s="1"/>
      <c r="E1" s="1"/>
      <c r="F1" s="1"/>
      <c r="G1" s="1"/>
    </row>
    <row r="2" spans="1:7" ht="21">
      <c r="A2" s="1"/>
      <c r="B2" s="103" t="s">
        <v>0</v>
      </c>
      <c r="C2" s="103"/>
      <c r="D2" s="103"/>
      <c r="E2" s="103"/>
      <c r="F2" s="103"/>
      <c r="G2" s="3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04" t="s">
        <v>179</v>
      </c>
      <c r="C4" s="104"/>
      <c r="D4" s="104"/>
      <c r="E4" s="104"/>
      <c r="F4" s="104"/>
      <c r="G4" s="4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05" t="s">
        <v>1</v>
      </c>
      <c r="C7" s="105"/>
      <c r="D7" s="105"/>
      <c r="E7" s="1"/>
      <c r="F7" s="105" t="s">
        <v>2</v>
      </c>
      <c r="G7" s="105"/>
    </row>
    <row r="8" spans="1:7">
      <c r="A8" s="1"/>
      <c r="B8" s="106" t="s">
        <v>3</v>
      </c>
      <c r="C8" s="107" t="s">
        <v>3</v>
      </c>
      <c r="D8" s="108" t="s">
        <v>3</v>
      </c>
      <c r="E8" s="1"/>
      <c r="F8" s="106" t="s">
        <v>4</v>
      </c>
      <c r="G8" s="108" t="s">
        <v>4</v>
      </c>
    </row>
    <row r="9" spans="1:7">
      <c r="A9" s="1"/>
      <c r="B9" s="109" t="s">
        <v>3</v>
      </c>
      <c r="C9" s="110" t="s">
        <v>3</v>
      </c>
      <c r="D9" s="111" t="s">
        <v>3</v>
      </c>
      <c r="E9" s="1"/>
      <c r="F9" s="109" t="s">
        <v>4</v>
      </c>
      <c r="G9" s="111" t="s">
        <v>4</v>
      </c>
    </row>
    <row r="10" spans="1:7">
      <c r="A10" s="1"/>
      <c r="B10" s="109" t="s">
        <v>3</v>
      </c>
      <c r="C10" s="110" t="s">
        <v>3</v>
      </c>
      <c r="D10" s="111" t="s">
        <v>3</v>
      </c>
      <c r="E10" s="1"/>
      <c r="F10" s="109" t="s">
        <v>4</v>
      </c>
      <c r="G10" s="111" t="s">
        <v>4</v>
      </c>
    </row>
    <row r="11" spans="1:7">
      <c r="A11" s="1"/>
      <c r="B11" s="109" t="s">
        <v>3</v>
      </c>
      <c r="C11" s="110" t="s">
        <v>3</v>
      </c>
      <c r="D11" s="111" t="s">
        <v>3</v>
      </c>
      <c r="E11" s="1"/>
      <c r="F11" s="109" t="s">
        <v>4</v>
      </c>
      <c r="G11" s="111" t="s">
        <v>4</v>
      </c>
    </row>
    <row r="12" spans="1:7">
      <c r="A12" s="1"/>
      <c r="B12" s="109" t="s">
        <v>3</v>
      </c>
      <c r="C12" s="110" t="s">
        <v>3</v>
      </c>
      <c r="D12" s="111" t="s">
        <v>3</v>
      </c>
      <c r="E12" s="1"/>
      <c r="F12" s="109" t="s">
        <v>4</v>
      </c>
      <c r="G12" s="111" t="s">
        <v>4</v>
      </c>
    </row>
    <row r="13" spans="1:7">
      <c r="A13" s="1"/>
      <c r="B13" s="112" t="s">
        <v>3</v>
      </c>
      <c r="C13" s="113" t="s">
        <v>3</v>
      </c>
      <c r="D13" s="114" t="s">
        <v>3</v>
      </c>
      <c r="E13" s="1"/>
      <c r="F13" s="112" t="s">
        <v>4</v>
      </c>
      <c r="G13" s="114" t="s">
        <v>4</v>
      </c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05" t="s">
        <v>5</v>
      </c>
      <c r="C16" s="105"/>
      <c r="D16" s="105"/>
      <c r="E16" s="1"/>
      <c r="F16" s="105" t="s">
        <v>6</v>
      </c>
      <c r="G16" s="105"/>
    </row>
    <row r="17" spans="1:7">
      <c r="A17" s="1"/>
      <c r="B17" s="106" t="s">
        <v>7</v>
      </c>
      <c r="C17" s="107" t="s">
        <v>7</v>
      </c>
      <c r="D17" s="108" t="s">
        <v>7</v>
      </c>
      <c r="E17" s="1"/>
      <c r="F17" s="106" t="s">
        <v>8</v>
      </c>
      <c r="G17" s="108" t="s">
        <v>8</v>
      </c>
    </row>
    <row r="18" spans="1:7">
      <c r="A18" s="1"/>
      <c r="B18" s="109" t="s">
        <v>7</v>
      </c>
      <c r="C18" s="110" t="s">
        <v>7</v>
      </c>
      <c r="D18" s="111" t="s">
        <v>7</v>
      </c>
      <c r="E18" s="1"/>
      <c r="F18" s="109" t="s">
        <v>8</v>
      </c>
      <c r="G18" s="111" t="s">
        <v>8</v>
      </c>
    </row>
    <row r="19" spans="1:7">
      <c r="A19" s="1"/>
      <c r="B19" s="109" t="s">
        <v>7</v>
      </c>
      <c r="C19" s="110" t="s">
        <v>7</v>
      </c>
      <c r="D19" s="111" t="s">
        <v>7</v>
      </c>
      <c r="E19" s="1"/>
      <c r="F19" s="109" t="s">
        <v>8</v>
      </c>
      <c r="G19" s="111" t="s">
        <v>8</v>
      </c>
    </row>
    <row r="20" spans="1:7">
      <c r="A20" s="1"/>
      <c r="B20" s="112" t="s">
        <v>7</v>
      </c>
      <c r="C20" s="113" t="s">
        <v>7</v>
      </c>
      <c r="D20" s="114" t="s">
        <v>7</v>
      </c>
      <c r="E20" s="1"/>
      <c r="F20" s="112" t="s">
        <v>8</v>
      </c>
      <c r="G20" s="114" t="s">
        <v>8</v>
      </c>
    </row>
    <row r="21" spans="1:7">
      <c r="A21" s="1"/>
      <c r="B21" s="115" t="s">
        <v>7</v>
      </c>
      <c r="C21" s="115" t="s">
        <v>7</v>
      </c>
      <c r="D21" s="115" t="s">
        <v>7</v>
      </c>
      <c r="E21" s="1"/>
      <c r="F21" s="115" t="s">
        <v>8</v>
      </c>
      <c r="G21" s="115" t="s">
        <v>8</v>
      </c>
    </row>
    <row r="22" spans="1:7">
      <c r="A22" s="1"/>
      <c r="B22" s="115" t="s">
        <v>7</v>
      </c>
      <c r="C22" s="115" t="s">
        <v>7</v>
      </c>
      <c r="D22" s="115" t="s">
        <v>7</v>
      </c>
      <c r="E22" s="1"/>
      <c r="F22" s="115" t="s">
        <v>8</v>
      </c>
      <c r="G22" s="115" t="s">
        <v>8</v>
      </c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16" t="s">
        <v>9</v>
      </c>
      <c r="C24" s="116"/>
      <c r="D24" s="116"/>
      <c r="E24" s="116"/>
      <c r="F24" s="116"/>
      <c r="G24" s="116"/>
    </row>
    <row r="25" spans="1:7">
      <c r="A25" s="1"/>
      <c r="B25" s="105" t="s">
        <v>10</v>
      </c>
      <c r="C25" s="105" t="s">
        <v>10</v>
      </c>
      <c r="D25" s="105" t="s">
        <v>10</v>
      </c>
      <c r="E25" s="105" t="s">
        <v>10</v>
      </c>
      <c r="F25" s="105" t="s">
        <v>10</v>
      </c>
      <c r="G25" s="105" t="s">
        <v>10</v>
      </c>
    </row>
    <row r="26" spans="1:7">
      <c r="A26" s="1"/>
      <c r="B26" s="106" t="s">
        <v>10</v>
      </c>
      <c r="C26" s="107" t="s">
        <v>10</v>
      </c>
      <c r="D26" s="107" t="s">
        <v>10</v>
      </c>
      <c r="E26" s="107" t="s">
        <v>10</v>
      </c>
      <c r="F26" s="107" t="s">
        <v>10</v>
      </c>
      <c r="G26" s="108" t="s">
        <v>10</v>
      </c>
    </row>
    <row r="27" spans="1:7">
      <c r="A27" s="1"/>
      <c r="B27" s="109" t="s">
        <v>10</v>
      </c>
      <c r="C27" s="110" t="s">
        <v>10</v>
      </c>
      <c r="D27" s="110" t="s">
        <v>10</v>
      </c>
      <c r="E27" s="110" t="s">
        <v>10</v>
      </c>
      <c r="F27" s="110" t="s">
        <v>10</v>
      </c>
      <c r="G27" s="111" t="s">
        <v>10</v>
      </c>
    </row>
    <row r="28" spans="1:7">
      <c r="A28" s="1"/>
      <c r="B28" s="109" t="s">
        <v>10</v>
      </c>
      <c r="C28" s="110" t="s">
        <v>10</v>
      </c>
      <c r="D28" s="110" t="s">
        <v>10</v>
      </c>
      <c r="E28" s="110" t="s">
        <v>10</v>
      </c>
      <c r="F28" s="110" t="s">
        <v>10</v>
      </c>
      <c r="G28" s="111" t="s">
        <v>10</v>
      </c>
    </row>
    <row r="29" spans="1:7">
      <c r="A29" s="1"/>
      <c r="B29" s="112" t="s">
        <v>10</v>
      </c>
      <c r="C29" s="113" t="s">
        <v>10</v>
      </c>
      <c r="D29" s="113" t="s">
        <v>10</v>
      </c>
      <c r="E29" s="113" t="s">
        <v>10</v>
      </c>
      <c r="F29" s="113" t="s">
        <v>10</v>
      </c>
      <c r="G29" s="114" t="s">
        <v>10</v>
      </c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D31" s="5"/>
      <c r="E31" s="5"/>
      <c r="F31" s="5"/>
      <c r="G31" s="5"/>
    </row>
    <row r="32" spans="1:7" ht="32.549999999999997" customHeight="1">
      <c r="A32" s="5"/>
      <c r="B32" s="99" t="s">
        <v>11</v>
      </c>
      <c r="C32" s="100"/>
      <c r="D32" s="100"/>
      <c r="E32" s="101" t="s">
        <v>12</v>
      </c>
      <c r="F32" s="101"/>
      <c r="G32" s="102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</sheetData>
  <mergeCells count="14">
    <mergeCell ref="B32:D32"/>
    <mergeCell ref="E32:G32"/>
    <mergeCell ref="B2:F2"/>
    <mergeCell ref="B4:F4"/>
    <mergeCell ref="B7:D7"/>
    <mergeCell ref="B8:D13"/>
    <mergeCell ref="F7:G7"/>
    <mergeCell ref="F8:G13"/>
    <mergeCell ref="B25:G29"/>
    <mergeCell ref="B16:D16"/>
    <mergeCell ref="B17:D22"/>
    <mergeCell ref="F16:G16"/>
    <mergeCell ref="F17:G22"/>
    <mergeCell ref="B24:G24"/>
  </mergeCells>
  <hyperlinks>
    <hyperlink ref="E32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sqref="A1:H1"/>
    </sheetView>
  </sheetViews>
  <sheetFormatPr baseColWidth="10" defaultColWidth="8.796875" defaultRowHeight="13.8"/>
  <cols>
    <col min="1" max="1" width="26" style="2" customWidth="1"/>
    <col min="2" max="2" width="13" style="2" customWidth="1"/>
    <col min="3" max="3" width="6.09765625" style="2" customWidth="1"/>
    <col min="4" max="4" width="16" style="2" customWidth="1"/>
    <col min="5" max="5" width="3" style="2" customWidth="1"/>
    <col min="6" max="6" width="16" style="2" customWidth="1"/>
    <col min="7" max="7" width="3" style="2" customWidth="1"/>
    <col min="8" max="8" width="20.8984375" style="2" customWidth="1"/>
    <col min="9" max="16384" width="8.796875" style="2"/>
  </cols>
  <sheetData>
    <row r="1" spans="1:8" ht="19.2">
      <c r="A1" s="117" t="s">
        <v>13</v>
      </c>
      <c r="B1" s="117"/>
      <c r="C1" s="117"/>
      <c r="D1" s="117"/>
      <c r="E1" s="117"/>
      <c r="F1" s="117"/>
      <c r="G1" s="117"/>
      <c r="H1" s="117"/>
    </row>
    <row r="2" spans="1:8">
      <c r="A2" s="5"/>
      <c r="B2" s="5"/>
      <c r="C2" s="5"/>
      <c r="D2" s="5"/>
      <c r="E2" s="5"/>
      <c r="F2" s="5"/>
      <c r="G2" s="5"/>
      <c r="H2" s="5"/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6" t="s">
        <v>14</v>
      </c>
      <c r="B4" s="7" t="s">
        <v>15</v>
      </c>
      <c r="C4" s="5"/>
      <c r="D4" s="51" t="s">
        <v>16</v>
      </c>
      <c r="E4" s="5"/>
      <c r="F4" s="51" t="s">
        <v>17</v>
      </c>
      <c r="G4" s="5"/>
      <c r="H4" s="51" t="s">
        <v>18</v>
      </c>
    </row>
    <row r="5" spans="1:8">
      <c r="A5" s="52" t="s">
        <v>19</v>
      </c>
      <c r="B5" s="53">
        <v>0.95</v>
      </c>
      <c r="C5" s="5"/>
      <c r="D5" s="54" t="s">
        <v>20</v>
      </c>
      <c r="E5" s="5"/>
      <c r="F5" s="54" t="s">
        <v>21</v>
      </c>
      <c r="G5" s="5"/>
      <c r="H5" s="54" t="s">
        <v>22</v>
      </c>
    </row>
    <row r="6" spans="1:8">
      <c r="A6" s="55" t="s">
        <v>23</v>
      </c>
      <c r="B6" s="56">
        <v>0.05</v>
      </c>
      <c r="C6" s="5"/>
      <c r="D6" s="57" t="s">
        <v>24</v>
      </c>
      <c r="E6" s="5"/>
      <c r="F6" s="57" t="s">
        <v>25</v>
      </c>
      <c r="G6" s="5"/>
      <c r="H6" s="57" t="s">
        <v>26</v>
      </c>
    </row>
    <row r="7" spans="1:8">
      <c r="A7" s="55" t="s">
        <v>27</v>
      </c>
      <c r="B7" s="56">
        <v>0.85</v>
      </c>
      <c r="C7" s="5"/>
      <c r="D7" s="57" t="s">
        <v>28</v>
      </c>
      <c r="E7" s="5"/>
      <c r="F7" s="58" t="s">
        <v>29</v>
      </c>
      <c r="G7" s="5"/>
      <c r="H7" s="58" t="s">
        <v>30</v>
      </c>
    </row>
    <row r="8" spans="1:8">
      <c r="A8" s="55" t="s">
        <v>31</v>
      </c>
      <c r="B8" s="56">
        <v>0.9</v>
      </c>
      <c r="C8" s="5"/>
      <c r="D8" s="57" t="s">
        <v>32</v>
      </c>
      <c r="E8" s="5"/>
      <c r="F8" s="57"/>
      <c r="G8" s="5"/>
      <c r="H8" s="59"/>
    </row>
    <row r="9" spans="1:8">
      <c r="A9" s="55" t="s">
        <v>33</v>
      </c>
      <c r="B9" s="56">
        <v>0.75</v>
      </c>
      <c r="C9" s="5"/>
      <c r="D9" s="57" t="s">
        <v>34</v>
      </c>
      <c r="E9" s="5"/>
      <c r="F9" s="57"/>
      <c r="G9" s="5"/>
      <c r="H9" s="5"/>
    </row>
    <row r="10" spans="1:8">
      <c r="A10" s="60" t="s">
        <v>35</v>
      </c>
      <c r="B10" s="61">
        <v>0.8</v>
      </c>
      <c r="C10" s="5"/>
      <c r="D10" s="59" t="s">
        <v>36</v>
      </c>
      <c r="E10" s="5"/>
      <c r="F10" s="59"/>
      <c r="G10" s="5"/>
      <c r="H10" s="5"/>
    </row>
    <row r="11" spans="1:8">
      <c r="A11" s="5"/>
      <c r="B11" s="5"/>
      <c r="C11" s="5"/>
      <c r="D11" s="62" t="s">
        <v>37</v>
      </c>
      <c r="E11" s="5"/>
      <c r="F11" s="5"/>
      <c r="G11" s="5"/>
      <c r="H11" s="5"/>
    </row>
    <row r="12" spans="1:8">
      <c r="A12" s="118" t="s">
        <v>38</v>
      </c>
      <c r="B12" s="118" t="s">
        <v>38</v>
      </c>
      <c r="C12" s="118" t="s">
        <v>38</v>
      </c>
      <c r="D12" s="118" t="s">
        <v>38</v>
      </c>
      <c r="E12" s="118" t="s">
        <v>38</v>
      </c>
      <c r="F12" s="118" t="s">
        <v>38</v>
      </c>
      <c r="G12" s="118" t="s">
        <v>38</v>
      </c>
      <c r="H12" s="118" t="s">
        <v>38</v>
      </c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8" spans="1:8" ht="27.75" customHeight="1">
      <c r="A18" s="99" t="s">
        <v>11</v>
      </c>
      <c r="B18" s="100"/>
      <c r="C18" s="100"/>
      <c r="D18" s="101" t="s">
        <v>12</v>
      </c>
      <c r="E18" s="101"/>
      <c r="F18" s="101"/>
      <c r="G18" s="101"/>
      <c r="H18" s="102"/>
    </row>
  </sheetData>
  <mergeCells count="4">
    <mergeCell ref="A1:H1"/>
    <mergeCell ref="A12:H12"/>
    <mergeCell ref="A18:C18"/>
    <mergeCell ref="D18:H18"/>
  </mergeCells>
  <hyperlinks>
    <hyperlink ref="D18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06"/>
  <sheetViews>
    <sheetView workbookViewId="0">
      <selection sqref="A1:AC1"/>
    </sheetView>
  </sheetViews>
  <sheetFormatPr baseColWidth="10" defaultColWidth="8.796875" defaultRowHeight="13.8"/>
  <cols>
    <col min="1" max="1" width="8.296875" style="2" customWidth="1"/>
    <col min="2" max="2" width="15" style="2" customWidth="1"/>
    <col min="3" max="3" width="15.09765625" style="2" customWidth="1"/>
    <col min="4" max="5" width="13.69921875" style="2" customWidth="1"/>
    <col min="6" max="6" width="9.5" style="2" customWidth="1"/>
    <col min="7" max="7" width="6.3984375" style="2" customWidth="1"/>
    <col min="8" max="8" width="5.59765625" style="2" customWidth="1"/>
    <col min="9" max="9" width="14.8984375" style="2" customWidth="1"/>
    <col min="10" max="10" width="17.69921875" style="2" customWidth="1"/>
    <col min="11" max="11" width="18.8984375" style="2" customWidth="1"/>
    <col min="12" max="12" width="17.69921875" style="2" customWidth="1"/>
    <col min="13" max="13" width="16.09765625" style="2" customWidth="1"/>
    <col min="14" max="14" width="14" style="2" customWidth="1"/>
    <col min="15" max="15" width="17.59765625" style="2" customWidth="1"/>
    <col min="16" max="16" width="13.09765625" style="2" customWidth="1"/>
    <col min="17" max="17" width="25.09765625" style="2" customWidth="1"/>
    <col min="18" max="18" width="19.09765625" style="2" customWidth="1"/>
    <col min="19" max="19" width="9" style="2" customWidth="1"/>
    <col min="20" max="20" width="9.19921875" style="2" customWidth="1"/>
    <col min="21" max="21" width="9.8984375" style="2" customWidth="1"/>
    <col min="22" max="22" width="10.3984375" style="2" customWidth="1"/>
    <col min="23" max="23" width="14.3984375" style="2" customWidth="1"/>
    <col min="24" max="24" width="19.69921875" style="2" customWidth="1"/>
    <col min="25" max="25" width="10.796875" style="2" customWidth="1"/>
    <col min="26" max="26" width="12.19921875" style="2" customWidth="1"/>
    <col min="27" max="27" width="6.8984375" style="2" customWidth="1"/>
    <col min="28" max="28" width="15.5" style="2" customWidth="1"/>
    <col min="29" max="29" width="10.796875" style="2" customWidth="1"/>
    <col min="30" max="30" width="20" customWidth="1"/>
    <col min="31" max="16384" width="8.796875" style="2"/>
  </cols>
  <sheetData>
    <row r="1" spans="1:30" ht="19.2">
      <c r="A1" s="117" t="s">
        <v>39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</row>
    <row r="4" spans="1:30">
      <c r="A4" s="119" t="s">
        <v>180</v>
      </c>
      <c r="B4" s="119" t="s">
        <v>40</v>
      </c>
      <c r="C4" s="119" t="s">
        <v>40</v>
      </c>
      <c r="D4" s="119" t="s">
        <v>40</v>
      </c>
      <c r="E4" s="119" t="s">
        <v>40</v>
      </c>
      <c r="F4" s="119" t="s">
        <v>40</v>
      </c>
      <c r="G4" s="119" t="s">
        <v>40</v>
      </c>
      <c r="H4" s="119" t="s">
        <v>40</v>
      </c>
      <c r="I4" s="119" t="s">
        <v>40</v>
      </c>
      <c r="J4" s="119" t="s">
        <v>40</v>
      </c>
      <c r="K4" s="119" t="s">
        <v>40</v>
      </c>
      <c r="L4" s="119" t="s">
        <v>40</v>
      </c>
      <c r="M4" s="119" t="s">
        <v>40</v>
      </c>
      <c r="N4" s="119" t="s">
        <v>40</v>
      </c>
      <c r="O4" s="119" t="s">
        <v>40</v>
      </c>
      <c r="P4" s="119" t="s">
        <v>40</v>
      </c>
      <c r="Q4" s="119" t="s">
        <v>40</v>
      </c>
      <c r="R4" s="119" t="s">
        <v>40</v>
      </c>
      <c r="S4" s="119" t="s">
        <v>40</v>
      </c>
      <c r="T4" s="119" t="s">
        <v>40</v>
      </c>
      <c r="U4" s="119" t="s">
        <v>40</v>
      </c>
      <c r="V4" s="119" t="s">
        <v>40</v>
      </c>
      <c r="W4" s="119" t="s">
        <v>40</v>
      </c>
      <c r="X4" s="119" t="s">
        <v>40</v>
      </c>
      <c r="Y4" s="119" t="s">
        <v>40</v>
      </c>
      <c r="Z4" s="119" t="s">
        <v>40</v>
      </c>
      <c r="AA4" s="119" t="s">
        <v>40</v>
      </c>
      <c r="AB4" s="119" t="s">
        <v>40</v>
      </c>
      <c r="AC4" s="119" t="s">
        <v>40</v>
      </c>
    </row>
    <row r="5" spans="1:30">
      <c r="A5" s="120" t="s">
        <v>41</v>
      </c>
      <c r="B5" s="120"/>
      <c r="C5" s="120"/>
      <c r="D5" s="120"/>
      <c r="E5" s="120"/>
      <c r="F5" s="120"/>
      <c r="G5" s="120"/>
      <c r="H5" s="120"/>
      <c r="I5" s="121" t="s">
        <v>42</v>
      </c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2" t="s">
        <v>181</v>
      </c>
      <c r="U5" s="122"/>
      <c r="V5" s="122"/>
      <c r="W5" s="122"/>
      <c r="X5" s="122"/>
      <c r="Y5" s="122"/>
      <c r="Z5" s="122"/>
      <c r="AA5" s="122"/>
      <c r="AB5" s="122"/>
      <c r="AC5" s="122"/>
      <c r="AD5" s="123"/>
    </row>
    <row r="6" spans="1:30" ht="39.6">
      <c r="A6" s="18" t="s">
        <v>43</v>
      </c>
      <c r="B6" s="19" t="s">
        <v>44</v>
      </c>
      <c r="C6" s="19" t="s">
        <v>45</v>
      </c>
      <c r="D6" s="19" t="s">
        <v>46</v>
      </c>
      <c r="E6" s="19" t="s">
        <v>47</v>
      </c>
      <c r="F6" s="19" t="s">
        <v>48</v>
      </c>
      <c r="G6" s="19" t="s">
        <v>49</v>
      </c>
      <c r="H6" s="19" t="s">
        <v>50</v>
      </c>
      <c r="I6" s="19" t="s">
        <v>51</v>
      </c>
      <c r="J6" s="19" t="s">
        <v>52</v>
      </c>
      <c r="K6" s="19" t="s">
        <v>53</v>
      </c>
      <c r="L6" s="19" t="s">
        <v>54</v>
      </c>
      <c r="M6" s="19" t="s">
        <v>182</v>
      </c>
      <c r="N6" s="19" t="s">
        <v>55</v>
      </c>
      <c r="O6" s="19" t="s">
        <v>56</v>
      </c>
      <c r="P6" s="19" t="s">
        <v>57</v>
      </c>
      <c r="Q6" s="19" t="s">
        <v>58</v>
      </c>
      <c r="R6" s="19" t="s">
        <v>59</v>
      </c>
      <c r="S6" s="19" t="s">
        <v>60</v>
      </c>
      <c r="T6" s="19" t="s">
        <v>61</v>
      </c>
      <c r="U6" s="19" t="s">
        <v>62</v>
      </c>
      <c r="V6" s="19" t="s">
        <v>183</v>
      </c>
      <c r="W6" s="19" t="s">
        <v>63</v>
      </c>
      <c r="X6" s="19" t="s">
        <v>64</v>
      </c>
      <c r="Y6" s="19" t="s">
        <v>65</v>
      </c>
      <c r="Z6" s="19" t="s">
        <v>66</v>
      </c>
      <c r="AA6" s="19" t="s">
        <v>67</v>
      </c>
      <c r="AB6" s="19" t="s">
        <v>68</v>
      </c>
      <c r="AC6" s="20" t="s">
        <v>69</v>
      </c>
      <c r="AD6" t="s">
        <v>184</v>
      </c>
    </row>
    <row r="7" spans="1:30">
      <c r="A7" s="21">
        <v>1001</v>
      </c>
      <c r="B7" s="22">
        <v>46027.333333333336</v>
      </c>
      <c r="C7" s="22">
        <v>46027.375</v>
      </c>
      <c r="D7" s="22">
        <v>46028.583333333336</v>
      </c>
      <c r="E7" s="22">
        <v>46028.75</v>
      </c>
      <c r="F7" s="23" t="s">
        <v>20</v>
      </c>
      <c r="G7" s="23" t="s">
        <v>21</v>
      </c>
      <c r="H7" s="23" t="s">
        <v>22</v>
      </c>
      <c r="I7" s="24">
        <v>1232</v>
      </c>
      <c r="J7" s="24">
        <v>1100</v>
      </c>
      <c r="K7" s="24">
        <f t="shared" ref="K7:K38" si="0">IF(OR(A7="",I7="",J7=""),"",MAX(I7-J7,0))</f>
        <v>132</v>
      </c>
      <c r="L7" s="24">
        <v>960</v>
      </c>
      <c r="M7" s="24">
        <v>70</v>
      </c>
      <c r="N7" s="24">
        <v>45</v>
      </c>
      <c r="O7" s="24">
        <v>15</v>
      </c>
      <c r="P7" s="24">
        <f t="shared" ref="P7:P38" si="1">IF(A7="","",MAX(L7-M7-N7-O7,0))</f>
        <v>830</v>
      </c>
      <c r="Q7" s="24">
        <v>180</v>
      </c>
      <c r="R7" s="24">
        <v>1250</v>
      </c>
      <c r="S7" s="25">
        <v>0</v>
      </c>
      <c r="T7" s="26">
        <f t="shared" ref="T7:T38" si="2">IF(OR(A7="",I7=0),"",J7/I7)</f>
        <v>0.8928571428571429</v>
      </c>
      <c r="U7" s="27">
        <f t="shared" ref="U7:U38" si="3">IF(OR(A7="",I7=0),"",K7/I7)</f>
        <v>0.10714285714285714</v>
      </c>
      <c r="V7" s="95">
        <f t="shared" ref="V7:V38" si="4">IF(OR(A7="",B7="",E7=""),"",MAX((E7-B7)*24,0))</f>
        <v>33.999999999941792</v>
      </c>
      <c r="W7" s="27">
        <f t="shared" ref="W7:W38" si="5">IF(OR(A7="",L7=0),"",P7/L7)</f>
        <v>0.86458333333333337</v>
      </c>
      <c r="X7" s="28">
        <f t="shared" ref="X7:X38" si="6">IF(OR(A7="",P7=0),"",I7/(P7/60))</f>
        <v>89.060240963855421</v>
      </c>
      <c r="Y7" s="27">
        <f t="shared" ref="Y7:Y38" si="7">IF(OR(A7="",Q7=0),"",X7/Q7)</f>
        <v>0.49477911646586342</v>
      </c>
      <c r="Z7" s="28">
        <f t="shared" ref="Z7:Z38" si="8">IF(OR(A7="",R7=0),"",(L7*60)/R7)</f>
        <v>46.08</v>
      </c>
      <c r="AA7" s="27">
        <f t="shared" ref="AA7:AA38" si="9">IF(A7="","",W7*MIN(Y7,1)*T7)</f>
        <v>0.38194444444444442</v>
      </c>
      <c r="AB7" s="29" t="str">
        <f t="shared" ref="AB7:AB38" si="10">IF(OR(A7="",J7="",R7=""),"",IF(J7&gt;=R7,"Sí","No"))</f>
        <v>No</v>
      </c>
      <c r="AC7" s="30" t="str">
        <f>IF(A7="","",IF(AA7&gt;=Parametros!$B$9,"OK","Revisar"))</f>
        <v>Revisar</v>
      </c>
      <c r="AD7" s="98">
        <f t="shared" ref="AD7:AD38" si="11">IF(OR(A7="",C7="",D7=""),"",MAX((D7-C7)*24,0))</f>
        <v>29.000000000058208</v>
      </c>
    </row>
    <row r="8" spans="1:30">
      <c r="A8" s="31">
        <v>1002</v>
      </c>
      <c r="B8" s="32">
        <v>46029.3125</v>
      </c>
      <c r="C8" s="32">
        <v>46029.333333333336</v>
      </c>
      <c r="D8" s="32">
        <v>46030.458333333336</v>
      </c>
      <c r="E8" s="32">
        <v>46030.583333333336</v>
      </c>
      <c r="F8" s="33" t="s">
        <v>24</v>
      </c>
      <c r="G8" s="33" t="s">
        <v>25</v>
      </c>
      <c r="H8" s="33" t="s">
        <v>22</v>
      </c>
      <c r="I8" s="34">
        <v>2343</v>
      </c>
      <c r="J8" s="34">
        <v>2300</v>
      </c>
      <c r="K8" s="34">
        <f t="shared" si="0"/>
        <v>43</v>
      </c>
      <c r="L8" s="34">
        <v>960</v>
      </c>
      <c r="M8" s="34">
        <v>35</v>
      </c>
      <c r="N8" s="34">
        <v>30</v>
      </c>
      <c r="O8" s="34">
        <v>10</v>
      </c>
      <c r="P8" s="34">
        <f t="shared" si="1"/>
        <v>885</v>
      </c>
      <c r="Q8" s="34">
        <v>260</v>
      </c>
      <c r="R8" s="34">
        <v>2300</v>
      </c>
      <c r="S8" s="35">
        <v>0</v>
      </c>
      <c r="T8" s="36">
        <f t="shared" si="2"/>
        <v>0.98164746052069995</v>
      </c>
      <c r="U8" s="37">
        <f t="shared" si="3"/>
        <v>1.8352539479300042E-2</v>
      </c>
      <c r="V8" s="96">
        <f t="shared" si="4"/>
        <v>30.500000000058208</v>
      </c>
      <c r="W8" s="37">
        <f t="shared" si="5"/>
        <v>0.921875</v>
      </c>
      <c r="X8" s="38">
        <f t="shared" si="6"/>
        <v>158.84745762711864</v>
      </c>
      <c r="Y8" s="37">
        <f t="shared" si="7"/>
        <v>0.61095176010430252</v>
      </c>
      <c r="Z8" s="38">
        <f t="shared" si="8"/>
        <v>25.043478260869566</v>
      </c>
      <c r="AA8" s="37">
        <f t="shared" si="9"/>
        <v>0.55288461538461542</v>
      </c>
      <c r="AB8" s="39" t="str">
        <f t="shared" si="10"/>
        <v>Sí</v>
      </c>
      <c r="AC8" s="40" t="str">
        <f>IF(A8="","",IF(AA8&gt;=Parametros!$B$9,"OK","Revisar"))</f>
        <v>Revisar</v>
      </c>
      <c r="AD8" s="98">
        <f t="shared" si="11"/>
        <v>27</v>
      </c>
    </row>
    <row r="9" spans="1:30">
      <c r="A9" s="31">
        <v>1003</v>
      </c>
      <c r="B9" s="32">
        <v>46031.333333333336</v>
      </c>
      <c r="C9" s="32">
        <v>46031.354166666664</v>
      </c>
      <c r="D9" s="32">
        <v>46032.833333333336</v>
      </c>
      <c r="E9" s="32">
        <v>46033.166666666664</v>
      </c>
      <c r="F9" s="33" t="s">
        <v>28</v>
      </c>
      <c r="G9" s="33" t="s">
        <v>29</v>
      </c>
      <c r="H9" s="33" t="s">
        <v>26</v>
      </c>
      <c r="I9" s="34">
        <v>1235</v>
      </c>
      <c r="J9" s="34">
        <v>980</v>
      </c>
      <c r="K9" s="34">
        <f t="shared" si="0"/>
        <v>255</v>
      </c>
      <c r="L9" s="34">
        <v>960</v>
      </c>
      <c r="M9" s="34">
        <v>110</v>
      </c>
      <c r="N9" s="34">
        <v>40</v>
      </c>
      <c r="O9" s="34">
        <v>30</v>
      </c>
      <c r="P9" s="34">
        <f t="shared" si="1"/>
        <v>780</v>
      </c>
      <c r="Q9" s="34">
        <v>150</v>
      </c>
      <c r="R9" s="34">
        <v>1200</v>
      </c>
      <c r="S9" s="35">
        <v>1</v>
      </c>
      <c r="T9" s="36">
        <f t="shared" si="2"/>
        <v>0.79352226720647778</v>
      </c>
      <c r="U9" s="37">
        <f t="shared" si="3"/>
        <v>0.20647773279352227</v>
      </c>
      <c r="V9" s="96">
        <f t="shared" si="4"/>
        <v>43.999999999883585</v>
      </c>
      <c r="W9" s="37">
        <f t="shared" si="5"/>
        <v>0.8125</v>
      </c>
      <c r="X9" s="38">
        <f t="shared" si="6"/>
        <v>95</v>
      </c>
      <c r="Y9" s="37">
        <f t="shared" si="7"/>
        <v>0.6333333333333333</v>
      </c>
      <c r="Z9" s="38">
        <f t="shared" si="8"/>
        <v>48</v>
      </c>
      <c r="AA9" s="37">
        <f t="shared" si="9"/>
        <v>0.40833333333333333</v>
      </c>
      <c r="AB9" s="39" t="str">
        <f t="shared" si="10"/>
        <v>No</v>
      </c>
      <c r="AC9" s="40" t="str">
        <f>IF(A9="","",IF(AA9&gt;=Parametros!$B$9,"OK","Revisar"))</f>
        <v>Revisar</v>
      </c>
      <c r="AD9" s="98">
        <f t="shared" si="11"/>
        <v>35.500000000116415</v>
      </c>
    </row>
    <row r="10" spans="1:30">
      <c r="A10" s="31">
        <v>1004</v>
      </c>
      <c r="B10" s="32">
        <v>46034.333333333336</v>
      </c>
      <c r="C10" s="32">
        <v>46034.375</v>
      </c>
      <c r="D10" s="32">
        <v>46035.541666666664</v>
      </c>
      <c r="E10" s="32">
        <v>46035.708333333336</v>
      </c>
      <c r="F10" s="33" t="s">
        <v>32</v>
      </c>
      <c r="G10" s="33" t="s">
        <v>21</v>
      </c>
      <c r="H10" s="33" t="s">
        <v>22</v>
      </c>
      <c r="I10" s="34">
        <v>1875</v>
      </c>
      <c r="J10" s="34">
        <v>1650</v>
      </c>
      <c r="K10" s="34">
        <f t="shared" si="0"/>
        <v>225</v>
      </c>
      <c r="L10" s="34">
        <v>960</v>
      </c>
      <c r="M10" s="34">
        <v>85</v>
      </c>
      <c r="N10" s="34">
        <v>25</v>
      </c>
      <c r="O10" s="34">
        <v>20</v>
      </c>
      <c r="P10" s="34">
        <f t="shared" si="1"/>
        <v>830</v>
      </c>
      <c r="Q10" s="34">
        <v>220</v>
      </c>
      <c r="R10" s="34">
        <v>1800</v>
      </c>
      <c r="S10" s="35">
        <v>0</v>
      </c>
      <c r="T10" s="36">
        <f t="shared" si="2"/>
        <v>0.88</v>
      </c>
      <c r="U10" s="37">
        <f t="shared" si="3"/>
        <v>0.12</v>
      </c>
      <c r="V10" s="96">
        <f t="shared" si="4"/>
        <v>33</v>
      </c>
      <c r="W10" s="37">
        <f t="shared" si="5"/>
        <v>0.86458333333333337</v>
      </c>
      <c r="X10" s="38">
        <f t="shared" si="6"/>
        <v>135.54216867469879</v>
      </c>
      <c r="Y10" s="37">
        <f t="shared" si="7"/>
        <v>0.61610076670317626</v>
      </c>
      <c r="Z10" s="38">
        <f t="shared" si="8"/>
        <v>32</v>
      </c>
      <c r="AA10" s="37">
        <f t="shared" si="9"/>
        <v>0.46874999999999994</v>
      </c>
      <c r="AB10" s="39" t="str">
        <f t="shared" si="10"/>
        <v>No</v>
      </c>
      <c r="AC10" s="40" t="str">
        <f>IF(A10="","",IF(AA10&gt;=Parametros!$B$9,"OK","Revisar"))</f>
        <v>Revisar</v>
      </c>
      <c r="AD10" s="98">
        <f t="shared" si="11"/>
        <v>27.999999999941792</v>
      </c>
    </row>
    <row r="11" spans="1:30">
      <c r="A11" s="31">
        <v>1005</v>
      </c>
      <c r="B11" s="32">
        <v>46036.291666666664</v>
      </c>
      <c r="C11" s="32">
        <v>46036.333333333336</v>
      </c>
      <c r="D11" s="32">
        <v>46036.916666666664</v>
      </c>
      <c r="E11" s="32">
        <v>46037.166666666664</v>
      </c>
      <c r="F11" s="33" t="s">
        <v>34</v>
      </c>
      <c r="G11" s="33" t="s">
        <v>25</v>
      </c>
      <c r="H11" s="33" t="s">
        <v>30</v>
      </c>
      <c r="I11" s="34">
        <v>2134</v>
      </c>
      <c r="J11" s="34">
        <v>1950</v>
      </c>
      <c r="K11" s="34">
        <f t="shared" si="0"/>
        <v>184</v>
      </c>
      <c r="L11" s="34">
        <v>720</v>
      </c>
      <c r="M11" s="34">
        <v>55</v>
      </c>
      <c r="N11" s="34">
        <v>20</v>
      </c>
      <c r="O11" s="34">
        <v>15</v>
      </c>
      <c r="P11" s="34">
        <f t="shared" si="1"/>
        <v>630</v>
      </c>
      <c r="Q11" s="34">
        <v>230</v>
      </c>
      <c r="R11" s="34">
        <v>2100</v>
      </c>
      <c r="S11" s="35">
        <v>0</v>
      </c>
      <c r="T11" s="36">
        <f t="shared" si="2"/>
        <v>0.91377694470477977</v>
      </c>
      <c r="U11" s="37">
        <f t="shared" si="3"/>
        <v>8.6223055295220244E-2</v>
      </c>
      <c r="V11" s="96">
        <f t="shared" si="4"/>
        <v>21</v>
      </c>
      <c r="W11" s="37">
        <f t="shared" si="5"/>
        <v>0.875</v>
      </c>
      <c r="X11" s="38">
        <f t="shared" si="6"/>
        <v>203.23809523809524</v>
      </c>
      <c r="Y11" s="37">
        <f t="shared" si="7"/>
        <v>0.88364389233954455</v>
      </c>
      <c r="Z11" s="38">
        <f t="shared" si="8"/>
        <v>20.571428571428573</v>
      </c>
      <c r="AA11" s="37">
        <f t="shared" si="9"/>
        <v>0.70652173913043481</v>
      </c>
      <c r="AB11" s="39" t="str">
        <f t="shared" si="10"/>
        <v>No</v>
      </c>
      <c r="AC11" s="40" t="str">
        <f>IF(A11="","",IF(AA11&gt;=Parametros!$B$9,"OK","Revisar"))</f>
        <v>Revisar</v>
      </c>
      <c r="AD11" s="98">
        <f t="shared" si="11"/>
        <v>13.999999999883585</v>
      </c>
    </row>
    <row r="12" spans="1:30">
      <c r="A12" s="31">
        <v>1006</v>
      </c>
      <c r="B12" s="32">
        <v>46038.333333333336</v>
      </c>
      <c r="C12" s="32">
        <v>46038.354166666664</v>
      </c>
      <c r="D12" s="32">
        <v>46038.875</v>
      </c>
      <c r="E12" s="32">
        <v>46039.083333333336</v>
      </c>
      <c r="F12" s="33" t="s">
        <v>20</v>
      </c>
      <c r="G12" s="33" t="s">
        <v>21</v>
      </c>
      <c r="H12" s="33" t="s">
        <v>30</v>
      </c>
      <c r="I12" s="34">
        <v>2343</v>
      </c>
      <c r="J12" s="34">
        <v>2200</v>
      </c>
      <c r="K12" s="34">
        <f t="shared" si="0"/>
        <v>143</v>
      </c>
      <c r="L12" s="34">
        <v>720</v>
      </c>
      <c r="M12" s="34">
        <v>30</v>
      </c>
      <c r="N12" s="34">
        <v>25</v>
      </c>
      <c r="O12" s="34">
        <v>5</v>
      </c>
      <c r="P12" s="34">
        <f t="shared" si="1"/>
        <v>660</v>
      </c>
      <c r="Q12" s="34">
        <v>260</v>
      </c>
      <c r="R12" s="34">
        <v>2400</v>
      </c>
      <c r="S12" s="35">
        <v>0</v>
      </c>
      <c r="T12" s="36">
        <f t="shared" si="2"/>
        <v>0.93896713615023475</v>
      </c>
      <c r="U12" s="37">
        <f t="shared" si="3"/>
        <v>6.1032863849765258E-2</v>
      </c>
      <c r="V12" s="96">
        <f t="shared" si="4"/>
        <v>18</v>
      </c>
      <c r="W12" s="37">
        <f t="shared" si="5"/>
        <v>0.91666666666666663</v>
      </c>
      <c r="X12" s="38">
        <f t="shared" si="6"/>
        <v>213</v>
      </c>
      <c r="Y12" s="37">
        <f t="shared" si="7"/>
        <v>0.81923076923076921</v>
      </c>
      <c r="Z12" s="38">
        <f t="shared" si="8"/>
        <v>18</v>
      </c>
      <c r="AA12" s="37">
        <f t="shared" si="9"/>
        <v>0.70512820512820518</v>
      </c>
      <c r="AB12" s="39" t="str">
        <f t="shared" si="10"/>
        <v>No</v>
      </c>
      <c r="AC12" s="40" t="str">
        <f>IF(A12="","",IF(AA12&gt;=Parametros!$B$9,"OK","Revisar"))</f>
        <v>Revisar</v>
      </c>
      <c r="AD12" s="98">
        <f t="shared" si="11"/>
        <v>12.500000000058208</v>
      </c>
    </row>
    <row r="13" spans="1:30">
      <c r="A13" s="31">
        <v>1007</v>
      </c>
      <c r="B13" s="32">
        <v>46041.333333333336</v>
      </c>
      <c r="C13" s="32">
        <v>46041.375</v>
      </c>
      <c r="D13" s="32">
        <v>46042</v>
      </c>
      <c r="E13" s="32">
        <v>46042.125</v>
      </c>
      <c r="F13" s="33" t="s">
        <v>36</v>
      </c>
      <c r="G13" s="33" t="s">
        <v>29</v>
      </c>
      <c r="H13" s="33" t="s">
        <v>22</v>
      </c>
      <c r="I13" s="34">
        <v>2212</v>
      </c>
      <c r="J13" s="34">
        <v>2087</v>
      </c>
      <c r="K13" s="34">
        <f t="shared" si="0"/>
        <v>125</v>
      </c>
      <c r="L13" s="34">
        <v>720</v>
      </c>
      <c r="M13" s="34">
        <v>45</v>
      </c>
      <c r="N13" s="34">
        <v>30</v>
      </c>
      <c r="O13" s="34">
        <v>10</v>
      </c>
      <c r="P13" s="34">
        <f t="shared" si="1"/>
        <v>635</v>
      </c>
      <c r="Q13" s="34">
        <v>250</v>
      </c>
      <c r="R13" s="34">
        <v>2200</v>
      </c>
      <c r="S13" s="35">
        <v>0</v>
      </c>
      <c r="T13" s="36">
        <f t="shared" si="2"/>
        <v>0.9434900542495479</v>
      </c>
      <c r="U13" s="37">
        <f t="shared" si="3"/>
        <v>5.6509945750452081E-2</v>
      </c>
      <c r="V13" s="96">
        <f t="shared" si="4"/>
        <v>18.999999999941792</v>
      </c>
      <c r="W13" s="37">
        <f t="shared" si="5"/>
        <v>0.88194444444444442</v>
      </c>
      <c r="X13" s="38">
        <f t="shared" si="6"/>
        <v>209.00787401574803</v>
      </c>
      <c r="Y13" s="37">
        <f t="shared" si="7"/>
        <v>0.8360314960629921</v>
      </c>
      <c r="Z13" s="38">
        <f t="shared" si="8"/>
        <v>19.636363636363637</v>
      </c>
      <c r="AA13" s="37">
        <f t="shared" si="9"/>
        <v>0.69566666666666666</v>
      </c>
      <c r="AB13" s="39" t="str">
        <f t="shared" si="10"/>
        <v>No</v>
      </c>
      <c r="AC13" s="40" t="str">
        <f>IF(A13="","",IF(AA13&gt;=Parametros!$B$9,"OK","Revisar"))</f>
        <v>Revisar</v>
      </c>
      <c r="AD13" s="98">
        <f t="shared" si="11"/>
        <v>15</v>
      </c>
    </row>
    <row r="14" spans="1:30">
      <c r="A14" s="31">
        <v>1008</v>
      </c>
      <c r="B14" s="32">
        <v>46043.333333333336</v>
      </c>
      <c r="C14" s="32">
        <v>46043.354166666664</v>
      </c>
      <c r="D14" s="32">
        <v>46044.083333333336</v>
      </c>
      <c r="E14" s="32">
        <v>46044.333333333336</v>
      </c>
      <c r="F14" s="33" t="s">
        <v>34</v>
      </c>
      <c r="G14" s="33" t="s">
        <v>25</v>
      </c>
      <c r="H14" s="33" t="s">
        <v>26</v>
      </c>
      <c r="I14" s="34">
        <v>2043</v>
      </c>
      <c r="J14" s="34">
        <v>1960</v>
      </c>
      <c r="K14" s="34">
        <f t="shared" si="0"/>
        <v>83</v>
      </c>
      <c r="L14" s="34">
        <v>720</v>
      </c>
      <c r="M14" s="34">
        <v>25</v>
      </c>
      <c r="N14" s="34">
        <v>20</v>
      </c>
      <c r="O14" s="34">
        <v>10</v>
      </c>
      <c r="P14" s="34">
        <f t="shared" si="1"/>
        <v>665</v>
      </c>
      <c r="Q14" s="34">
        <v>240</v>
      </c>
      <c r="R14" s="34">
        <v>2050</v>
      </c>
      <c r="S14" s="35">
        <v>0</v>
      </c>
      <c r="T14" s="36">
        <f t="shared" si="2"/>
        <v>0.9593734703866863</v>
      </c>
      <c r="U14" s="37">
        <f t="shared" si="3"/>
        <v>4.0626529613313755E-2</v>
      </c>
      <c r="V14" s="96">
        <f t="shared" si="4"/>
        <v>24</v>
      </c>
      <c r="W14" s="37">
        <f t="shared" si="5"/>
        <v>0.92361111111111116</v>
      </c>
      <c r="X14" s="38">
        <f t="shared" si="6"/>
        <v>184.33082706766916</v>
      </c>
      <c r="Y14" s="37">
        <f t="shared" si="7"/>
        <v>0.76804511278195486</v>
      </c>
      <c r="Z14" s="38">
        <f t="shared" si="8"/>
        <v>21.073170731707318</v>
      </c>
      <c r="AA14" s="37">
        <f t="shared" si="9"/>
        <v>0.68055555555555558</v>
      </c>
      <c r="AB14" s="39" t="str">
        <f t="shared" si="10"/>
        <v>No</v>
      </c>
      <c r="AC14" s="40" t="str">
        <f>IF(A14="","",IF(AA14&gt;=Parametros!$B$9,"OK","Revisar"))</f>
        <v>Revisar</v>
      </c>
      <c r="AD14" s="98">
        <f t="shared" si="11"/>
        <v>17.500000000116415</v>
      </c>
    </row>
    <row r="15" spans="1:30">
      <c r="A15" s="31">
        <v>1009</v>
      </c>
      <c r="B15" s="32">
        <v>46045.333333333336</v>
      </c>
      <c r="C15" s="32">
        <v>46045.354166666664</v>
      </c>
      <c r="D15" s="32">
        <v>46046.25</v>
      </c>
      <c r="E15" s="32">
        <v>46046.583333333336</v>
      </c>
      <c r="F15" s="33" t="s">
        <v>37</v>
      </c>
      <c r="G15" s="33" t="s">
        <v>21</v>
      </c>
      <c r="H15" s="33" t="s">
        <v>22</v>
      </c>
      <c r="I15" s="34">
        <v>2012</v>
      </c>
      <c r="J15" s="34">
        <v>1870</v>
      </c>
      <c r="K15" s="34">
        <f t="shared" si="0"/>
        <v>142</v>
      </c>
      <c r="L15" s="34">
        <v>960</v>
      </c>
      <c r="M15" s="34">
        <v>95</v>
      </c>
      <c r="N15" s="34">
        <v>35</v>
      </c>
      <c r="O15" s="34">
        <v>25</v>
      </c>
      <c r="P15" s="34">
        <f t="shared" si="1"/>
        <v>805</v>
      </c>
      <c r="Q15" s="34">
        <v>210</v>
      </c>
      <c r="R15" s="34">
        <v>2000</v>
      </c>
      <c r="S15" s="35">
        <v>1</v>
      </c>
      <c r="T15" s="36">
        <f t="shared" si="2"/>
        <v>0.92942345924453285</v>
      </c>
      <c r="U15" s="37">
        <f t="shared" si="3"/>
        <v>7.0576540755467196E-2</v>
      </c>
      <c r="V15" s="96">
        <f t="shared" si="4"/>
        <v>30</v>
      </c>
      <c r="W15" s="37">
        <f t="shared" si="5"/>
        <v>0.83854166666666663</v>
      </c>
      <c r="X15" s="38">
        <f t="shared" si="6"/>
        <v>149.96273291925468</v>
      </c>
      <c r="Y15" s="37">
        <f t="shared" si="7"/>
        <v>0.71410825199645089</v>
      </c>
      <c r="Z15" s="38">
        <f t="shared" si="8"/>
        <v>28.8</v>
      </c>
      <c r="AA15" s="37">
        <f t="shared" si="9"/>
        <v>0.55654761904761918</v>
      </c>
      <c r="AB15" s="39" t="str">
        <f t="shared" si="10"/>
        <v>No</v>
      </c>
      <c r="AC15" s="40" t="str">
        <f>IF(A15="","",IF(AA15&gt;=Parametros!$B$9,"OK","Revisar"))</f>
        <v>Revisar</v>
      </c>
      <c r="AD15" s="98">
        <f t="shared" si="11"/>
        <v>21.500000000058208</v>
      </c>
    </row>
    <row r="16" spans="1:30">
      <c r="A16" s="31"/>
      <c r="B16" s="32"/>
      <c r="C16" s="32"/>
      <c r="D16" s="32"/>
      <c r="E16" s="32"/>
      <c r="F16" s="33"/>
      <c r="G16" s="33"/>
      <c r="H16" s="33"/>
      <c r="I16" s="34"/>
      <c r="J16" s="34"/>
      <c r="K16" s="34" t="str">
        <f t="shared" si="0"/>
        <v/>
      </c>
      <c r="L16" s="34"/>
      <c r="M16" s="34"/>
      <c r="N16" s="34"/>
      <c r="O16" s="34"/>
      <c r="P16" s="34" t="str">
        <f t="shared" si="1"/>
        <v/>
      </c>
      <c r="Q16" s="34"/>
      <c r="R16" s="34"/>
      <c r="S16" s="35"/>
      <c r="T16" s="36" t="str">
        <f t="shared" si="2"/>
        <v/>
      </c>
      <c r="U16" s="37" t="str">
        <f t="shared" si="3"/>
        <v/>
      </c>
      <c r="V16" s="96" t="str">
        <f t="shared" si="4"/>
        <v/>
      </c>
      <c r="W16" s="37" t="str">
        <f t="shared" si="5"/>
        <v/>
      </c>
      <c r="X16" s="38" t="str">
        <f t="shared" si="6"/>
        <v/>
      </c>
      <c r="Y16" s="37" t="str">
        <f t="shared" si="7"/>
        <v/>
      </c>
      <c r="Z16" s="38" t="str">
        <f t="shared" si="8"/>
        <v/>
      </c>
      <c r="AA16" s="37" t="str">
        <f t="shared" si="9"/>
        <v/>
      </c>
      <c r="AB16" s="39" t="str">
        <f t="shared" si="10"/>
        <v/>
      </c>
      <c r="AC16" s="40" t="str">
        <f>IF(A16="","",IF(AA16&gt;=Parametros!$B$9,"OK","Revisar"))</f>
        <v/>
      </c>
      <c r="AD16" s="98" t="str">
        <f t="shared" si="11"/>
        <v/>
      </c>
    </row>
    <row r="17" spans="1:30">
      <c r="A17" s="31"/>
      <c r="B17" s="32"/>
      <c r="C17" s="32"/>
      <c r="D17" s="32"/>
      <c r="E17" s="32"/>
      <c r="F17" s="33"/>
      <c r="G17" s="33"/>
      <c r="H17" s="33"/>
      <c r="I17" s="34"/>
      <c r="J17" s="34"/>
      <c r="K17" s="34" t="str">
        <f t="shared" si="0"/>
        <v/>
      </c>
      <c r="L17" s="34"/>
      <c r="M17" s="34"/>
      <c r="N17" s="34"/>
      <c r="O17" s="34"/>
      <c r="P17" s="34" t="str">
        <f t="shared" si="1"/>
        <v/>
      </c>
      <c r="Q17" s="34"/>
      <c r="R17" s="34"/>
      <c r="S17" s="35"/>
      <c r="T17" s="36" t="str">
        <f t="shared" si="2"/>
        <v/>
      </c>
      <c r="U17" s="37" t="str">
        <f t="shared" si="3"/>
        <v/>
      </c>
      <c r="V17" s="96" t="str">
        <f t="shared" si="4"/>
        <v/>
      </c>
      <c r="W17" s="37" t="str">
        <f t="shared" si="5"/>
        <v/>
      </c>
      <c r="X17" s="38" t="str">
        <f t="shared" si="6"/>
        <v/>
      </c>
      <c r="Y17" s="37" t="str">
        <f t="shared" si="7"/>
        <v/>
      </c>
      <c r="Z17" s="38" t="str">
        <f t="shared" si="8"/>
        <v/>
      </c>
      <c r="AA17" s="37" t="str">
        <f t="shared" si="9"/>
        <v/>
      </c>
      <c r="AB17" s="39" t="str">
        <f t="shared" si="10"/>
        <v/>
      </c>
      <c r="AC17" s="40" t="str">
        <f>IF(A17="","",IF(AA17&gt;=Parametros!$B$9,"OK","Revisar"))</f>
        <v/>
      </c>
      <c r="AD17" s="98" t="str">
        <f t="shared" si="11"/>
        <v/>
      </c>
    </row>
    <row r="18" spans="1:30">
      <c r="A18" s="31"/>
      <c r="B18" s="32"/>
      <c r="C18" s="32"/>
      <c r="D18" s="32"/>
      <c r="E18" s="32"/>
      <c r="F18" s="33"/>
      <c r="G18" s="33"/>
      <c r="H18" s="33"/>
      <c r="I18" s="34"/>
      <c r="J18" s="34"/>
      <c r="K18" s="34" t="str">
        <f t="shared" si="0"/>
        <v/>
      </c>
      <c r="L18" s="34"/>
      <c r="M18" s="34"/>
      <c r="N18" s="34"/>
      <c r="O18" s="34"/>
      <c r="P18" s="34" t="str">
        <f t="shared" si="1"/>
        <v/>
      </c>
      <c r="Q18" s="34"/>
      <c r="R18" s="34"/>
      <c r="S18" s="35"/>
      <c r="T18" s="36" t="str">
        <f t="shared" si="2"/>
        <v/>
      </c>
      <c r="U18" s="37" t="str">
        <f t="shared" si="3"/>
        <v/>
      </c>
      <c r="V18" s="96" t="str">
        <f t="shared" si="4"/>
        <v/>
      </c>
      <c r="W18" s="37" t="str">
        <f t="shared" si="5"/>
        <v/>
      </c>
      <c r="X18" s="38" t="str">
        <f t="shared" si="6"/>
        <v/>
      </c>
      <c r="Y18" s="37" t="str">
        <f t="shared" si="7"/>
        <v/>
      </c>
      <c r="Z18" s="38" t="str">
        <f t="shared" si="8"/>
        <v/>
      </c>
      <c r="AA18" s="37" t="str">
        <f t="shared" si="9"/>
        <v/>
      </c>
      <c r="AB18" s="39" t="str">
        <f t="shared" si="10"/>
        <v/>
      </c>
      <c r="AC18" s="40" t="str">
        <f>IF(A18="","",IF(AA18&gt;=Parametros!$B$9,"OK","Revisar"))</f>
        <v/>
      </c>
      <c r="AD18" s="98" t="str">
        <f t="shared" si="11"/>
        <v/>
      </c>
    </row>
    <row r="19" spans="1:30">
      <c r="A19" s="31"/>
      <c r="B19" s="32"/>
      <c r="C19" s="32"/>
      <c r="D19" s="32"/>
      <c r="E19" s="32"/>
      <c r="F19" s="33"/>
      <c r="G19" s="33"/>
      <c r="H19" s="33"/>
      <c r="I19" s="34"/>
      <c r="J19" s="34"/>
      <c r="K19" s="34" t="str">
        <f t="shared" si="0"/>
        <v/>
      </c>
      <c r="L19" s="34"/>
      <c r="M19" s="34"/>
      <c r="N19" s="34"/>
      <c r="O19" s="34"/>
      <c r="P19" s="34" t="str">
        <f t="shared" si="1"/>
        <v/>
      </c>
      <c r="Q19" s="34"/>
      <c r="R19" s="34"/>
      <c r="S19" s="35"/>
      <c r="T19" s="36" t="str">
        <f t="shared" si="2"/>
        <v/>
      </c>
      <c r="U19" s="37" t="str">
        <f t="shared" si="3"/>
        <v/>
      </c>
      <c r="V19" s="96" t="str">
        <f t="shared" si="4"/>
        <v/>
      </c>
      <c r="W19" s="37" t="str">
        <f t="shared" si="5"/>
        <v/>
      </c>
      <c r="X19" s="38" t="str">
        <f t="shared" si="6"/>
        <v/>
      </c>
      <c r="Y19" s="37" t="str">
        <f t="shared" si="7"/>
        <v/>
      </c>
      <c r="Z19" s="38" t="str">
        <f t="shared" si="8"/>
        <v/>
      </c>
      <c r="AA19" s="37" t="str">
        <f t="shared" si="9"/>
        <v/>
      </c>
      <c r="AB19" s="39" t="str">
        <f t="shared" si="10"/>
        <v/>
      </c>
      <c r="AC19" s="40" t="str">
        <f>IF(A19="","",IF(AA19&gt;=Parametros!$B$9,"OK","Revisar"))</f>
        <v/>
      </c>
      <c r="AD19" s="98" t="str">
        <f t="shared" si="11"/>
        <v/>
      </c>
    </row>
    <row r="20" spans="1:30">
      <c r="A20" s="31"/>
      <c r="B20" s="32"/>
      <c r="C20" s="32"/>
      <c r="D20" s="32"/>
      <c r="E20" s="32"/>
      <c r="F20" s="33"/>
      <c r="G20" s="33"/>
      <c r="H20" s="33"/>
      <c r="I20" s="34"/>
      <c r="J20" s="34"/>
      <c r="K20" s="34" t="str">
        <f t="shared" si="0"/>
        <v/>
      </c>
      <c r="L20" s="34"/>
      <c r="M20" s="34"/>
      <c r="N20" s="34"/>
      <c r="O20" s="34"/>
      <c r="P20" s="34" t="str">
        <f t="shared" si="1"/>
        <v/>
      </c>
      <c r="Q20" s="34"/>
      <c r="R20" s="34"/>
      <c r="S20" s="35"/>
      <c r="T20" s="36" t="str">
        <f t="shared" si="2"/>
        <v/>
      </c>
      <c r="U20" s="37" t="str">
        <f t="shared" si="3"/>
        <v/>
      </c>
      <c r="V20" s="96" t="str">
        <f t="shared" si="4"/>
        <v/>
      </c>
      <c r="W20" s="37" t="str">
        <f t="shared" si="5"/>
        <v/>
      </c>
      <c r="X20" s="38" t="str">
        <f t="shared" si="6"/>
        <v/>
      </c>
      <c r="Y20" s="37" t="str">
        <f t="shared" si="7"/>
        <v/>
      </c>
      <c r="Z20" s="38" t="str">
        <f t="shared" si="8"/>
        <v/>
      </c>
      <c r="AA20" s="37" t="str">
        <f t="shared" si="9"/>
        <v/>
      </c>
      <c r="AB20" s="39" t="str">
        <f t="shared" si="10"/>
        <v/>
      </c>
      <c r="AC20" s="40" t="str">
        <f>IF(A20="","",IF(AA20&gt;=Parametros!$B$9,"OK","Revisar"))</f>
        <v/>
      </c>
      <c r="AD20" s="98" t="str">
        <f t="shared" si="11"/>
        <v/>
      </c>
    </row>
    <row r="21" spans="1:30">
      <c r="A21" s="31"/>
      <c r="B21" s="32"/>
      <c r="C21" s="32"/>
      <c r="D21" s="32"/>
      <c r="E21" s="32"/>
      <c r="F21" s="33"/>
      <c r="G21" s="33"/>
      <c r="H21" s="33"/>
      <c r="I21" s="34"/>
      <c r="J21" s="34"/>
      <c r="K21" s="34" t="str">
        <f t="shared" si="0"/>
        <v/>
      </c>
      <c r="L21" s="34"/>
      <c r="M21" s="34"/>
      <c r="N21" s="34"/>
      <c r="O21" s="34"/>
      <c r="P21" s="34" t="str">
        <f t="shared" si="1"/>
        <v/>
      </c>
      <c r="Q21" s="34"/>
      <c r="R21" s="34"/>
      <c r="S21" s="35"/>
      <c r="T21" s="36" t="str">
        <f t="shared" si="2"/>
        <v/>
      </c>
      <c r="U21" s="37" t="str">
        <f t="shared" si="3"/>
        <v/>
      </c>
      <c r="V21" s="96" t="str">
        <f t="shared" si="4"/>
        <v/>
      </c>
      <c r="W21" s="37" t="str">
        <f t="shared" si="5"/>
        <v/>
      </c>
      <c r="X21" s="38" t="str">
        <f t="shared" si="6"/>
        <v/>
      </c>
      <c r="Y21" s="37" t="str">
        <f t="shared" si="7"/>
        <v/>
      </c>
      <c r="Z21" s="38" t="str">
        <f t="shared" si="8"/>
        <v/>
      </c>
      <c r="AA21" s="37" t="str">
        <f t="shared" si="9"/>
        <v/>
      </c>
      <c r="AB21" s="39" t="str">
        <f t="shared" si="10"/>
        <v/>
      </c>
      <c r="AC21" s="40" t="str">
        <f>IF(A21="","",IF(AA21&gt;=Parametros!$B$9,"OK","Revisar"))</f>
        <v/>
      </c>
      <c r="AD21" s="98" t="str">
        <f t="shared" si="11"/>
        <v/>
      </c>
    </row>
    <row r="22" spans="1:30">
      <c r="A22" s="31"/>
      <c r="B22" s="32"/>
      <c r="C22" s="32"/>
      <c r="D22" s="32"/>
      <c r="E22" s="32"/>
      <c r="F22" s="33"/>
      <c r="G22" s="33"/>
      <c r="H22" s="33"/>
      <c r="I22" s="34"/>
      <c r="J22" s="34"/>
      <c r="K22" s="34" t="str">
        <f t="shared" si="0"/>
        <v/>
      </c>
      <c r="L22" s="34"/>
      <c r="M22" s="34"/>
      <c r="N22" s="34"/>
      <c r="O22" s="34"/>
      <c r="P22" s="34" t="str">
        <f t="shared" si="1"/>
        <v/>
      </c>
      <c r="Q22" s="34"/>
      <c r="R22" s="34"/>
      <c r="S22" s="35"/>
      <c r="T22" s="36" t="str">
        <f t="shared" si="2"/>
        <v/>
      </c>
      <c r="U22" s="37" t="str">
        <f t="shared" si="3"/>
        <v/>
      </c>
      <c r="V22" s="96" t="str">
        <f t="shared" si="4"/>
        <v/>
      </c>
      <c r="W22" s="37" t="str">
        <f t="shared" si="5"/>
        <v/>
      </c>
      <c r="X22" s="38" t="str">
        <f t="shared" si="6"/>
        <v/>
      </c>
      <c r="Y22" s="37" t="str">
        <f t="shared" si="7"/>
        <v/>
      </c>
      <c r="Z22" s="38" t="str">
        <f t="shared" si="8"/>
        <v/>
      </c>
      <c r="AA22" s="37" t="str">
        <f t="shared" si="9"/>
        <v/>
      </c>
      <c r="AB22" s="39" t="str">
        <f t="shared" si="10"/>
        <v/>
      </c>
      <c r="AC22" s="40" t="str">
        <f>IF(A22="","",IF(AA22&gt;=Parametros!$B$9,"OK","Revisar"))</f>
        <v/>
      </c>
      <c r="AD22" s="98" t="str">
        <f t="shared" si="11"/>
        <v/>
      </c>
    </row>
    <row r="23" spans="1:30">
      <c r="A23" s="31"/>
      <c r="B23" s="32"/>
      <c r="C23" s="32"/>
      <c r="D23" s="32"/>
      <c r="E23" s="32"/>
      <c r="F23" s="33"/>
      <c r="G23" s="33"/>
      <c r="H23" s="33"/>
      <c r="I23" s="34"/>
      <c r="J23" s="34"/>
      <c r="K23" s="34" t="str">
        <f t="shared" si="0"/>
        <v/>
      </c>
      <c r="L23" s="34"/>
      <c r="M23" s="34"/>
      <c r="N23" s="34"/>
      <c r="O23" s="34"/>
      <c r="P23" s="34" t="str">
        <f t="shared" si="1"/>
        <v/>
      </c>
      <c r="Q23" s="34"/>
      <c r="R23" s="34"/>
      <c r="S23" s="35"/>
      <c r="T23" s="36" t="str">
        <f t="shared" si="2"/>
        <v/>
      </c>
      <c r="U23" s="37" t="str">
        <f t="shared" si="3"/>
        <v/>
      </c>
      <c r="V23" s="96" t="str">
        <f t="shared" si="4"/>
        <v/>
      </c>
      <c r="W23" s="37" t="str">
        <f t="shared" si="5"/>
        <v/>
      </c>
      <c r="X23" s="38" t="str">
        <f t="shared" si="6"/>
        <v/>
      </c>
      <c r="Y23" s="37" t="str">
        <f t="shared" si="7"/>
        <v/>
      </c>
      <c r="Z23" s="38" t="str">
        <f t="shared" si="8"/>
        <v/>
      </c>
      <c r="AA23" s="37" t="str">
        <f t="shared" si="9"/>
        <v/>
      </c>
      <c r="AB23" s="39" t="str">
        <f t="shared" si="10"/>
        <v/>
      </c>
      <c r="AC23" s="40" t="str">
        <f>IF(A23="","",IF(AA23&gt;=Parametros!$B$9,"OK","Revisar"))</f>
        <v/>
      </c>
      <c r="AD23" s="98" t="str">
        <f t="shared" si="11"/>
        <v/>
      </c>
    </row>
    <row r="24" spans="1:30">
      <c r="A24" s="31"/>
      <c r="B24" s="32"/>
      <c r="C24" s="32"/>
      <c r="D24" s="32"/>
      <c r="E24" s="32"/>
      <c r="F24" s="33"/>
      <c r="G24" s="33"/>
      <c r="H24" s="33"/>
      <c r="I24" s="34"/>
      <c r="J24" s="34"/>
      <c r="K24" s="34" t="str">
        <f t="shared" si="0"/>
        <v/>
      </c>
      <c r="L24" s="34"/>
      <c r="M24" s="34"/>
      <c r="N24" s="34"/>
      <c r="O24" s="34"/>
      <c r="P24" s="34" t="str">
        <f t="shared" si="1"/>
        <v/>
      </c>
      <c r="Q24" s="34"/>
      <c r="R24" s="34"/>
      <c r="S24" s="35"/>
      <c r="T24" s="36" t="str">
        <f t="shared" si="2"/>
        <v/>
      </c>
      <c r="U24" s="37" t="str">
        <f t="shared" si="3"/>
        <v/>
      </c>
      <c r="V24" s="96" t="str">
        <f t="shared" si="4"/>
        <v/>
      </c>
      <c r="W24" s="37" t="str">
        <f t="shared" si="5"/>
        <v/>
      </c>
      <c r="X24" s="38" t="str">
        <f t="shared" si="6"/>
        <v/>
      </c>
      <c r="Y24" s="37" t="str">
        <f t="shared" si="7"/>
        <v/>
      </c>
      <c r="Z24" s="38" t="str">
        <f t="shared" si="8"/>
        <v/>
      </c>
      <c r="AA24" s="37" t="str">
        <f t="shared" si="9"/>
        <v/>
      </c>
      <c r="AB24" s="39" t="str">
        <f t="shared" si="10"/>
        <v/>
      </c>
      <c r="AC24" s="40" t="str">
        <f>IF(A24="","",IF(AA24&gt;=Parametros!$B$9,"OK","Revisar"))</f>
        <v/>
      </c>
      <c r="AD24" s="98" t="str">
        <f t="shared" si="11"/>
        <v/>
      </c>
    </row>
    <row r="25" spans="1:30">
      <c r="A25" s="31"/>
      <c r="B25" s="32"/>
      <c r="C25" s="32"/>
      <c r="D25" s="32"/>
      <c r="E25" s="32"/>
      <c r="F25" s="33"/>
      <c r="G25" s="33"/>
      <c r="H25" s="33"/>
      <c r="I25" s="34"/>
      <c r="J25" s="34"/>
      <c r="K25" s="34" t="str">
        <f t="shared" si="0"/>
        <v/>
      </c>
      <c r="L25" s="34"/>
      <c r="M25" s="34"/>
      <c r="N25" s="34"/>
      <c r="O25" s="34"/>
      <c r="P25" s="34" t="str">
        <f t="shared" si="1"/>
        <v/>
      </c>
      <c r="Q25" s="34"/>
      <c r="R25" s="34"/>
      <c r="S25" s="35"/>
      <c r="T25" s="36" t="str">
        <f t="shared" si="2"/>
        <v/>
      </c>
      <c r="U25" s="37" t="str">
        <f t="shared" si="3"/>
        <v/>
      </c>
      <c r="V25" s="96" t="str">
        <f t="shared" si="4"/>
        <v/>
      </c>
      <c r="W25" s="37" t="str">
        <f t="shared" si="5"/>
        <v/>
      </c>
      <c r="X25" s="38" t="str">
        <f t="shared" si="6"/>
        <v/>
      </c>
      <c r="Y25" s="37" t="str">
        <f t="shared" si="7"/>
        <v/>
      </c>
      <c r="Z25" s="38" t="str">
        <f t="shared" si="8"/>
        <v/>
      </c>
      <c r="AA25" s="37" t="str">
        <f t="shared" si="9"/>
        <v/>
      </c>
      <c r="AB25" s="39" t="str">
        <f t="shared" si="10"/>
        <v/>
      </c>
      <c r="AC25" s="40" t="str">
        <f>IF(A25="","",IF(AA25&gt;=Parametros!$B$9,"OK","Revisar"))</f>
        <v/>
      </c>
      <c r="AD25" s="98" t="str">
        <f t="shared" si="11"/>
        <v/>
      </c>
    </row>
    <row r="26" spans="1:30">
      <c r="A26" s="31"/>
      <c r="B26" s="32"/>
      <c r="C26" s="32"/>
      <c r="D26" s="32"/>
      <c r="E26" s="32"/>
      <c r="F26" s="33"/>
      <c r="G26" s="33"/>
      <c r="H26" s="33"/>
      <c r="I26" s="34"/>
      <c r="J26" s="34"/>
      <c r="K26" s="34" t="str">
        <f t="shared" si="0"/>
        <v/>
      </c>
      <c r="L26" s="34"/>
      <c r="M26" s="34"/>
      <c r="N26" s="34"/>
      <c r="O26" s="34"/>
      <c r="P26" s="34" t="str">
        <f t="shared" si="1"/>
        <v/>
      </c>
      <c r="Q26" s="34"/>
      <c r="R26" s="34"/>
      <c r="S26" s="35"/>
      <c r="T26" s="36" t="str">
        <f t="shared" si="2"/>
        <v/>
      </c>
      <c r="U26" s="37" t="str">
        <f t="shared" si="3"/>
        <v/>
      </c>
      <c r="V26" s="96" t="str">
        <f t="shared" si="4"/>
        <v/>
      </c>
      <c r="W26" s="37" t="str">
        <f t="shared" si="5"/>
        <v/>
      </c>
      <c r="X26" s="38" t="str">
        <f t="shared" si="6"/>
        <v/>
      </c>
      <c r="Y26" s="37" t="str">
        <f t="shared" si="7"/>
        <v/>
      </c>
      <c r="Z26" s="38" t="str">
        <f t="shared" si="8"/>
        <v/>
      </c>
      <c r="AA26" s="37" t="str">
        <f t="shared" si="9"/>
        <v/>
      </c>
      <c r="AB26" s="39" t="str">
        <f t="shared" si="10"/>
        <v/>
      </c>
      <c r="AC26" s="40" t="str">
        <f>IF(A26="","",IF(AA26&gt;=Parametros!$B$9,"OK","Revisar"))</f>
        <v/>
      </c>
      <c r="AD26" s="98" t="str">
        <f t="shared" si="11"/>
        <v/>
      </c>
    </row>
    <row r="27" spans="1:30">
      <c r="A27" s="31"/>
      <c r="B27" s="32"/>
      <c r="C27" s="32"/>
      <c r="D27" s="32"/>
      <c r="E27" s="32"/>
      <c r="F27" s="33"/>
      <c r="G27" s="33"/>
      <c r="H27" s="33"/>
      <c r="I27" s="34"/>
      <c r="J27" s="34"/>
      <c r="K27" s="34" t="str">
        <f t="shared" si="0"/>
        <v/>
      </c>
      <c r="L27" s="34"/>
      <c r="M27" s="34"/>
      <c r="N27" s="34"/>
      <c r="O27" s="34"/>
      <c r="P27" s="34" t="str">
        <f t="shared" si="1"/>
        <v/>
      </c>
      <c r="Q27" s="34"/>
      <c r="R27" s="34"/>
      <c r="S27" s="35"/>
      <c r="T27" s="36" t="str">
        <f t="shared" si="2"/>
        <v/>
      </c>
      <c r="U27" s="37" t="str">
        <f t="shared" si="3"/>
        <v/>
      </c>
      <c r="V27" s="96" t="str">
        <f t="shared" si="4"/>
        <v/>
      </c>
      <c r="W27" s="37" t="str">
        <f t="shared" si="5"/>
        <v/>
      </c>
      <c r="X27" s="38" t="str">
        <f t="shared" si="6"/>
        <v/>
      </c>
      <c r="Y27" s="37" t="str">
        <f t="shared" si="7"/>
        <v/>
      </c>
      <c r="Z27" s="38" t="str">
        <f t="shared" si="8"/>
        <v/>
      </c>
      <c r="AA27" s="37" t="str">
        <f t="shared" si="9"/>
        <v/>
      </c>
      <c r="AB27" s="39" t="str">
        <f t="shared" si="10"/>
        <v/>
      </c>
      <c r="AC27" s="40" t="str">
        <f>IF(A27="","",IF(AA27&gt;=Parametros!$B$9,"OK","Revisar"))</f>
        <v/>
      </c>
      <c r="AD27" s="98" t="str">
        <f t="shared" si="11"/>
        <v/>
      </c>
    </row>
    <row r="28" spans="1:30">
      <c r="A28" s="31"/>
      <c r="B28" s="32"/>
      <c r="C28" s="32"/>
      <c r="D28" s="32"/>
      <c r="E28" s="32"/>
      <c r="F28" s="33"/>
      <c r="G28" s="33"/>
      <c r="H28" s="33"/>
      <c r="I28" s="34"/>
      <c r="J28" s="34"/>
      <c r="K28" s="34" t="str">
        <f t="shared" si="0"/>
        <v/>
      </c>
      <c r="L28" s="34"/>
      <c r="M28" s="34"/>
      <c r="N28" s="34"/>
      <c r="O28" s="34"/>
      <c r="P28" s="34" t="str">
        <f t="shared" si="1"/>
        <v/>
      </c>
      <c r="Q28" s="34"/>
      <c r="R28" s="34"/>
      <c r="S28" s="35"/>
      <c r="T28" s="36" t="str">
        <f t="shared" si="2"/>
        <v/>
      </c>
      <c r="U28" s="37" t="str">
        <f t="shared" si="3"/>
        <v/>
      </c>
      <c r="V28" s="96" t="str">
        <f t="shared" si="4"/>
        <v/>
      </c>
      <c r="W28" s="37" t="str">
        <f t="shared" si="5"/>
        <v/>
      </c>
      <c r="X28" s="38" t="str">
        <f t="shared" si="6"/>
        <v/>
      </c>
      <c r="Y28" s="37" t="str">
        <f t="shared" si="7"/>
        <v/>
      </c>
      <c r="Z28" s="38" t="str">
        <f t="shared" si="8"/>
        <v/>
      </c>
      <c r="AA28" s="37" t="str">
        <f t="shared" si="9"/>
        <v/>
      </c>
      <c r="AB28" s="39" t="str">
        <f t="shared" si="10"/>
        <v/>
      </c>
      <c r="AC28" s="40" t="str">
        <f>IF(A28="","",IF(AA28&gt;=Parametros!$B$9,"OK","Revisar"))</f>
        <v/>
      </c>
      <c r="AD28" s="98" t="str">
        <f t="shared" si="11"/>
        <v/>
      </c>
    </row>
    <row r="29" spans="1:30">
      <c r="A29" s="31"/>
      <c r="B29" s="32"/>
      <c r="C29" s="32"/>
      <c r="D29" s="32"/>
      <c r="E29" s="32"/>
      <c r="F29" s="33"/>
      <c r="G29" s="33"/>
      <c r="H29" s="33"/>
      <c r="I29" s="34"/>
      <c r="J29" s="34"/>
      <c r="K29" s="34" t="str">
        <f t="shared" si="0"/>
        <v/>
      </c>
      <c r="L29" s="34"/>
      <c r="M29" s="34"/>
      <c r="N29" s="34"/>
      <c r="O29" s="34"/>
      <c r="P29" s="34" t="str">
        <f t="shared" si="1"/>
        <v/>
      </c>
      <c r="Q29" s="34"/>
      <c r="R29" s="34"/>
      <c r="S29" s="35"/>
      <c r="T29" s="36" t="str">
        <f t="shared" si="2"/>
        <v/>
      </c>
      <c r="U29" s="37" t="str">
        <f t="shared" si="3"/>
        <v/>
      </c>
      <c r="V29" s="96" t="str">
        <f t="shared" si="4"/>
        <v/>
      </c>
      <c r="W29" s="37" t="str">
        <f t="shared" si="5"/>
        <v/>
      </c>
      <c r="X29" s="38" t="str">
        <f t="shared" si="6"/>
        <v/>
      </c>
      <c r="Y29" s="37" t="str">
        <f t="shared" si="7"/>
        <v/>
      </c>
      <c r="Z29" s="38" t="str">
        <f t="shared" si="8"/>
        <v/>
      </c>
      <c r="AA29" s="37" t="str">
        <f t="shared" si="9"/>
        <v/>
      </c>
      <c r="AB29" s="39" t="str">
        <f t="shared" si="10"/>
        <v/>
      </c>
      <c r="AC29" s="40" t="str">
        <f>IF(A29="","",IF(AA29&gt;=Parametros!$B$9,"OK","Revisar"))</f>
        <v/>
      </c>
      <c r="AD29" s="98" t="str">
        <f t="shared" si="11"/>
        <v/>
      </c>
    </row>
    <row r="30" spans="1:30">
      <c r="A30" s="31"/>
      <c r="B30" s="32"/>
      <c r="C30" s="32"/>
      <c r="D30" s="32"/>
      <c r="E30" s="32"/>
      <c r="F30" s="33"/>
      <c r="G30" s="33"/>
      <c r="H30" s="33"/>
      <c r="I30" s="34"/>
      <c r="J30" s="34"/>
      <c r="K30" s="34" t="str">
        <f t="shared" si="0"/>
        <v/>
      </c>
      <c r="L30" s="34"/>
      <c r="M30" s="34"/>
      <c r="N30" s="34"/>
      <c r="O30" s="34"/>
      <c r="P30" s="34" t="str">
        <f t="shared" si="1"/>
        <v/>
      </c>
      <c r="Q30" s="34"/>
      <c r="R30" s="34"/>
      <c r="S30" s="35"/>
      <c r="T30" s="36" t="str">
        <f t="shared" si="2"/>
        <v/>
      </c>
      <c r="U30" s="37" t="str">
        <f t="shared" si="3"/>
        <v/>
      </c>
      <c r="V30" s="96" t="str">
        <f t="shared" si="4"/>
        <v/>
      </c>
      <c r="W30" s="37" t="str">
        <f t="shared" si="5"/>
        <v/>
      </c>
      <c r="X30" s="38" t="str">
        <f t="shared" si="6"/>
        <v/>
      </c>
      <c r="Y30" s="37" t="str">
        <f t="shared" si="7"/>
        <v/>
      </c>
      <c r="Z30" s="38" t="str">
        <f t="shared" si="8"/>
        <v/>
      </c>
      <c r="AA30" s="37" t="str">
        <f t="shared" si="9"/>
        <v/>
      </c>
      <c r="AB30" s="39" t="str">
        <f t="shared" si="10"/>
        <v/>
      </c>
      <c r="AC30" s="40" t="str">
        <f>IF(A30="","",IF(AA30&gt;=Parametros!$B$9,"OK","Revisar"))</f>
        <v/>
      </c>
      <c r="AD30" s="98" t="str">
        <f t="shared" si="11"/>
        <v/>
      </c>
    </row>
    <row r="31" spans="1:30">
      <c r="A31" s="31"/>
      <c r="B31" s="32"/>
      <c r="C31" s="32"/>
      <c r="D31" s="32"/>
      <c r="E31" s="32"/>
      <c r="F31" s="33"/>
      <c r="G31" s="33"/>
      <c r="H31" s="33"/>
      <c r="I31" s="34"/>
      <c r="J31" s="34"/>
      <c r="K31" s="34" t="str">
        <f t="shared" si="0"/>
        <v/>
      </c>
      <c r="L31" s="34"/>
      <c r="M31" s="34"/>
      <c r="N31" s="34"/>
      <c r="O31" s="34"/>
      <c r="P31" s="34" t="str">
        <f t="shared" si="1"/>
        <v/>
      </c>
      <c r="Q31" s="34"/>
      <c r="R31" s="34"/>
      <c r="S31" s="35"/>
      <c r="T31" s="36" t="str">
        <f t="shared" si="2"/>
        <v/>
      </c>
      <c r="U31" s="37" t="str">
        <f t="shared" si="3"/>
        <v/>
      </c>
      <c r="V31" s="96" t="str">
        <f t="shared" si="4"/>
        <v/>
      </c>
      <c r="W31" s="37" t="str">
        <f t="shared" si="5"/>
        <v/>
      </c>
      <c r="X31" s="38" t="str">
        <f t="shared" si="6"/>
        <v/>
      </c>
      <c r="Y31" s="37" t="str">
        <f t="shared" si="7"/>
        <v/>
      </c>
      <c r="Z31" s="38" t="str">
        <f t="shared" si="8"/>
        <v/>
      </c>
      <c r="AA31" s="37" t="str">
        <f t="shared" si="9"/>
        <v/>
      </c>
      <c r="AB31" s="39" t="str">
        <f t="shared" si="10"/>
        <v/>
      </c>
      <c r="AC31" s="40" t="str">
        <f>IF(A31="","",IF(AA31&gt;=Parametros!$B$9,"OK","Revisar"))</f>
        <v/>
      </c>
      <c r="AD31" s="98" t="str">
        <f t="shared" si="11"/>
        <v/>
      </c>
    </row>
    <row r="32" spans="1:30">
      <c r="A32" s="31"/>
      <c r="B32" s="32"/>
      <c r="C32" s="32"/>
      <c r="D32" s="32"/>
      <c r="E32" s="32"/>
      <c r="F32" s="33"/>
      <c r="G32" s="33"/>
      <c r="H32" s="33"/>
      <c r="I32" s="34"/>
      <c r="J32" s="34"/>
      <c r="K32" s="34" t="str">
        <f t="shared" si="0"/>
        <v/>
      </c>
      <c r="L32" s="34"/>
      <c r="M32" s="34"/>
      <c r="N32" s="34"/>
      <c r="O32" s="34"/>
      <c r="P32" s="34" t="str">
        <f t="shared" si="1"/>
        <v/>
      </c>
      <c r="Q32" s="34"/>
      <c r="R32" s="34"/>
      <c r="S32" s="35"/>
      <c r="T32" s="36" t="str">
        <f t="shared" si="2"/>
        <v/>
      </c>
      <c r="U32" s="37" t="str">
        <f t="shared" si="3"/>
        <v/>
      </c>
      <c r="V32" s="96" t="str">
        <f t="shared" si="4"/>
        <v/>
      </c>
      <c r="W32" s="37" t="str">
        <f t="shared" si="5"/>
        <v/>
      </c>
      <c r="X32" s="38" t="str">
        <f t="shared" si="6"/>
        <v/>
      </c>
      <c r="Y32" s="37" t="str">
        <f t="shared" si="7"/>
        <v/>
      </c>
      <c r="Z32" s="38" t="str">
        <f t="shared" si="8"/>
        <v/>
      </c>
      <c r="AA32" s="37" t="str">
        <f t="shared" si="9"/>
        <v/>
      </c>
      <c r="AB32" s="39" t="str">
        <f t="shared" si="10"/>
        <v/>
      </c>
      <c r="AC32" s="40" t="str">
        <f>IF(A32="","",IF(AA32&gt;=Parametros!$B$9,"OK","Revisar"))</f>
        <v/>
      </c>
      <c r="AD32" s="98" t="str">
        <f t="shared" si="11"/>
        <v/>
      </c>
    </row>
    <row r="33" spans="1:30">
      <c r="A33" s="31"/>
      <c r="B33" s="32"/>
      <c r="C33" s="32"/>
      <c r="D33" s="32"/>
      <c r="E33" s="32"/>
      <c r="F33" s="33"/>
      <c r="G33" s="33"/>
      <c r="H33" s="33"/>
      <c r="I33" s="34"/>
      <c r="J33" s="34"/>
      <c r="K33" s="34" t="str">
        <f t="shared" si="0"/>
        <v/>
      </c>
      <c r="L33" s="34"/>
      <c r="M33" s="34"/>
      <c r="N33" s="34"/>
      <c r="O33" s="34"/>
      <c r="P33" s="34" t="str">
        <f t="shared" si="1"/>
        <v/>
      </c>
      <c r="Q33" s="34"/>
      <c r="R33" s="34"/>
      <c r="S33" s="35"/>
      <c r="T33" s="36" t="str">
        <f t="shared" si="2"/>
        <v/>
      </c>
      <c r="U33" s="37" t="str">
        <f t="shared" si="3"/>
        <v/>
      </c>
      <c r="V33" s="96" t="str">
        <f t="shared" si="4"/>
        <v/>
      </c>
      <c r="W33" s="37" t="str">
        <f t="shared" si="5"/>
        <v/>
      </c>
      <c r="X33" s="38" t="str">
        <f t="shared" si="6"/>
        <v/>
      </c>
      <c r="Y33" s="37" t="str">
        <f t="shared" si="7"/>
        <v/>
      </c>
      <c r="Z33" s="38" t="str">
        <f t="shared" si="8"/>
        <v/>
      </c>
      <c r="AA33" s="37" t="str">
        <f t="shared" si="9"/>
        <v/>
      </c>
      <c r="AB33" s="39" t="str">
        <f t="shared" si="10"/>
        <v/>
      </c>
      <c r="AC33" s="40" t="str">
        <f>IF(A33="","",IF(AA33&gt;=Parametros!$B$9,"OK","Revisar"))</f>
        <v/>
      </c>
      <c r="AD33" s="98" t="str">
        <f t="shared" si="11"/>
        <v/>
      </c>
    </row>
    <row r="34" spans="1:30">
      <c r="A34" s="31"/>
      <c r="B34" s="32"/>
      <c r="C34" s="32"/>
      <c r="D34" s="32"/>
      <c r="E34" s="32"/>
      <c r="F34" s="33"/>
      <c r="G34" s="33"/>
      <c r="H34" s="33"/>
      <c r="I34" s="34"/>
      <c r="J34" s="34"/>
      <c r="K34" s="34" t="str">
        <f t="shared" si="0"/>
        <v/>
      </c>
      <c r="L34" s="34"/>
      <c r="M34" s="34"/>
      <c r="N34" s="34"/>
      <c r="O34" s="34"/>
      <c r="P34" s="34" t="str">
        <f t="shared" si="1"/>
        <v/>
      </c>
      <c r="Q34" s="34"/>
      <c r="R34" s="34"/>
      <c r="S34" s="35"/>
      <c r="T34" s="36" t="str">
        <f t="shared" si="2"/>
        <v/>
      </c>
      <c r="U34" s="37" t="str">
        <f t="shared" si="3"/>
        <v/>
      </c>
      <c r="V34" s="96" t="str">
        <f t="shared" si="4"/>
        <v/>
      </c>
      <c r="W34" s="37" t="str">
        <f t="shared" si="5"/>
        <v/>
      </c>
      <c r="X34" s="38" t="str">
        <f t="shared" si="6"/>
        <v/>
      </c>
      <c r="Y34" s="37" t="str">
        <f t="shared" si="7"/>
        <v/>
      </c>
      <c r="Z34" s="38" t="str">
        <f t="shared" si="8"/>
        <v/>
      </c>
      <c r="AA34" s="37" t="str">
        <f t="shared" si="9"/>
        <v/>
      </c>
      <c r="AB34" s="39" t="str">
        <f t="shared" si="10"/>
        <v/>
      </c>
      <c r="AC34" s="40" t="str">
        <f>IF(A34="","",IF(AA34&gt;=Parametros!$B$9,"OK","Revisar"))</f>
        <v/>
      </c>
      <c r="AD34" s="98" t="str">
        <f t="shared" si="11"/>
        <v/>
      </c>
    </row>
    <row r="35" spans="1:30">
      <c r="A35" s="31"/>
      <c r="B35" s="32"/>
      <c r="C35" s="32"/>
      <c r="D35" s="32"/>
      <c r="E35" s="32"/>
      <c r="F35" s="33"/>
      <c r="G35" s="33"/>
      <c r="H35" s="33"/>
      <c r="I35" s="34"/>
      <c r="J35" s="34"/>
      <c r="K35" s="34" t="str">
        <f t="shared" si="0"/>
        <v/>
      </c>
      <c r="L35" s="34"/>
      <c r="M35" s="34"/>
      <c r="N35" s="34"/>
      <c r="O35" s="34"/>
      <c r="P35" s="34" t="str">
        <f t="shared" si="1"/>
        <v/>
      </c>
      <c r="Q35" s="34"/>
      <c r="R35" s="34"/>
      <c r="S35" s="35"/>
      <c r="T35" s="36" t="str">
        <f t="shared" si="2"/>
        <v/>
      </c>
      <c r="U35" s="37" t="str">
        <f t="shared" si="3"/>
        <v/>
      </c>
      <c r="V35" s="96" t="str">
        <f t="shared" si="4"/>
        <v/>
      </c>
      <c r="W35" s="37" t="str">
        <f t="shared" si="5"/>
        <v/>
      </c>
      <c r="X35" s="38" t="str">
        <f t="shared" si="6"/>
        <v/>
      </c>
      <c r="Y35" s="37" t="str">
        <f t="shared" si="7"/>
        <v/>
      </c>
      <c r="Z35" s="38" t="str">
        <f t="shared" si="8"/>
        <v/>
      </c>
      <c r="AA35" s="37" t="str">
        <f t="shared" si="9"/>
        <v/>
      </c>
      <c r="AB35" s="39" t="str">
        <f t="shared" si="10"/>
        <v/>
      </c>
      <c r="AC35" s="40" t="str">
        <f>IF(A35="","",IF(AA35&gt;=Parametros!$B$9,"OK","Revisar"))</f>
        <v/>
      </c>
      <c r="AD35" s="98" t="str">
        <f t="shared" si="11"/>
        <v/>
      </c>
    </row>
    <row r="36" spans="1:30">
      <c r="A36" s="31"/>
      <c r="B36" s="32"/>
      <c r="C36" s="32"/>
      <c r="D36" s="32"/>
      <c r="E36" s="32"/>
      <c r="F36" s="33"/>
      <c r="G36" s="33"/>
      <c r="H36" s="33"/>
      <c r="I36" s="34"/>
      <c r="J36" s="34"/>
      <c r="K36" s="34" t="str">
        <f t="shared" si="0"/>
        <v/>
      </c>
      <c r="L36" s="34"/>
      <c r="M36" s="34"/>
      <c r="N36" s="34"/>
      <c r="O36" s="34"/>
      <c r="P36" s="34" t="str">
        <f t="shared" si="1"/>
        <v/>
      </c>
      <c r="Q36" s="34"/>
      <c r="R36" s="34"/>
      <c r="S36" s="35"/>
      <c r="T36" s="36" t="str">
        <f t="shared" si="2"/>
        <v/>
      </c>
      <c r="U36" s="37" t="str">
        <f t="shared" si="3"/>
        <v/>
      </c>
      <c r="V36" s="96" t="str">
        <f t="shared" si="4"/>
        <v/>
      </c>
      <c r="W36" s="37" t="str">
        <f t="shared" si="5"/>
        <v/>
      </c>
      <c r="X36" s="38" t="str">
        <f t="shared" si="6"/>
        <v/>
      </c>
      <c r="Y36" s="37" t="str">
        <f t="shared" si="7"/>
        <v/>
      </c>
      <c r="Z36" s="38" t="str">
        <f t="shared" si="8"/>
        <v/>
      </c>
      <c r="AA36" s="37" t="str">
        <f t="shared" si="9"/>
        <v/>
      </c>
      <c r="AB36" s="39" t="str">
        <f t="shared" si="10"/>
        <v/>
      </c>
      <c r="AC36" s="40" t="str">
        <f>IF(A36="","",IF(AA36&gt;=Parametros!$B$9,"OK","Revisar"))</f>
        <v/>
      </c>
      <c r="AD36" s="98" t="str">
        <f t="shared" si="11"/>
        <v/>
      </c>
    </row>
    <row r="37" spans="1:30">
      <c r="A37" s="31"/>
      <c r="B37" s="32"/>
      <c r="C37" s="32"/>
      <c r="D37" s="32"/>
      <c r="E37" s="32"/>
      <c r="F37" s="33"/>
      <c r="G37" s="33"/>
      <c r="H37" s="33"/>
      <c r="I37" s="34"/>
      <c r="J37" s="34"/>
      <c r="K37" s="34" t="str">
        <f t="shared" si="0"/>
        <v/>
      </c>
      <c r="L37" s="34"/>
      <c r="M37" s="34"/>
      <c r="N37" s="34"/>
      <c r="O37" s="34"/>
      <c r="P37" s="34" t="str">
        <f t="shared" si="1"/>
        <v/>
      </c>
      <c r="Q37" s="34"/>
      <c r="R37" s="34"/>
      <c r="S37" s="35"/>
      <c r="T37" s="36" t="str">
        <f t="shared" si="2"/>
        <v/>
      </c>
      <c r="U37" s="37" t="str">
        <f t="shared" si="3"/>
        <v/>
      </c>
      <c r="V37" s="96" t="str">
        <f t="shared" si="4"/>
        <v/>
      </c>
      <c r="W37" s="37" t="str">
        <f t="shared" si="5"/>
        <v/>
      </c>
      <c r="X37" s="38" t="str">
        <f t="shared" si="6"/>
        <v/>
      </c>
      <c r="Y37" s="37" t="str">
        <f t="shared" si="7"/>
        <v/>
      </c>
      <c r="Z37" s="38" t="str">
        <f t="shared" si="8"/>
        <v/>
      </c>
      <c r="AA37" s="37" t="str">
        <f t="shared" si="9"/>
        <v/>
      </c>
      <c r="AB37" s="39" t="str">
        <f t="shared" si="10"/>
        <v/>
      </c>
      <c r="AC37" s="40" t="str">
        <f>IF(A37="","",IF(AA37&gt;=Parametros!$B$9,"OK","Revisar"))</f>
        <v/>
      </c>
      <c r="AD37" s="98" t="str">
        <f t="shared" si="11"/>
        <v/>
      </c>
    </row>
    <row r="38" spans="1:30">
      <c r="A38" s="31"/>
      <c r="B38" s="32"/>
      <c r="C38" s="32"/>
      <c r="D38" s="32"/>
      <c r="E38" s="32"/>
      <c r="F38" s="33"/>
      <c r="G38" s="33"/>
      <c r="H38" s="33"/>
      <c r="I38" s="34"/>
      <c r="J38" s="34"/>
      <c r="K38" s="34" t="str">
        <f t="shared" si="0"/>
        <v/>
      </c>
      <c r="L38" s="34"/>
      <c r="M38" s="34"/>
      <c r="N38" s="34"/>
      <c r="O38" s="34"/>
      <c r="P38" s="34" t="str">
        <f t="shared" si="1"/>
        <v/>
      </c>
      <c r="Q38" s="34"/>
      <c r="R38" s="34"/>
      <c r="S38" s="35"/>
      <c r="T38" s="36" t="str">
        <f t="shared" si="2"/>
        <v/>
      </c>
      <c r="U38" s="37" t="str">
        <f t="shared" si="3"/>
        <v/>
      </c>
      <c r="V38" s="96" t="str">
        <f t="shared" si="4"/>
        <v/>
      </c>
      <c r="W38" s="37" t="str">
        <f t="shared" si="5"/>
        <v/>
      </c>
      <c r="X38" s="38" t="str">
        <f t="shared" si="6"/>
        <v/>
      </c>
      <c r="Y38" s="37" t="str">
        <f t="shared" si="7"/>
        <v/>
      </c>
      <c r="Z38" s="38" t="str">
        <f t="shared" si="8"/>
        <v/>
      </c>
      <c r="AA38" s="37" t="str">
        <f t="shared" si="9"/>
        <v/>
      </c>
      <c r="AB38" s="39" t="str">
        <f t="shared" si="10"/>
        <v/>
      </c>
      <c r="AC38" s="40" t="str">
        <f>IF(A38="","",IF(AA38&gt;=Parametros!$B$9,"OK","Revisar"))</f>
        <v/>
      </c>
      <c r="AD38" s="98" t="str">
        <f t="shared" si="11"/>
        <v/>
      </c>
    </row>
    <row r="39" spans="1:30">
      <c r="A39" s="31"/>
      <c r="B39" s="32"/>
      <c r="C39" s="32"/>
      <c r="D39" s="32"/>
      <c r="E39" s="32"/>
      <c r="F39" s="33"/>
      <c r="G39" s="33"/>
      <c r="H39" s="33"/>
      <c r="I39" s="34"/>
      <c r="J39" s="34"/>
      <c r="K39" s="34" t="str">
        <f t="shared" ref="K39:K70" si="12">IF(OR(A39="",I39="",J39=""),"",MAX(I39-J39,0))</f>
        <v/>
      </c>
      <c r="L39" s="34"/>
      <c r="M39" s="34"/>
      <c r="N39" s="34"/>
      <c r="O39" s="34"/>
      <c r="P39" s="34" t="str">
        <f t="shared" ref="P39:P70" si="13">IF(A39="","",MAX(L39-M39-N39-O39,0))</f>
        <v/>
      </c>
      <c r="Q39" s="34"/>
      <c r="R39" s="34"/>
      <c r="S39" s="35"/>
      <c r="T39" s="36" t="str">
        <f t="shared" ref="T39:T70" si="14">IF(OR(A39="",I39=0),"",J39/I39)</f>
        <v/>
      </c>
      <c r="U39" s="37" t="str">
        <f t="shared" ref="U39:U70" si="15">IF(OR(A39="",I39=0),"",K39/I39)</f>
        <v/>
      </c>
      <c r="V39" s="96" t="str">
        <f t="shared" ref="V39:V70" si="16">IF(OR(A39="",B39="",E39=""),"",MAX((E39-B39)*24,0))</f>
        <v/>
      </c>
      <c r="W39" s="37" t="str">
        <f t="shared" ref="W39:W70" si="17">IF(OR(A39="",L39=0),"",P39/L39)</f>
        <v/>
      </c>
      <c r="X39" s="38" t="str">
        <f t="shared" ref="X39:X70" si="18">IF(OR(A39="",P39=0),"",I39/(P39/60))</f>
        <v/>
      </c>
      <c r="Y39" s="37" t="str">
        <f t="shared" ref="Y39:Y70" si="19">IF(OR(A39="",Q39=0),"",X39/Q39)</f>
        <v/>
      </c>
      <c r="Z39" s="38" t="str">
        <f t="shared" ref="Z39:Z70" si="20">IF(OR(A39="",R39=0),"",(L39*60)/R39)</f>
        <v/>
      </c>
      <c r="AA39" s="37" t="str">
        <f t="shared" ref="AA39:AA70" si="21">IF(A39="","",W39*MIN(Y39,1)*T39)</f>
        <v/>
      </c>
      <c r="AB39" s="39" t="str">
        <f t="shared" ref="AB39:AB70" si="22">IF(OR(A39="",J39="",R39=""),"",IF(J39&gt;=R39,"Sí","No"))</f>
        <v/>
      </c>
      <c r="AC39" s="40" t="str">
        <f>IF(A39="","",IF(AA39&gt;=Parametros!$B$9,"OK","Revisar"))</f>
        <v/>
      </c>
      <c r="AD39" s="98" t="str">
        <f t="shared" ref="AD39:AD70" si="23">IF(OR(A39="",C39="",D39=""),"",MAX((D39-C39)*24,0))</f>
        <v/>
      </c>
    </row>
    <row r="40" spans="1:30">
      <c r="A40" s="31"/>
      <c r="B40" s="32"/>
      <c r="C40" s="32"/>
      <c r="D40" s="32"/>
      <c r="E40" s="32"/>
      <c r="F40" s="33"/>
      <c r="G40" s="33"/>
      <c r="H40" s="33"/>
      <c r="I40" s="34"/>
      <c r="J40" s="34"/>
      <c r="K40" s="34" t="str">
        <f t="shared" si="12"/>
        <v/>
      </c>
      <c r="L40" s="34"/>
      <c r="M40" s="34"/>
      <c r="N40" s="34"/>
      <c r="O40" s="34"/>
      <c r="P40" s="34" t="str">
        <f t="shared" si="13"/>
        <v/>
      </c>
      <c r="Q40" s="34"/>
      <c r="R40" s="34"/>
      <c r="S40" s="35"/>
      <c r="T40" s="36" t="str">
        <f t="shared" si="14"/>
        <v/>
      </c>
      <c r="U40" s="37" t="str">
        <f t="shared" si="15"/>
        <v/>
      </c>
      <c r="V40" s="96" t="str">
        <f t="shared" si="16"/>
        <v/>
      </c>
      <c r="W40" s="37" t="str">
        <f t="shared" si="17"/>
        <v/>
      </c>
      <c r="X40" s="38" t="str">
        <f t="shared" si="18"/>
        <v/>
      </c>
      <c r="Y40" s="37" t="str">
        <f t="shared" si="19"/>
        <v/>
      </c>
      <c r="Z40" s="38" t="str">
        <f t="shared" si="20"/>
        <v/>
      </c>
      <c r="AA40" s="37" t="str">
        <f t="shared" si="21"/>
        <v/>
      </c>
      <c r="AB40" s="39" t="str">
        <f t="shared" si="22"/>
        <v/>
      </c>
      <c r="AC40" s="40" t="str">
        <f>IF(A40="","",IF(AA40&gt;=Parametros!$B$9,"OK","Revisar"))</f>
        <v/>
      </c>
      <c r="AD40" s="98" t="str">
        <f t="shared" si="23"/>
        <v/>
      </c>
    </row>
    <row r="41" spans="1:30">
      <c r="A41" s="31"/>
      <c r="B41" s="32"/>
      <c r="C41" s="32"/>
      <c r="D41" s="32"/>
      <c r="E41" s="32"/>
      <c r="F41" s="33"/>
      <c r="G41" s="33"/>
      <c r="H41" s="33"/>
      <c r="I41" s="34"/>
      <c r="J41" s="34"/>
      <c r="K41" s="34" t="str">
        <f t="shared" si="12"/>
        <v/>
      </c>
      <c r="L41" s="34"/>
      <c r="M41" s="34"/>
      <c r="N41" s="34"/>
      <c r="O41" s="34"/>
      <c r="P41" s="34" t="str">
        <f t="shared" si="13"/>
        <v/>
      </c>
      <c r="Q41" s="34"/>
      <c r="R41" s="34"/>
      <c r="S41" s="35"/>
      <c r="T41" s="36" t="str">
        <f t="shared" si="14"/>
        <v/>
      </c>
      <c r="U41" s="37" t="str">
        <f t="shared" si="15"/>
        <v/>
      </c>
      <c r="V41" s="96" t="str">
        <f t="shared" si="16"/>
        <v/>
      </c>
      <c r="W41" s="37" t="str">
        <f t="shared" si="17"/>
        <v/>
      </c>
      <c r="X41" s="38" t="str">
        <f t="shared" si="18"/>
        <v/>
      </c>
      <c r="Y41" s="37" t="str">
        <f t="shared" si="19"/>
        <v/>
      </c>
      <c r="Z41" s="38" t="str">
        <f t="shared" si="20"/>
        <v/>
      </c>
      <c r="AA41" s="37" t="str">
        <f t="shared" si="21"/>
        <v/>
      </c>
      <c r="AB41" s="39" t="str">
        <f t="shared" si="22"/>
        <v/>
      </c>
      <c r="AC41" s="40" t="str">
        <f>IF(A41="","",IF(AA41&gt;=Parametros!$B$9,"OK","Revisar"))</f>
        <v/>
      </c>
      <c r="AD41" s="98" t="str">
        <f t="shared" si="23"/>
        <v/>
      </c>
    </row>
    <row r="42" spans="1:30">
      <c r="A42" s="31"/>
      <c r="B42" s="32"/>
      <c r="C42" s="32"/>
      <c r="D42" s="32"/>
      <c r="E42" s="32"/>
      <c r="F42" s="33"/>
      <c r="G42" s="33"/>
      <c r="H42" s="33"/>
      <c r="I42" s="34"/>
      <c r="J42" s="34"/>
      <c r="K42" s="34" t="str">
        <f t="shared" si="12"/>
        <v/>
      </c>
      <c r="L42" s="34"/>
      <c r="M42" s="34"/>
      <c r="N42" s="34"/>
      <c r="O42" s="34"/>
      <c r="P42" s="34" t="str">
        <f t="shared" si="13"/>
        <v/>
      </c>
      <c r="Q42" s="34"/>
      <c r="R42" s="34"/>
      <c r="S42" s="35"/>
      <c r="T42" s="36" t="str">
        <f t="shared" si="14"/>
        <v/>
      </c>
      <c r="U42" s="37" t="str">
        <f t="shared" si="15"/>
        <v/>
      </c>
      <c r="V42" s="96" t="str">
        <f t="shared" si="16"/>
        <v/>
      </c>
      <c r="W42" s="37" t="str">
        <f t="shared" si="17"/>
        <v/>
      </c>
      <c r="X42" s="38" t="str">
        <f t="shared" si="18"/>
        <v/>
      </c>
      <c r="Y42" s="37" t="str">
        <f t="shared" si="19"/>
        <v/>
      </c>
      <c r="Z42" s="38" t="str">
        <f t="shared" si="20"/>
        <v/>
      </c>
      <c r="AA42" s="37" t="str">
        <f t="shared" si="21"/>
        <v/>
      </c>
      <c r="AB42" s="39" t="str">
        <f t="shared" si="22"/>
        <v/>
      </c>
      <c r="AC42" s="40" t="str">
        <f>IF(A42="","",IF(AA42&gt;=Parametros!$B$9,"OK","Revisar"))</f>
        <v/>
      </c>
      <c r="AD42" s="98" t="str">
        <f t="shared" si="23"/>
        <v/>
      </c>
    </row>
    <row r="43" spans="1:30">
      <c r="A43" s="31"/>
      <c r="B43" s="32"/>
      <c r="C43" s="32"/>
      <c r="D43" s="32"/>
      <c r="E43" s="32"/>
      <c r="F43" s="33"/>
      <c r="G43" s="33"/>
      <c r="H43" s="33"/>
      <c r="I43" s="34"/>
      <c r="J43" s="34"/>
      <c r="K43" s="34" t="str">
        <f t="shared" si="12"/>
        <v/>
      </c>
      <c r="L43" s="34"/>
      <c r="M43" s="34"/>
      <c r="N43" s="34"/>
      <c r="O43" s="34"/>
      <c r="P43" s="34" t="str">
        <f t="shared" si="13"/>
        <v/>
      </c>
      <c r="Q43" s="34"/>
      <c r="R43" s="34"/>
      <c r="S43" s="35"/>
      <c r="T43" s="36" t="str">
        <f t="shared" si="14"/>
        <v/>
      </c>
      <c r="U43" s="37" t="str">
        <f t="shared" si="15"/>
        <v/>
      </c>
      <c r="V43" s="96" t="str">
        <f t="shared" si="16"/>
        <v/>
      </c>
      <c r="W43" s="37" t="str">
        <f t="shared" si="17"/>
        <v/>
      </c>
      <c r="X43" s="38" t="str">
        <f t="shared" si="18"/>
        <v/>
      </c>
      <c r="Y43" s="37" t="str">
        <f t="shared" si="19"/>
        <v/>
      </c>
      <c r="Z43" s="38" t="str">
        <f t="shared" si="20"/>
        <v/>
      </c>
      <c r="AA43" s="37" t="str">
        <f t="shared" si="21"/>
        <v/>
      </c>
      <c r="AB43" s="39" t="str">
        <f t="shared" si="22"/>
        <v/>
      </c>
      <c r="AC43" s="40" t="str">
        <f>IF(A43="","",IF(AA43&gt;=Parametros!$B$9,"OK","Revisar"))</f>
        <v/>
      </c>
      <c r="AD43" s="98" t="str">
        <f t="shared" si="23"/>
        <v/>
      </c>
    </row>
    <row r="44" spans="1:30">
      <c r="A44" s="31"/>
      <c r="B44" s="32"/>
      <c r="C44" s="32"/>
      <c r="D44" s="32"/>
      <c r="E44" s="32"/>
      <c r="F44" s="33"/>
      <c r="G44" s="33"/>
      <c r="H44" s="33"/>
      <c r="I44" s="34"/>
      <c r="J44" s="34"/>
      <c r="K44" s="34" t="str">
        <f t="shared" si="12"/>
        <v/>
      </c>
      <c r="L44" s="34"/>
      <c r="M44" s="34"/>
      <c r="N44" s="34"/>
      <c r="O44" s="34"/>
      <c r="P44" s="34" t="str">
        <f t="shared" si="13"/>
        <v/>
      </c>
      <c r="Q44" s="34"/>
      <c r="R44" s="34"/>
      <c r="S44" s="35"/>
      <c r="T44" s="36" t="str">
        <f t="shared" si="14"/>
        <v/>
      </c>
      <c r="U44" s="37" t="str">
        <f t="shared" si="15"/>
        <v/>
      </c>
      <c r="V44" s="96" t="str">
        <f t="shared" si="16"/>
        <v/>
      </c>
      <c r="W44" s="37" t="str">
        <f t="shared" si="17"/>
        <v/>
      </c>
      <c r="X44" s="38" t="str">
        <f t="shared" si="18"/>
        <v/>
      </c>
      <c r="Y44" s="37" t="str">
        <f t="shared" si="19"/>
        <v/>
      </c>
      <c r="Z44" s="38" t="str">
        <f t="shared" si="20"/>
        <v/>
      </c>
      <c r="AA44" s="37" t="str">
        <f t="shared" si="21"/>
        <v/>
      </c>
      <c r="AB44" s="39" t="str">
        <f t="shared" si="22"/>
        <v/>
      </c>
      <c r="AC44" s="40" t="str">
        <f>IF(A44="","",IF(AA44&gt;=Parametros!$B$9,"OK","Revisar"))</f>
        <v/>
      </c>
      <c r="AD44" s="98" t="str">
        <f t="shared" si="23"/>
        <v/>
      </c>
    </row>
    <row r="45" spans="1:30">
      <c r="A45" s="31"/>
      <c r="B45" s="32"/>
      <c r="C45" s="32"/>
      <c r="D45" s="32"/>
      <c r="E45" s="32"/>
      <c r="F45" s="33"/>
      <c r="G45" s="33"/>
      <c r="H45" s="33"/>
      <c r="I45" s="34"/>
      <c r="J45" s="34"/>
      <c r="K45" s="34" t="str">
        <f t="shared" si="12"/>
        <v/>
      </c>
      <c r="L45" s="34"/>
      <c r="M45" s="34"/>
      <c r="N45" s="34"/>
      <c r="O45" s="34"/>
      <c r="P45" s="34" t="str">
        <f t="shared" si="13"/>
        <v/>
      </c>
      <c r="Q45" s="34"/>
      <c r="R45" s="34"/>
      <c r="S45" s="35"/>
      <c r="T45" s="36" t="str">
        <f t="shared" si="14"/>
        <v/>
      </c>
      <c r="U45" s="37" t="str">
        <f t="shared" si="15"/>
        <v/>
      </c>
      <c r="V45" s="96" t="str">
        <f t="shared" si="16"/>
        <v/>
      </c>
      <c r="W45" s="37" t="str">
        <f t="shared" si="17"/>
        <v/>
      </c>
      <c r="X45" s="38" t="str">
        <f t="shared" si="18"/>
        <v/>
      </c>
      <c r="Y45" s="37" t="str">
        <f t="shared" si="19"/>
        <v/>
      </c>
      <c r="Z45" s="38" t="str">
        <f t="shared" si="20"/>
        <v/>
      </c>
      <c r="AA45" s="37" t="str">
        <f t="shared" si="21"/>
        <v/>
      </c>
      <c r="AB45" s="39" t="str">
        <f t="shared" si="22"/>
        <v/>
      </c>
      <c r="AC45" s="40" t="str">
        <f>IF(A45="","",IF(AA45&gt;=Parametros!$B$9,"OK","Revisar"))</f>
        <v/>
      </c>
      <c r="AD45" s="98" t="str">
        <f t="shared" si="23"/>
        <v/>
      </c>
    </row>
    <row r="46" spans="1:30">
      <c r="A46" s="31"/>
      <c r="B46" s="32"/>
      <c r="C46" s="32"/>
      <c r="D46" s="32"/>
      <c r="E46" s="32"/>
      <c r="F46" s="33"/>
      <c r="G46" s="33"/>
      <c r="H46" s="33"/>
      <c r="I46" s="34"/>
      <c r="J46" s="34"/>
      <c r="K46" s="34" t="str">
        <f t="shared" si="12"/>
        <v/>
      </c>
      <c r="L46" s="34"/>
      <c r="M46" s="34"/>
      <c r="N46" s="34"/>
      <c r="O46" s="34"/>
      <c r="P46" s="34" t="str">
        <f t="shared" si="13"/>
        <v/>
      </c>
      <c r="Q46" s="34"/>
      <c r="R46" s="34"/>
      <c r="S46" s="35"/>
      <c r="T46" s="36" t="str">
        <f t="shared" si="14"/>
        <v/>
      </c>
      <c r="U46" s="37" t="str">
        <f t="shared" si="15"/>
        <v/>
      </c>
      <c r="V46" s="96" t="str">
        <f t="shared" si="16"/>
        <v/>
      </c>
      <c r="W46" s="37" t="str">
        <f t="shared" si="17"/>
        <v/>
      </c>
      <c r="X46" s="38" t="str">
        <f t="shared" si="18"/>
        <v/>
      </c>
      <c r="Y46" s="37" t="str">
        <f t="shared" si="19"/>
        <v/>
      </c>
      <c r="Z46" s="38" t="str">
        <f t="shared" si="20"/>
        <v/>
      </c>
      <c r="AA46" s="37" t="str">
        <f t="shared" si="21"/>
        <v/>
      </c>
      <c r="AB46" s="39" t="str">
        <f t="shared" si="22"/>
        <v/>
      </c>
      <c r="AC46" s="40" t="str">
        <f>IF(A46="","",IF(AA46&gt;=Parametros!$B$9,"OK","Revisar"))</f>
        <v/>
      </c>
      <c r="AD46" s="98" t="str">
        <f t="shared" si="23"/>
        <v/>
      </c>
    </row>
    <row r="47" spans="1:30">
      <c r="A47" s="31"/>
      <c r="B47" s="32"/>
      <c r="C47" s="32"/>
      <c r="D47" s="32"/>
      <c r="E47" s="32"/>
      <c r="F47" s="33"/>
      <c r="G47" s="33"/>
      <c r="H47" s="33"/>
      <c r="I47" s="34"/>
      <c r="J47" s="34"/>
      <c r="K47" s="34" t="str">
        <f t="shared" si="12"/>
        <v/>
      </c>
      <c r="L47" s="34"/>
      <c r="M47" s="34"/>
      <c r="N47" s="34"/>
      <c r="O47" s="34"/>
      <c r="P47" s="34" t="str">
        <f t="shared" si="13"/>
        <v/>
      </c>
      <c r="Q47" s="34"/>
      <c r="R47" s="34"/>
      <c r="S47" s="35"/>
      <c r="T47" s="36" t="str">
        <f t="shared" si="14"/>
        <v/>
      </c>
      <c r="U47" s="37" t="str">
        <f t="shared" si="15"/>
        <v/>
      </c>
      <c r="V47" s="96" t="str">
        <f t="shared" si="16"/>
        <v/>
      </c>
      <c r="W47" s="37" t="str">
        <f t="shared" si="17"/>
        <v/>
      </c>
      <c r="X47" s="38" t="str">
        <f t="shared" si="18"/>
        <v/>
      </c>
      <c r="Y47" s="37" t="str">
        <f t="shared" si="19"/>
        <v/>
      </c>
      <c r="Z47" s="38" t="str">
        <f t="shared" si="20"/>
        <v/>
      </c>
      <c r="AA47" s="37" t="str">
        <f t="shared" si="21"/>
        <v/>
      </c>
      <c r="AB47" s="39" t="str">
        <f t="shared" si="22"/>
        <v/>
      </c>
      <c r="AC47" s="40" t="str">
        <f>IF(A47="","",IF(AA47&gt;=Parametros!$B$9,"OK","Revisar"))</f>
        <v/>
      </c>
      <c r="AD47" s="98" t="str">
        <f t="shared" si="23"/>
        <v/>
      </c>
    </row>
    <row r="48" spans="1:30">
      <c r="A48" s="31"/>
      <c r="B48" s="32"/>
      <c r="C48" s="32"/>
      <c r="D48" s="32"/>
      <c r="E48" s="32"/>
      <c r="F48" s="33"/>
      <c r="G48" s="33"/>
      <c r="H48" s="33"/>
      <c r="I48" s="34"/>
      <c r="J48" s="34"/>
      <c r="K48" s="34" t="str">
        <f t="shared" si="12"/>
        <v/>
      </c>
      <c r="L48" s="34"/>
      <c r="M48" s="34"/>
      <c r="N48" s="34"/>
      <c r="O48" s="34"/>
      <c r="P48" s="34" t="str">
        <f t="shared" si="13"/>
        <v/>
      </c>
      <c r="Q48" s="34"/>
      <c r="R48" s="34"/>
      <c r="S48" s="35"/>
      <c r="T48" s="36" t="str">
        <f t="shared" si="14"/>
        <v/>
      </c>
      <c r="U48" s="37" t="str">
        <f t="shared" si="15"/>
        <v/>
      </c>
      <c r="V48" s="96" t="str">
        <f t="shared" si="16"/>
        <v/>
      </c>
      <c r="W48" s="37" t="str">
        <f t="shared" si="17"/>
        <v/>
      </c>
      <c r="X48" s="38" t="str">
        <f t="shared" si="18"/>
        <v/>
      </c>
      <c r="Y48" s="37" t="str">
        <f t="shared" si="19"/>
        <v/>
      </c>
      <c r="Z48" s="38" t="str">
        <f t="shared" si="20"/>
        <v/>
      </c>
      <c r="AA48" s="37" t="str">
        <f t="shared" si="21"/>
        <v/>
      </c>
      <c r="AB48" s="39" t="str">
        <f t="shared" si="22"/>
        <v/>
      </c>
      <c r="AC48" s="40" t="str">
        <f>IF(A48="","",IF(AA48&gt;=Parametros!$B$9,"OK","Revisar"))</f>
        <v/>
      </c>
      <c r="AD48" s="98" t="str">
        <f t="shared" si="23"/>
        <v/>
      </c>
    </row>
    <row r="49" spans="1:30">
      <c r="A49" s="31"/>
      <c r="B49" s="32"/>
      <c r="C49" s="32"/>
      <c r="D49" s="32"/>
      <c r="E49" s="32"/>
      <c r="F49" s="33"/>
      <c r="G49" s="33"/>
      <c r="H49" s="33"/>
      <c r="I49" s="34"/>
      <c r="J49" s="34"/>
      <c r="K49" s="34" t="str">
        <f t="shared" si="12"/>
        <v/>
      </c>
      <c r="L49" s="34"/>
      <c r="M49" s="34"/>
      <c r="N49" s="34"/>
      <c r="O49" s="34"/>
      <c r="P49" s="34" t="str">
        <f t="shared" si="13"/>
        <v/>
      </c>
      <c r="Q49" s="34"/>
      <c r="R49" s="34"/>
      <c r="S49" s="35"/>
      <c r="T49" s="36" t="str">
        <f t="shared" si="14"/>
        <v/>
      </c>
      <c r="U49" s="37" t="str">
        <f t="shared" si="15"/>
        <v/>
      </c>
      <c r="V49" s="96" t="str">
        <f t="shared" si="16"/>
        <v/>
      </c>
      <c r="W49" s="37" t="str">
        <f t="shared" si="17"/>
        <v/>
      </c>
      <c r="X49" s="38" t="str">
        <f t="shared" si="18"/>
        <v/>
      </c>
      <c r="Y49" s="37" t="str">
        <f t="shared" si="19"/>
        <v/>
      </c>
      <c r="Z49" s="38" t="str">
        <f t="shared" si="20"/>
        <v/>
      </c>
      <c r="AA49" s="37" t="str">
        <f t="shared" si="21"/>
        <v/>
      </c>
      <c r="AB49" s="39" t="str">
        <f t="shared" si="22"/>
        <v/>
      </c>
      <c r="AC49" s="40" t="str">
        <f>IF(A49="","",IF(AA49&gt;=Parametros!$B$9,"OK","Revisar"))</f>
        <v/>
      </c>
      <c r="AD49" s="98" t="str">
        <f t="shared" si="23"/>
        <v/>
      </c>
    </row>
    <row r="50" spans="1:30">
      <c r="A50" s="31"/>
      <c r="B50" s="32"/>
      <c r="C50" s="32"/>
      <c r="D50" s="32"/>
      <c r="E50" s="32"/>
      <c r="F50" s="33"/>
      <c r="G50" s="33"/>
      <c r="H50" s="33"/>
      <c r="I50" s="34"/>
      <c r="J50" s="34"/>
      <c r="K50" s="34" t="str">
        <f t="shared" si="12"/>
        <v/>
      </c>
      <c r="L50" s="34"/>
      <c r="M50" s="34"/>
      <c r="N50" s="34"/>
      <c r="O50" s="34"/>
      <c r="P50" s="34" t="str">
        <f t="shared" si="13"/>
        <v/>
      </c>
      <c r="Q50" s="34"/>
      <c r="R50" s="34"/>
      <c r="S50" s="35"/>
      <c r="T50" s="36" t="str">
        <f t="shared" si="14"/>
        <v/>
      </c>
      <c r="U50" s="37" t="str">
        <f t="shared" si="15"/>
        <v/>
      </c>
      <c r="V50" s="96" t="str">
        <f t="shared" si="16"/>
        <v/>
      </c>
      <c r="W50" s="37" t="str">
        <f t="shared" si="17"/>
        <v/>
      </c>
      <c r="X50" s="38" t="str">
        <f t="shared" si="18"/>
        <v/>
      </c>
      <c r="Y50" s="37" t="str">
        <f t="shared" si="19"/>
        <v/>
      </c>
      <c r="Z50" s="38" t="str">
        <f t="shared" si="20"/>
        <v/>
      </c>
      <c r="AA50" s="37" t="str">
        <f t="shared" si="21"/>
        <v/>
      </c>
      <c r="AB50" s="39" t="str">
        <f t="shared" si="22"/>
        <v/>
      </c>
      <c r="AC50" s="40" t="str">
        <f>IF(A50="","",IF(AA50&gt;=Parametros!$B$9,"OK","Revisar"))</f>
        <v/>
      </c>
      <c r="AD50" s="98" t="str">
        <f t="shared" si="23"/>
        <v/>
      </c>
    </row>
    <row r="51" spans="1:30">
      <c r="A51" s="31"/>
      <c r="B51" s="32"/>
      <c r="C51" s="32"/>
      <c r="D51" s="32"/>
      <c r="E51" s="32"/>
      <c r="F51" s="33"/>
      <c r="G51" s="33"/>
      <c r="H51" s="33"/>
      <c r="I51" s="34"/>
      <c r="J51" s="34"/>
      <c r="K51" s="34" t="str">
        <f t="shared" si="12"/>
        <v/>
      </c>
      <c r="L51" s="34"/>
      <c r="M51" s="34"/>
      <c r="N51" s="34"/>
      <c r="O51" s="34"/>
      <c r="P51" s="34" t="str">
        <f t="shared" si="13"/>
        <v/>
      </c>
      <c r="Q51" s="34"/>
      <c r="R51" s="34"/>
      <c r="S51" s="35"/>
      <c r="T51" s="36" t="str">
        <f t="shared" si="14"/>
        <v/>
      </c>
      <c r="U51" s="37" t="str">
        <f t="shared" si="15"/>
        <v/>
      </c>
      <c r="V51" s="96" t="str">
        <f t="shared" si="16"/>
        <v/>
      </c>
      <c r="W51" s="37" t="str">
        <f t="shared" si="17"/>
        <v/>
      </c>
      <c r="X51" s="38" t="str">
        <f t="shared" si="18"/>
        <v/>
      </c>
      <c r="Y51" s="37" t="str">
        <f t="shared" si="19"/>
        <v/>
      </c>
      <c r="Z51" s="38" t="str">
        <f t="shared" si="20"/>
        <v/>
      </c>
      <c r="AA51" s="37" t="str">
        <f t="shared" si="21"/>
        <v/>
      </c>
      <c r="AB51" s="39" t="str">
        <f t="shared" si="22"/>
        <v/>
      </c>
      <c r="AC51" s="40" t="str">
        <f>IF(A51="","",IF(AA51&gt;=Parametros!$B$9,"OK","Revisar"))</f>
        <v/>
      </c>
      <c r="AD51" s="98" t="str">
        <f t="shared" si="23"/>
        <v/>
      </c>
    </row>
    <row r="52" spans="1:30">
      <c r="A52" s="31"/>
      <c r="B52" s="32"/>
      <c r="C52" s="32"/>
      <c r="D52" s="32"/>
      <c r="E52" s="32"/>
      <c r="F52" s="33"/>
      <c r="G52" s="33"/>
      <c r="H52" s="33"/>
      <c r="I52" s="34"/>
      <c r="J52" s="34"/>
      <c r="K52" s="34" t="str">
        <f t="shared" si="12"/>
        <v/>
      </c>
      <c r="L52" s="34"/>
      <c r="M52" s="34"/>
      <c r="N52" s="34"/>
      <c r="O52" s="34"/>
      <c r="P52" s="34" t="str">
        <f t="shared" si="13"/>
        <v/>
      </c>
      <c r="Q52" s="34"/>
      <c r="R52" s="34"/>
      <c r="S52" s="35"/>
      <c r="T52" s="36" t="str">
        <f t="shared" si="14"/>
        <v/>
      </c>
      <c r="U52" s="37" t="str">
        <f t="shared" si="15"/>
        <v/>
      </c>
      <c r="V52" s="96" t="str">
        <f t="shared" si="16"/>
        <v/>
      </c>
      <c r="W52" s="37" t="str">
        <f t="shared" si="17"/>
        <v/>
      </c>
      <c r="X52" s="38" t="str">
        <f t="shared" si="18"/>
        <v/>
      </c>
      <c r="Y52" s="37" t="str">
        <f t="shared" si="19"/>
        <v/>
      </c>
      <c r="Z52" s="38" t="str">
        <f t="shared" si="20"/>
        <v/>
      </c>
      <c r="AA52" s="37" t="str">
        <f t="shared" si="21"/>
        <v/>
      </c>
      <c r="AB52" s="39" t="str">
        <f t="shared" si="22"/>
        <v/>
      </c>
      <c r="AC52" s="40" t="str">
        <f>IF(A52="","",IF(AA52&gt;=Parametros!$B$9,"OK","Revisar"))</f>
        <v/>
      </c>
      <c r="AD52" s="98" t="str">
        <f t="shared" si="23"/>
        <v/>
      </c>
    </row>
    <row r="53" spans="1:30">
      <c r="A53" s="31"/>
      <c r="B53" s="32"/>
      <c r="C53" s="32"/>
      <c r="D53" s="32"/>
      <c r="E53" s="32"/>
      <c r="F53" s="33"/>
      <c r="G53" s="33"/>
      <c r="H53" s="33"/>
      <c r="I53" s="34"/>
      <c r="J53" s="34"/>
      <c r="K53" s="34" t="str">
        <f t="shared" si="12"/>
        <v/>
      </c>
      <c r="L53" s="34"/>
      <c r="M53" s="34"/>
      <c r="N53" s="34"/>
      <c r="O53" s="34"/>
      <c r="P53" s="34" t="str">
        <f t="shared" si="13"/>
        <v/>
      </c>
      <c r="Q53" s="34"/>
      <c r="R53" s="34"/>
      <c r="S53" s="35"/>
      <c r="T53" s="36" t="str">
        <f t="shared" si="14"/>
        <v/>
      </c>
      <c r="U53" s="37" t="str">
        <f t="shared" si="15"/>
        <v/>
      </c>
      <c r="V53" s="96" t="str">
        <f t="shared" si="16"/>
        <v/>
      </c>
      <c r="W53" s="37" t="str">
        <f t="shared" si="17"/>
        <v/>
      </c>
      <c r="X53" s="38" t="str">
        <f t="shared" si="18"/>
        <v/>
      </c>
      <c r="Y53" s="37" t="str">
        <f t="shared" si="19"/>
        <v/>
      </c>
      <c r="Z53" s="38" t="str">
        <f t="shared" si="20"/>
        <v/>
      </c>
      <c r="AA53" s="37" t="str">
        <f t="shared" si="21"/>
        <v/>
      </c>
      <c r="AB53" s="39" t="str">
        <f t="shared" si="22"/>
        <v/>
      </c>
      <c r="AC53" s="40" t="str">
        <f>IF(A53="","",IF(AA53&gt;=Parametros!$B$9,"OK","Revisar"))</f>
        <v/>
      </c>
      <c r="AD53" s="98" t="str">
        <f t="shared" si="23"/>
        <v/>
      </c>
    </row>
    <row r="54" spans="1:30">
      <c r="A54" s="31"/>
      <c r="B54" s="32"/>
      <c r="C54" s="32"/>
      <c r="D54" s="32"/>
      <c r="E54" s="32"/>
      <c r="F54" s="33"/>
      <c r="G54" s="33"/>
      <c r="H54" s="33"/>
      <c r="I54" s="34"/>
      <c r="J54" s="34"/>
      <c r="K54" s="34" t="str">
        <f t="shared" si="12"/>
        <v/>
      </c>
      <c r="L54" s="34"/>
      <c r="M54" s="34"/>
      <c r="N54" s="34"/>
      <c r="O54" s="34"/>
      <c r="P54" s="34" t="str">
        <f t="shared" si="13"/>
        <v/>
      </c>
      <c r="Q54" s="34"/>
      <c r="R54" s="34"/>
      <c r="S54" s="35"/>
      <c r="T54" s="36" t="str">
        <f t="shared" si="14"/>
        <v/>
      </c>
      <c r="U54" s="37" t="str">
        <f t="shared" si="15"/>
        <v/>
      </c>
      <c r="V54" s="96" t="str">
        <f t="shared" si="16"/>
        <v/>
      </c>
      <c r="W54" s="37" t="str">
        <f t="shared" si="17"/>
        <v/>
      </c>
      <c r="X54" s="38" t="str">
        <f t="shared" si="18"/>
        <v/>
      </c>
      <c r="Y54" s="37" t="str">
        <f t="shared" si="19"/>
        <v/>
      </c>
      <c r="Z54" s="38" t="str">
        <f t="shared" si="20"/>
        <v/>
      </c>
      <c r="AA54" s="37" t="str">
        <f t="shared" si="21"/>
        <v/>
      </c>
      <c r="AB54" s="39" t="str">
        <f t="shared" si="22"/>
        <v/>
      </c>
      <c r="AC54" s="40" t="str">
        <f>IF(A54="","",IF(AA54&gt;=Parametros!$B$9,"OK","Revisar"))</f>
        <v/>
      </c>
      <c r="AD54" s="98" t="str">
        <f t="shared" si="23"/>
        <v/>
      </c>
    </row>
    <row r="55" spans="1:30">
      <c r="A55" s="31"/>
      <c r="B55" s="32"/>
      <c r="C55" s="32"/>
      <c r="D55" s="32"/>
      <c r="E55" s="32"/>
      <c r="F55" s="33"/>
      <c r="G55" s="33"/>
      <c r="H55" s="33"/>
      <c r="I55" s="34"/>
      <c r="J55" s="34"/>
      <c r="K55" s="34" t="str">
        <f t="shared" si="12"/>
        <v/>
      </c>
      <c r="L55" s="34"/>
      <c r="M55" s="34"/>
      <c r="N55" s="34"/>
      <c r="O55" s="34"/>
      <c r="P55" s="34" t="str">
        <f t="shared" si="13"/>
        <v/>
      </c>
      <c r="Q55" s="34"/>
      <c r="R55" s="34"/>
      <c r="S55" s="35"/>
      <c r="T55" s="36" t="str">
        <f t="shared" si="14"/>
        <v/>
      </c>
      <c r="U55" s="37" t="str">
        <f t="shared" si="15"/>
        <v/>
      </c>
      <c r="V55" s="96" t="str">
        <f t="shared" si="16"/>
        <v/>
      </c>
      <c r="W55" s="37" t="str">
        <f t="shared" si="17"/>
        <v/>
      </c>
      <c r="X55" s="38" t="str">
        <f t="shared" si="18"/>
        <v/>
      </c>
      <c r="Y55" s="37" t="str">
        <f t="shared" si="19"/>
        <v/>
      </c>
      <c r="Z55" s="38" t="str">
        <f t="shared" si="20"/>
        <v/>
      </c>
      <c r="AA55" s="37" t="str">
        <f t="shared" si="21"/>
        <v/>
      </c>
      <c r="AB55" s="39" t="str">
        <f t="shared" si="22"/>
        <v/>
      </c>
      <c r="AC55" s="40" t="str">
        <f>IF(A55="","",IF(AA55&gt;=Parametros!$B$9,"OK","Revisar"))</f>
        <v/>
      </c>
      <c r="AD55" s="98" t="str">
        <f t="shared" si="23"/>
        <v/>
      </c>
    </row>
    <row r="56" spans="1:30">
      <c r="A56" s="31"/>
      <c r="B56" s="32"/>
      <c r="C56" s="32"/>
      <c r="D56" s="32"/>
      <c r="E56" s="32"/>
      <c r="F56" s="33"/>
      <c r="G56" s="33"/>
      <c r="H56" s="33"/>
      <c r="I56" s="34"/>
      <c r="J56" s="34"/>
      <c r="K56" s="34" t="str">
        <f t="shared" si="12"/>
        <v/>
      </c>
      <c r="L56" s="34"/>
      <c r="M56" s="34"/>
      <c r="N56" s="34"/>
      <c r="O56" s="34"/>
      <c r="P56" s="34" t="str">
        <f t="shared" si="13"/>
        <v/>
      </c>
      <c r="Q56" s="34"/>
      <c r="R56" s="34"/>
      <c r="S56" s="35"/>
      <c r="T56" s="36" t="str">
        <f t="shared" si="14"/>
        <v/>
      </c>
      <c r="U56" s="37" t="str">
        <f t="shared" si="15"/>
        <v/>
      </c>
      <c r="V56" s="96" t="str">
        <f t="shared" si="16"/>
        <v/>
      </c>
      <c r="W56" s="37" t="str">
        <f t="shared" si="17"/>
        <v/>
      </c>
      <c r="X56" s="38" t="str">
        <f t="shared" si="18"/>
        <v/>
      </c>
      <c r="Y56" s="37" t="str">
        <f t="shared" si="19"/>
        <v/>
      </c>
      <c r="Z56" s="38" t="str">
        <f t="shared" si="20"/>
        <v/>
      </c>
      <c r="AA56" s="37" t="str">
        <f t="shared" si="21"/>
        <v/>
      </c>
      <c r="AB56" s="39" t="str">
        <f t="shared" si="22"/>
        <v/>
      </c>
      <c r="AC56" s="40" t="str">
        <f>IF(A56="","",IF(AA56&gt;=Parametros!$B$9,"OK","Revisar"))</f>
        <v/>
      </c>
      <c r="AD56" s="98" t="str">
        <f t="shared" si="23"/>
        <v/>
      </c>
    </row>
    <row r="57" spans="1:30">
      <c r="A57" s="31"/>
      <c r="B57" s="32"/>
      <c r="C57" s="32"/>
      <c r="D57" s="32"/>
      <c r="E57" s="32"/>
      <c r="F57" s="33"/>
      <c r="G57" s="33"/>
      <c r="H57" s="33"/>
      <c r="I57" s="34"/>
      <c r="J57" s="34"/>
      <c r="K57" s="34" t="str">
        <f t="shared" si="12"/>
        <v/>
      </c>
      <c r="L57" s="34"/>
      <c r="M57" s="34"/>
      <c r="N57" s="34"/>
      <c r="O57" s="34"/>
      <c r="P57" s="34" t="str">
        <f t="shared" si="13"/>
        <v/>
      </c>
      <c r="Q57" s="34"/>
      <c r="R57" s="34"/>
      <c r="S57" s="35"/>
      <c r="T57" s="36" t="str">
        <f t="shared" si="14"/>
        <v/>
      </c>
      <c r="U57" s="37" t="str">
        <f t="shared" si="15"/>
        <v/>
      </c>
      <c r="V57" s="96" t="str">
        <f t="shared" si="16"/>
        <v/>
      </c>
      <c r="W57" s="37" t="str">
        <f t="shared" si="17"/>
        <v/>
      </c>
      <c r="X57" s="38" t="str">
        <f t="shared" si="18"/>
        <v/>
      </c>
      <c r="Y57" s="37" t="str">
        <f t="shared" si="19"/>
        <v/>
      </c>
      <c r="Z57" s="38" t="str">
        <f t="shared" si="20"/>
        <v/>
      </c>
      <c r="AA57" s="37" t="str">
        <f t="shared" si="21"/>
        <v/>
      </c>
      <c r="AB57" s="39" t="str">
        <f t="shared" si="22"/>
        <v/>
      </c>
      <c r="AC57" s="40" t="str">
        <f>IF(A57="","",IF(AA57&gt;=Parametros!$B$9,"OK","Revisar"))</f>
        <v/>
      </c>
      <c r="AD57" s="98" t="str">
        <f t="shared" si="23"/>
        <v/>
      </c>
    </row>
    <row r="58" spans="1:30">
      <c r="A58" s="31"/>
      <c r="B58" s="32"/>
      <c r="C58" s="32"/>
      <c r="D58" s="32"/>
      <c r="E58" s="32"/>
      <c r="F58" s="33"/>
      <c r="G58" s="33"/>
      <c r="H58" s="33"/>
      <c r="I58" s="34"/>
      <c r="J58" s="34"/>
      <c r="K58" s="34" t="str">
        <f t="shared" si="12"/>
        <v/>
      </c>
      <c r="L58" s="34"/>
      <c r="M58" s="34"/>
      <c r="N58" s="34"/>
      <c r="O58" s="34"/>
      <c r="P58" s="34" t="str">
        <f t="shared" si="13"/>
        <v/>
      </c>
      <c r="Q58" s="34"/>
      <c r="R58" s="34"/>
      <c r="S58" s="35"/>
      <c r="T58" s="36" t="str">
        <f t="shared" si="14"/>
        <v/>
      </c>
      <c r="U58" s="37" t="str">
        <f t="shared" si="15"/>
        <v/>
      </c>
      <c r="V58" s="96" t="str">
        <f t="shared" si="16"/>
        <v/>
      </c>
      <c r="W58" s="37" t="str">
        <f t="shared" si="17"/>
        <v/>
      </c>
      <c r="X58" s="38" t="str">
        <f t="shared" si="18"/>
        <v/>
      </c>
      <c r="Y58" s="37" t="str">
        <f t="shared" si="19"/>
        <v/>
      </c>
      <c r="Z58" s="38" t="str">
        <f t="shared" si="20"/>
        <v/>
      </c>
      <c r="AA58" s="37" t="str">
        <f t="shared" si="21"/>
        <v/>
      </c>
      <c r="AB58" s="39" t="str">
        <f t="shared" si="22"/>
        <v/>
      </c>
      <c r="AC58" s="40" t="str">
        <f>IF(A58="","",IF(AA58&gt;=Parametros!$B$9,"OK","Revisar"))</f>
        <v/>
      </c>
      <c r="AD58" s="98" t="str">
        <f t="shared" si="23"/>
        <v/>
      </c>
    </row>
    <row r="59" spans="1:30">
      <c r="A59" s="31"/>
      <c r="B59" s="32"/>
      <c r="C59" s="32"/>
      <c r="D59" s="32"/>
      <c r="E59" s="32"/>
      <c r="F59" s="33"/>
      <c r="G59" s="33"/>
      <c r="H59" s="33"/>
      <c r="I59" s="34"/>
      <c r="J59" s="34"/>
      <c r="K59" s="34" t="str">
        <f t="shared" si="12"/>
        <v/>
      </c>
      <c r="L59" s="34"/>
      <c r="M59" s="34"/>
      <c r="N59" s="34"/>
      <c r="O59" s="34"/>
      <c r="P59" s="34" t="str">
        <f t="shared" si="13"/>
        <v/>
      </c>
      <c r="Q59" s="34"/>
      <c r="R59" s="34"/>
      <c r="S59" s="35"/>
      <c r="T59" s="36" t="str">
        <f t="shared" si="14"/>
        <v/>
      </c>
      <c r="U59" s="37" t="str">
        <f t="shared" si="15"/>
        <v/>
      </c>
      <c r="V59" s="96" t="str">
        <f t="shared" si="16"/>
        <v/>
      </c>
      <c r="W59" s="37" t="str">
        <f t="shared" si="17"/>
        <v/>
      </c>
      <c r="X59" s="38" t="str">
        <f t="shared" si="18"/>
        <v/>
      </c>
      <c r="Y59" s="37" t="str">
        <f t="shared" si="19"/>
        <v/>
      </c>
      <c r="Z59" s="38" t="str">
        <f t="shared" si="20"/>
        <v/>
      </c>
      <c r="AA59" s="37" t="str">
        <f t="shared" si="21"/>
        <v/>
      </c>
      <c r="AB59" s="39" t="str">
        <f t="shared" si="22"/>
        <v/>
      </c>
      <c r="AC59" s="40" t="str">
        <f>IF(A59="","",IF(AA59&gt;=Parametros!$B$9,"OK","Revisar"))</f>
        <v/>
      </c>
      <c r="AD59" s="98" t="str">
        <f t="shared" si="23"/>
        <v/>
      </c>
    </row>
    <row r="60" spans="1:30">
      <c r="A60" s="31"/>
      <c r="B60" s="32"/>
      <c r="C60" s="32"/>
      <c r="D60" s="32"/>
      <c r="E60" s="32"/>
      <c r="F60" s="33"/>
      <c r="G60" s="33"/>
      <c r="H60" s="33"/>
      <c r="I60" s="34"/>
      <c r="J60" s="34"/>
      <c r="K60" s="34" t="str">
        <f t="shared" si="12"/>
        <v/>
      </c>
      <c r="L60" s="34"/>
      <c r="M60" s="34"/>
      <c r="N60" s="34"/>
      <c r="O60" s="34"/>
      <c r="P60" s="34" t="str">
        <f t="shared" si="13"/>
        <v/>
      </c>
      <c r="Q60" s="34"/>
      <c r="R60" s="34"/>
      <c r="S60" s="35"/>
      <c r="T60" s="36" t="str">
        <f t="shared" si="14"/>
        <v/>
      </c>
      <c r="U60" s="37" t="str">
        <f t="shared" si="15"/>
        <v/>
      </c>
      <c r="V60" s="96" t="str">
        <f t="shared" si="16"/>
        <v/>
      </c>
      <c r="W60" s="37" t="str">
        <f t="shared" si="17"/>
        <v/>
      </c>
      <c r="X60" s="38" t="str">
        <f t="shared" si="18"/>
        <v/>
      </c>
      <c r="Y60" s="37" t="str">
        <f t="shared" si="19"/>
        <v/>
      </c>
      <c r="Z60" s="38" t="str">
        <f t="shared" si="20"/>
        <v/>
      </c>
      <c r="AA60" s="37" t="str">
        <f t="shared" si="21"/>
        <v/>
      </c>
      <c r="AB60" s="39" t="str">
        <f t="shared" si="22"/>
        <v/>
      </c>
      <c r="AC60" s="40" t="str">
        <f>IF(A60="","",IF(AA60&gt;=Parametros!$B$9,"OK","Revisar"))</f>
        <v/>
      </c>
      <c r="AD60" s="98" t="str">
        <f t="shared" si="23"/>
        <v/>
      </c>
    </row>
    <row r="61" spans="1:30">
      <c r="A61" s="31"/>
      <c r="B61" s="32"/>
      <c r="C61" s="32"/>
      <c r="D61" s="32"/>
      <c r="E61" s="32"/>
      <c r="F61" s="33"/>
      <c r="G61" s="33"/>
      <c r="H61" s="33"/>
      <c r="I61" s="34"/>
      <c r="J61" s="34"/>
      <c r="K61" s="34" t="str">
        <f t="shared" si="12"/>
        <v/>
      </c>
      <c r="L61" s="34"/>
      <c r="M61" s="34"/>
      <c r="N61" s="34"/>
      <c r="O61" s="34"/>
      <c r="P61" s="34" t="str">
        <f t="shared" si="13"/>
        <v/>
      </c>
      <c r="Q61" s="34"/>
      <c r="R61" s="34"/>
      <c r="S61" s="35"/>
      <c r="T61" s="36" t="str">
        <f t="shared" si="14"/>
        <v/>
      </c>
      <c r="U61" s="37" t="str">
        <f t="shared" si="15"/>
        <v/>
      </c>
      <c r="V61" s="96" t="str">
        <f t="shared" si="16"/>
        <v/>
      </c>
      <c r="W61" s="37" t="str">
        <f t="shared" si="17"/>
        <v/>
      </c>
      <c r="X61" s="38" t="str">
        <f t="shared" si="18"/>
        <v/>
      </c>
      <c r="Y61" s="37" t="str">
        <f t="shared" si="19"/>
        <v/>
      </c>
      <c r="Z61" s="38" t="str">
        <f t="shared" si="20"/>
        <v/>
      </c>
      <c r="AA61" s="37" t="str">
        <f t="shared" si="21"/>
        <v/>
      </c>
      <c r="AB61" s="39" t="str">
        <f t="shared" si="22"/>
        <v/>
      </c>
      <c r="AC61" s="40" t="str">
        <f>IF(A61="","",IF(AA61&gt;=Parametros!$B$9,"OK","Revisar"))</f>
        <v/>
      </c>
      <c r="AD61" s="98" t="str">
        <f t="shared" si="23"/>
        <v/>
      </c>
    </row>
    <row r="62" spans="1:30">
      <c r="A62" s="31"/>
      <c r="B62" s="32"/>
      <c r="C62" s="32"/>
      <c r="D62" s="32"/>
      <c r="E62" s="32"/>
      <c r="F62" s="33"/>
      <c r="G62" s="33"/>
      <c r="H62" s="33"/>
      <c r="I62" s="34"/>
      <c r="J62" s="34"/>
      <c r="K62" s="34" t="str">
        <f t="shared" si="12"/>
        <v/>
      </c>
      <c r="L62" s="34"/>
      <c r="M62" s="34"/>
      <c r="N62" s="34"/>
      <c r="O62" s="34"/>
      <c r="P62" s="34" t="str">
        <f t="shared" si="13"/>
        <v/>
      </c>
      <c r="Q62" s="34"/>
      <c r="R62" s="34"/>
      <c r="S62" s="35"/>
      <c r="T62" s="36" t="str">
        <f t="shared" si="14"/>
        <v/>
      </c>
      <c r="U62" s="37" t="str">
        <f t="shared" si="15"/>
        <v/>
      </c>
      <c r="V62" s="96" t="str">
        <f t="shared" si="16"/>
        <v/>
      </c>
      <c r="W62" s="37" t="str">
        <f t="shared" si="17"/>
        <v/>
      </c>
      <c r="X62" s="38" t="str">
        <f t="shared" si="18"/>
        <v/>
      </c>
      <c r="Y62" s="37" t="str">
        <f t="shared" si="19"/>
        <v/>
      </c>
      <c r="Z62" s="38" t="str">
        <f t="shared" si="20"/>
        <v/>
      </c>
      <c r="AA62" s="37" t="str">
        <f t="shared" si="21"/>
        <v/>
      </c>
      <c r="AB62" s="39" t="str">
        <f t="shared" si="22"/>
        <v/>
      </c>
      <c r="AC62" s="40" t="str">
        <f>IF(A62="","",IF(AA62&gt;=Parametros!$B$9,"OK","Revisar"))</f>
        <v/>
      </c>
      <c r="AD62" s="98" t="str">
        <f t="shared" si="23"/>
        <v/>
      </c>
    </row>
    <row r="63" spans="1:30">
      <c r="A63" s="31"/>
      <c r="B63" s="32"/>
      <c r="C63" s="32"/>
      <c r="D63" s="32"/>
      <c r="E63" s="32"/>
      <c r="F63" s="33"/>
      <c r="G63" s="33"/>
      <c r="H63" s="33"/>
      <c r="I63" s="34"/>
      <c r="J63" s="34"/>
      <c r="K63" s="34" t="str">
        <f t="shared" si="12"/>
        <v/>
      </c>
      <c r="L63" s="34"/>
      <c r="M63" s="34"/>
      <c r="N63" s="34"/>
      <c r="O63" s="34"/>
      <c r="P63" s="34" t="str">
        <f t="shared" si="13"/>
        <v/>
      </c>
      <c r="Q63" s="34"/>
      <c r="R63" s="34"/>
      <c r="S63" s="35"/>
      <c r="T63" s="36" t="str">
        <f t="shared" si="14"/>
        <v/>
      </c>
      <c r="U63" s="37" t="str">
        <f t="shared" si="15"/>
        <v/>
      </c>
      <c r="V63" s="96" t="str">
        <f t="shared" si="16"/>
        <v/>
      </c>
      <c r="W63" s="37" t="str">
        <f t="shared" si="17"/>
        <v/>
      </c>
      <c r="X63" s="38" t="str">
        <f t="shared" si="18"/>
        <v/>
      </c>
      <c r="Y63" s="37" t="str">
        <f t="shared" si="19"/>
        <v/>
      </c>
      <c r="Z63" s="38" t="str">
        <f t="shared" si="20"/>
        <v/>
      </c>
      <c r="AA63" s="37" t="str">
        <f t="shared" si="21"/>
        <v/>
      </c>
      <c r="AB63" s="39" t="str">
        <f t="shared" si="22"/>
        <v/>
      </c>
      <c r="AC63" s="40" t="str">
        <f>IF(A63="","",IF(AA63&gt;=Parametros!$B$9,"OK","Revisar"))</f>
        <v/>
      </c>
      <c r="AD63" s="98" t="str">
        <f t="shared" si="23"/>
        <v/>
      </c>
    </row>
    <row r="64" spans="1:30">
      <c r="A64" s="31"/>
      <c r="B64" s="32"/>
      <c r="C64" s="32"/>
      <c r="D64" s="32"/>
      <c r="E64" s="32"/>
      <c r="F64" s="33"/>
      <c r="G64" s="33"/>
      <c r="H64" s="33"/>
      <c r="I64" s="34"/>
      <c r="J64" s="34"/>
      <c r="K64" s="34" t="str">
        <f t="shared" si="12"/>
        <v/>
      </c>
      <c r="L64" s="34"/>
      <c r="M64" s="34"/>
      <c r="N64" s="34"/>
      <c r="O64" s="34"/>
      <c r="P64" s="34" t="str">
        <f t="shared" si="13"/>
        <v/>
      </c>
      <c r="Q64" s="34"/>
      <c r="R64" s="34"/>
      <c r="S64" s="35"/>
      <c r="T64" s="36" t="str">
        <f t="shared" si="14"/>
        <v/>
      </c>
      <c r="U64" s="37" t="str">
        <f t="shared" si="15"/>
        <v/>
      </c>
      <c r="V64" s="96" t="str">
        <f t="shared" si="16"/>
        <v/>
      </c>
      <c r="W64" s="37" t="str">
        <f t="shared" si="17"/>
        <v/>
      </c>
      <c r="X64" s="38" t="str">
        <f t="shared" si="18"/>
        <v/>
      </c>
      <c r="Y64" s="37" t="str">
        <f t="shared" si="19"/>
        <v/>
      </c>
      <c r="Z64" s="38" t="str">
        <f t="shared" si="20"/>
        <v/>
      </c>
      <c r="AA64" s="37" t="str">
        <f t="shared" si="21"/>
        <v/>
      </c>
      <c r="AB64" s="39" t="str">
        <f t="shared" si="22"/>
        <v/>
      </c>
      <c r="AC64" s="40" t="str">
        <f>IF(A64="","",IF(AA64&gt;=Parametros!$B$9,"OK","Revisar"))</f>
        <v/>
      </c>
      <c r="AD64" s="98" t="str">
        <f t="shared" si="23"/>
        <v/>
      </c>
    </row>
    <row r="65" spans="1:30">
      <c r="A65" s="31"/>
      <c r="B65" s="32"/>
      <c r="C65" s="32"/>
      <c r="D65" s="32"/>
      <c r="E65" s="32"/>
      <c r="F65" s="33"/>
      <c r="G65" s="33"/>
      <c r="H65" s="33"/>
      <c r="I65" s="34"/>
      <c r="J65" s="34"/>
      <c r="K65" s="34" t="str">
        <f t="shared" si="12"/>
        <v/>
      </c>
      <c r="L65" s="34"/>
      <c r="M65" s="34"/>
      <c r="N65" s="34"/>
      <c r="O65" s="34"/>
      <c r="P65" s="34" t="str">
        <f t="shared" si="13"/>
        <v/>
      </c>
      <c r="Q65" s="34"/>
      <c r="R65" s="34"/>
      <c r="S65" s="35"/>
      <c r="T65" s="36" t="str">
        <f t="shared" si="14"/>
        <v/>
      </c>
      <c r="U65" s="37" t="str">
        <f t="shared" si="15"/>
        <v/>
      </c>
      <c r="V65" s="96" t="str">
        <f t="shared" si="16"/>
        <v/>
      </c>
      <c r="W65" s="37" t="str">
        <f t="shared" si="17"/>
        <v/>
      </c>
      <c r="X65" s="38" t="str">
        <f t="shared" si="18"/>
        <v/>
      </c>
      <c r="Y65" s="37" t="str">
        <f t="shared" si="19"/>
        <v/>
      </c>
      <c r="Z65" s="38" t="str">
        <f t="shared" si="20"/>
        <v/>
      </c>
      <c r="AA65" s="37" t="str">
        <f t="shared" si="21"/>
        <v/>
      </c>
      <c r="AB65" s="39" t="str">
        <f t="shared" si="22"/>
        <v/>
      </c>
      <c r="AC65" s="40" t="str">
        <f>IF(A65="","",IF(AA65&gt;=Parametros!$B$9,"OK","Revisar"))</f>
        <v/>
      </c>
      <c r="AD65" s="98" t="str">
        <f t="shared" si="23"/>
        <v/>
      </c>
    </row>
    <row r="66" spans="1:30">
      <c r="A66" s="31"/>
      <c r="B66" s="32"/>
      <c r="C66" s="32"/>
      <c r="D66" s="32"/>
      <c r="E66" s="32"/>
      <c r="F66" s="33"/>
      <c r="G66" s="33"/>
      <c r="H66" s="33"/>
      <c r="I66" s="34"/>
      <c r="J66" s="34"/>
      <c r="K66" s="34" t="str">
        <f t="shared" si="12"/>
        <v/>
      </c>
      <c r="L66" s="34"/>
      <c r="M66" s="34"/>
      <c r="N66" s="34"/>
      <c r="O66" s="34"/>
      <c r="P66" s="34" t="str">
        <f t="shared" si="13"/>
        <v/>
      </c>
      <c r="Q66" s="34"/>
      <c r="R66" s="34"/>
      <c r="S66" s="35"/>
      <c r="T66" s="36" t="str">
        <f t="shared" si="14"/>
        <v/>
      </c>
      <c r="U66" s="37" t="str">
        <f t="shared" si="15"/>
        <v/>
      </c>
      <c r="V66" s="96" t="str">
        <f t="shared" si="16"/>
        <v/>
      </c>
      <c r="W66" s="37" t="str">
        <f t="shared" si="17"/>
        <v/>
      </c>
      <c r="X66" s="38" t="str">
        <f t="shared" si="18"/>
        <v/>
      </c>
      <c r="Y66" s="37" t="str">
        <f t="shared" si="19"/>
        <v/>
      </c>
      <c r="Z66" s="38" t="str">
        <f t="shared" si="20"/>
        <v/>
      </c>
      <c r="AA66" s="37" t="str">
        <f t="shared" si="21"/>
        <v/>
      </c>
      <c r="AB66" s="39" t="str">
        <f t="shared" si="22"/>
        <v/>
      </c>
      <c r="AC66" s="40" t="str">
        <f>IF(A66="","",IF(AA66&gt;=Parametros!$B$9,"OK","Revisar"))</f>
        <v/>
      </c>
      <c r="AD66" s="98" t="str">
        <f t="shared" si="23"/>
        <v/>
      </c>
    </row>
    <row r="67" spans="1:30">
      <c r="A67" s="31"/>
      <c r="B67" s="32"/>
      <c r="C67" s="32"/>
      <c r="D67" s="32"/>
      <c r="E67" s="32"/>
      <c r="F67" s="33"/>
      <c r="G67" s="33"/>
      <c r="H67" s="33"/>
      <c r="I67" s="34"/>
      <c r="J67" s="34"/>
      <c r="K67" s="34" t="str">
        <f t="shared" si="12"/>
        <v/>
      </c>
      <c r="L67" s="34"/>
      <c r="M67" s="34"/>
      <c r="N67" s="34"/>
      <c r="O67" s="34"/>
      <c r="P67" s="34" t="str">
        <f t="shared" si="13"/>
        <v/>
      </c>
      <c r="Q67" s="34"/>
      <c r="R67" s="34"/>
      <c r="S67" s="35"/>
      <c r="T67" s="36" t="str">
        <f t="shared" si="14"/>
        <v/>
      </c>
      <c r="U67" s="37" t="str">
        <f t="shared" si="15"/>
        <v/>
      </c>
      <c r="V67" s="96" t="str">
        <f t="shared" si="16"/>
        <v/>
      </c>
      <c r="W67" s="37" t="str">
        <f t="shared" si="17"/>
        <v/>
      </c>
      <c r="X67" s="38" t="str">
        <f t="shared" si="18"/>
        <v/>
      </c>
      <c r="Y67" s="37" t="str">
        <f t="shared" si="19"/>
        <v/>
      </c>
      <c r="Z67" s="38" t="str">
        <f t="shared" si="20"/>
        <v/>
      </c>
      <c r="AA67" s="37" t="str">
        <f t="shared" si="21"/>
        <v/>
      </c>
      <c r="AB67" s="39" t="str">
        <f t="shared" si="22"/>
        <v/>
      </c>
      <c r="AC67" s="40" t="str">
        <f>IF(A67="","",IF(AA67&gt;=Parametros!$B$9,"OK","Revisar"))</f>
        <v/>
      </c>
      <c r="AD67" s="98" t="str">
        <f t="shared" si="23"/>
        <v/>
      </c>
    </row>
    <row r="68" spans="1:30">
      <c r="A68" s="31"/>
      <c r="B68" s="32"/>
      <c r="C68" s="32"/>
      <c r="D68" s="32"/>
      <c r="E68" s="32"/>
      <c r="F68" s="33"/>
      <c r="G68" s="33"/>
      <c r="H68" s="33"/>
      <c r="I68" s="34"/>
      <c r="J68" s="34"/>
      <c r="K68" s="34" t="str">
        <f t="shared" si="12"/>
        <v/>
      </c>
      <c r="L68" s="34"/>
      <c r="M68" s="34"/>
      <c r="N68" s="34"/>
      <c r="O68" s="34"/>
      <c r="P68" s="34" t="str">
        <f t="shared" si="13"/>
        <v/>
      </c>
      <c r="Q68" s="34"/>
      <c r="R68" s="34"/>
      <c r="S68" s="35"/>
      <c r="T68" s="36" t="str">
        <f t="shared" si="14"/>
        <v/>
      </c>
      <c r="U68" s="37" t="str">
        <f t="shared" si="15"/>
        <v/>
      </c>
      <c r="V68" s="96" t="str">
        <f t="shared" si="16"/>
        <v/>
      </c>
      <c r="W68" s="37" t="str">
        <f t="shared" si="17"/>
        <v/>
      </c>
      <c r="X68" s="38" t="str">
        <f t="shared" si="18"/>
        <v/>
      </c>
      <c r="Y68" s="37" t="str">
        <f t="shared" si="19"/>
        <v/>
      </c>
      <c r="Z68" s="38" t="str">
        <f t="shared" si="20"/>
        <v/>
      </c>
      <c r="AA68" s="37" t="str">
        <f t="shared" si="21"/>
        <v/>
      </c>
      <c r="AB68" s="39" t="str">
        <f t="shared" si="22"/>
        <v/>
      </c>
      <c r="AC68" s="40" t="str">
        <f>IF(A68="","",IF(AA68&gt;=Parametros!$B$9,"OK","Revisar"))</f>
        <v/>
      </c>
      <c r="AD68" s="98" t="str">
        <f t="shared" si="23"/>
        <v/>
      </c>
    </row>
    <row r="69" spans="1:30">
      <c r="A69" s="31"/>
      <c r="B69" s="32"/>
      <c r="C69" s="32"/>
      <c r="D69" s="32"/>
      <c r="E69" s="32"/>
      <c r="F69" s="33"/>
      <c r="G69" s="33"/>
      <c r="H69" s="33"/>
      <c r="I69" s="34"/>
      <c r="J69" s="34"/>
      <c r="K69" s="34" t="str">
        <f t="shared" si="12"/>
        <v/>
      </c>
      <c r="L69" s="34"/>
      <c r="M69" s="34"/>
      <c r="N69" s="34"/>
      <c r="O69" s="34"/>
      <c r="P69" s="34" t="str">
        <f t="shared" si="13"/>
        <v/>
      </c>
      <c r="Q69" s="34"/>
      <c r="R69" s="34"/>
      <c r="S69" s="35"/>
      <c r="T69" s="36" t="str">
        <f t="shared" si="14"/>
        <v/>
      </c>
      <c r="U69" s="37" t="str">
        <f t="shared" si="15"/>
        <v/>
      </c>
      <c r="V69" s="96" t="str">
        <f t="shared" si="16"/>
        <v/>
      </c>
      <c r="W69" s="37" t="str">
        <f t="shared" si="17"/>
        <v/>
      </c>
      <c r="X69" s="38" t="str">
        <f t="shared" si="18"/>
        <v/>
      </c>
      <c r="Y69" s="37" t="str">
        <f t="shared" si="19"/>
        <v/>
      </c>
      <c r="Z69" s="38" t="str">
        <f t="shared" si="20"/>
        <v/>
      </c>
      <c r="AA69" s="37" t="str">
        <f t="shared" si="21"/>
        <v/>
      </c>
      <c r="AB69" s="39" t="str">
        <f t="shared" si="22"/>
        <v/>
      </c>
      <c r="AC69" s="40" t="str">
        <f>IF(A69="","",IF(AA69&gt;=Parametros!$B$9,"OK","Revisar"))</f>
        <v/>
      </c>
      <c r="AD69" s="98" t="str">
        <f t="shared" si="23"/>
        <v/>
      </c>
    </row>
    <row r="70" spans="1:30">
      <c r="A70" s="31"/>
      <c r="B70" s="32"/>
      <c r="C70" s="32"/>
      <c r="D70" s="32"/>
      <c r="E70" s="32"/>
      <c r="F70" s="33"/>
      <c r="G70" s="33"/>
      <c r="H70" s="33"/>
      <c r="I70" s="34"/>
      <c r="J70" s="34"/>
      <c r="K70" s="34" t="str">
        <f t="shared" si="12"/>
        <v/>
      </c>
      <c r="L70" s="34"/>
      <c r="M70" s="34"/>
      <c r="N70" s="34"/>
      <c r="O70" s="34"/>
      <c r="P70" s="34" t="str">
        <f t="shared" si="13"/>
        <v/>
      </c>
      <c r="Q70" s="34"/>
      <c r="R70" s="34"/>
      <c r="S70" s="35"/>
      <c r="T70" s="36" t="str">
        <f t="shared" si="14"/>
        <v/>
      </c>
      <c r="U70" s="37" t="str">
        <f t="shared" si="15"/>
        <v/>
      </c>
      <c r="V70" s="96" t="str">
        <f t="shared" si="16"/>
        <v/>
      </c>
      <c r="W70" s="37" t="str">
        <f t="shared" si="17"/>
        <v/>
      </c>
      <c r="X70" s="38" t="str">
        <f t="shared" si="18"/>
        <v/>
      </c>
      <c r="Y70" s="37" t="str">
        <f t="shared" si="19"/>
        <v/>
      </c>
      <c r="Z70" s="38" t="str">
        <f t="shared" si="20"/>
        <v/>
      </c>
      <c r="AA70" s="37" t="str">
        <f t="shared" si="21"/>
        <v/>
      </c>
      <c r="AB70" s="39" t="str">
        <f t="shared" si="22"/>
        <v/>
      </c>
      <c r="AC70" s="40" t="str">
        <f>IF(A70="","",IF(AA70&gt;=Parametros!$B$9,"OK","Revisar"))</f>
        <v/>
      </c>
      <c r="AD70" s="98" t="str">
        <f t="shared" si="23"/>
        <v/>
      </c>
    </row>
    <row r="71" spans="1:30">
      <c r="A71" s="31"/>
      <c r="B71" s="32"/>
      <c r="C71" s="32"/>
      <c r="D71" s="32"/>
      <c r="E71" s="32"/>
      <c r="F71" s="33"/>
      <c r="G71" s="33"/>
      <c r="H71" s="33"/>
      <c r="I71" s="34"/>
      <c r="J71" s="34"/>
      <c r="K71" s="34" t="str">
        <f t="shared" ref="K71:K102" si="24">IF(OR(A71="",I71="",J71=""),"",MAX(I71-J71,0))</f>
        <v/>
      </c>
      <c r="L71" s="34"/>
      <c r="M71" s="34"/>
      <c r="N71" s="34"/>
      <c r="O71" s="34"/>
      <c r="P71" s="34" t="str">
        <f t="shared" ref="P71:P102" si="25">IF(A71="","",MAX(L71-M71-N71-O71,0))</f>
        <v/>
      </c>
      <c r="Q71" s="34"/>
      <c r="R71" s="34"/>
      <c r="S71" s="35"/>
      <c r="T71" s="36" t="str">
        <f t="shared" ref="T71:T102" si="26">IF(OR(A71="",I71=0),"",J71/I71)</f>
        <v/>
      </c>
      <c r="U71" s="37" t="str">
        <f t="shared" ref="U71:U102" si="27">IF(OR(A71="",I71=0),"",K71/I71)</f>
        <v/>
      </c>
      <c r="V71" s="96" t="str">
        <f t="shared" ref="V71:V102" si="28">IF(OR(A71="",B71="",E71=""),"",MAX((E71-B71)*24,0))</f>
        <v/>
      </c>
      <c r="W71" s="37" t="str">
        <f t="shared" ref="W71:W102" si="29">IF(OR(A71="",L71=0),"",P71/L71)</f>
        <v/>
      </c>
      <c r="X71" s="38" t="str">
        <f t="shared" ref="X71:X102" si="30">IF(OR(A71="",P71=0),"",I71/(P71/60))</f>
        <v/>
      </c>
      <c r="Y71" s="37" t="str">
        <f t="shared" ref="Y71:Y102" si="31">IF(OR(A71="",Q71=0),"",X71/Q71)</f>
        <v/>
      </c>
      <c r="Z71" s="38" t="str">
        <f t="shared" ref="Z71:Z102" si="32">IF(OR(A71="",R71=0),"",(L71*60)/R71)</f>
        <v/>
      </c>
      <c r="AA71" s="37" t="str">
        <f t="shared" ref="AA71:AA102" si="33">IF(A71="","",W71*MIN(Y71,1)*T71)</f>
        <v/>
      </c>
      <c r="AB71" s="39" t="str">
        <f t="shared" ref="AB71:AB102" si="34">IF(OR(A71="",J71="",R71=""),"",IF(J71&gt;=R71,"Sí","No"))</f>
        <v/>
      </c>
      <c r="AC71" s="40" t="str">
        <f>IF(A71="","",IF(AA71&gt;=Parametros!$B$9,"OK","Revisar"))</f>
        <v/>
      </c>
      <c r="AD71" s="98" t="str">
        <f t="shared" ref="AD71:AD102" si="35">IF(OR(A71="",C71="",D71=""),"",MAX((D71-C71)*24,0))</f>
        <v/>
      </c>
    </row>
    <row r="72" spans="1:30">
      <c r="A72" s="31"/>
      <c r="B72" s="32"/>
      <c r="C72" s="32"/>
      <c r="D72" s="32"/>
      <c r="E72" s="32"/>
      <c r="F72" s="33"/>
      <c r="G72" s="33"/>
      <c r="H72" s="33"/>
      <c r="I72" s="34"/>
      <c r="J72" s="34"/>
      <c r="K72" s="34" t="str">
        <f t="shared" si="24"/>
        <v/>
      </c>
      <c r="L72" s="34"/>
      <c r="M72" s="34"/>
      <c r="N72" s="34"/>
      <c r="O72" s="34"/>
      <c r="P72" s="34" t="str">
        <f t="shared" si="25"/>
        <v/>
      </c>
      <c r="Q72" s="34"/>
      <c r="R72" s="34"/>
      <c r="S72" s="35"/>
      <c r="T72" s="36" t="str">
        <f t="shared" si="26"/>
        <v/>
      </c>
      <c r="U72" s="37" t="str">
        <f t="shared" si="27"/>
        <v/>
      </c>
      <c r="V72" s="96" t="str">
        <f t="shared" si="28"/>
        <v/>
      </c>
      <c r="W72" s="37" t="str">
        <f t="shared" si="29"/>
        <v/>
      </c>
      <c r="X72" s="38" t="str">
        <f t="shared" si="30"/>
        <v/>
      </c>
      <c r="Y72" s="37" t="str">
        <f t="shared" si="31"/>
        <v/>
      </c>
      <c r="Z72" s="38" t="str">
        <f t="shared" si="32"/>
        <v/>
      </c>
      <c r="AA72" s="37" t="str">
        <f t="shared" si="33"/>
        <v/>
      </c>
      <c r="AB72" s="39" t="str">
        <f t="shared" si="34"/>
        <v/>
      </c>
      <c r="AC72" s="40" t="str">
        <f>IF(A72="","",IF(AA72&gt;=Parametros!$B$9,"OK","Revisar"))</f>
        <v/>
      </c>
      <c r="AD72" s="98" t="str">
        <f t="shared" si="35"/>
        <v/>
      </c>
    </row>
    <row r="73" spans="1:30">
      <c r="A73" s="31"/>
      <c r="B73" s="32"/>
      <c r="C73" s="32"/>
      <c r="D73" s="32"/>
      <c r="E73" s="32"/>
      <c r="F73" s="33"/>
      <c r="G73" s="33"/>
      <c r="H73" s="33"/>
      <c r="I73" s="34"/>
      <c r="J73" s="34"/>
      <c r="K73" s="34" t="str">
        <f t="shared" si="24"/>
        <v/>
      </c>
      <c r="L73" s="34"/>
      <c r="M73" s="34"/>
      <c r="N73" s="34"/>
      <c r="O73" s="34"/>
      <c r="P73" s="34" t="str">
        <f t="shared" si="25"/>
        <v/>
      </c>
      <c r="Q73" s="34"/>
      <c r="R73" s="34"/>
      <c r="S73" s="35"/>
      <c r="T73" s="36" t="str">
        <f t="shared" si="26"/>
        <v/>
      </c>
      <c r="U73" s="37" t="str">
        <f t="shared" si="27"/>
        <v/>
      </c>
      <c r="V73" s="96" t="str">
        <f t="shared" si="28"/>
        <v/>
      </c>
      <c r="W73" s="37" t="str">
        <f t="shared" si="29"/>
        <v/>
      </c>
      <c r="X73" s="38" t="str">
        <f t="shared" si="30"/>
        <v/>
      </c>
      <c r="Y73" s="37" t="str">
        <f t="shared" si="31"/>
        <v/>
      </c>
      <c r="Z73" s="38" t="str">
        <f t="shared" si="32"/>
        <v/>
      </c>
      <c r="AA73" s="37" t="str">
        <f t="shared" si="33"/>
        <v/>
      </c>
      <c r="AB73" s="39" t="str">
        <f t="shared" si="34"/>
        <v/>
      </c>
      <c r="AC73" s="40" t="str">
        <f>IF(A73="","",IF(AA73&gt;=Parametros!$B$9,"OK","Revisar"))</f>
        <v/>
      </c>
      <c r="AD73" s="98" t="str">
        <f t="shared" si="35"/>
        <v/>
      </c>
    </row>
    <row r="74" spans="1:30">
      <c r="A74" s="31"/>
      <c r="B74" s="32"/>
      <c r="C74" s="32"/>
      <c r="D74" s="32"/>
      <c r="E74" s="32"/>
      <c r="F74" s="33"/>
      <c r="G74" s="33"/>
      <c r="H74" s="33"/>
      <c r="I74" s="34"/>
      <c r="J74" s="34"/>
      <c r="K74" s="34" t="str">
        <f t="shared" si="24"/>
        <v/>
      </c>
      <c r="L74" s="34"/>
      <c r="M74" s="34"/>
      <c r="N74" s="34"/>
      <c r="O74" s="34"/>
      <c r="P74" s="34" t="str">
        <f t="shared" si="25"/>
        <v/>
      </c>
      <c r="Q74" s="34"/>
      <c r="R74" s="34"/>
      <c r="S74" s="35"/>
      <c r="T74" s="36" t="str">
        <f t="shared" si="26"/>
        <v/>
      </c>
      <c r="U74" s="37" t="str">
        <f t="shared" si="27"/>
        <v/>
      </c>
      <c r="V74" s="96" t="str">
        <f t="shared" si="28"/>
        <v/>
      </c>
      <c r="W74" s="37" t="str">
        <f t="shared" si="29"/>
        <v/>
      </c>
      <c r="X74" s="38" t="str">
        <f t="shared" si="30"/>
        <v/>
      </c>
      <c r="Y74" s="37" t="str">
        <f t="shared" si="31"/>
        <v/>
      </c>
      <c r="Z74" s="38" t="str">
        <f t="shared" si="32"/>
        <v/>
      </c>
      <c r="AA74" s="37" t="str">
        <f t="shared" si="33"/>
        <v/>
      </c>
      <c r="AB74" s="39" t="str">
        <f t="shared" si="34"/>
        <v/>
      </c>
      <c r="AC74" s="40" t="str">
        <f>IF(A74="","",IF(AA74&gt;=Parametros!$B$9,"OK","Revisar"))</f>
        <v/>
      </c>
      <c r="AD74" s="98" t="str">
        <f t="shared" si="35"/>
        <v/>
      </c>
    </row>
    <row r="75" spans="1:30">
      <c r="A75" s="31"/>
      <c r="B75" s="32"/>
      <c r="C75" s="32"/>
      <c r="D75" s="32"/>
      <c r="E75" s="32"/>
      <c r="F75" s="33"/>
      <c r="G75" s="33"/>
      <c r="H75" s="33"/>
      <c r="I75" s="34"/>
      <c r="J75" s="34"/>
      <c r="K75" s="34" t="str">
        <f t="shared" si="24"/>
        <v/>
      </c>
      <c r="L75" s="34"/>
      <c r="M75" s="34"/>
      <c r="N75" s="34"/>
      <c r="O75" s="34"/>
      <c r="P75" s="34" t="str">
        <f t="shared" si="25"/>
        <v/>
      </c>
      <c r="Q75" s="34"/>
      <c r="R75" s="34"/>
      <c r="S75" s="35"/>
      <c r="T75" s="36" t="str">
        <f t="shared" si="26"/>
        <v/>
      </c>
      <c r="U75" s="37" t="str">
        <f t="shared" si="27"/>
        <v/>
      </c>
      <c r="V75" s="96" t="str">
        <f t="shared" si="28"/>
        <v/>
      </c>
      <c r="W75" s="37" t="str">
        <f t="shared" si="29"/>
        <v/>
      </c>
      <c r="X75" s="38" t="str">
        <f t="shared" si="30"/>
        <v/>
      </c>
      <c r="Y75" s="37" t="str">
        <f t="shared" si="31"/>
        <v/>
      </c>
      <c r="Z75" s="38" t="str">
        <f t="shared" si="32"/>
        <v/>
      </c>
      <c r="AA75" s="37" t="str">
        <f t="shared" si="33"/>
        <v/>
      </c>
      <c r="AB75" s="39" t="str">
        <f t="shared" si="34"/>
        <v/>
      </c>
      <c r="AC75" s="40" t="str">
        <f>IF(A75="","",IF(AA75&gt;=Parametros!$B$9,"OK","Revisar"))</f>
        <v/>
      </c>
      <c r="AD75" s="98" t="str">
        <f t="shared" si="35"/>
        <v/>
      </c>
    </row>
    <row r="76" spans="1:30">
      <c r="A76" s="31"/>
      <c r="B76" s="32"/>
      <c r="C76" s="32"/>
      <c r="D76" s="32"/>
      <c r="E76" s="32"/>
      <c r="F76" s="33"/>
      <c r="G76" s="33"/>
      <c r="H76" s="33"/>
      <c r="I76" s="34"/>
      <c r="J76" s="34"/>
      <c r="K76" s="34" t="str">
        <f t="shared" si="24"/>
        <v/>
      </c>
      <c r="L76" s="34"/>
      <c r="M76" s="34"/>
      <c r="N76" s="34"/>
      <c r="O76" s="34"/>
      <c r="P76" s="34" t="str">
        <f t="shared" si="25"/>
        <v/>
      </c>
      <c r="Q76" s="34"/>
      <c r="R76" s="34"/>
      <c r="S76" s="35"/>
      <c r="T76" s="36" t="str">
        <f t="shared" si="26"/>
        <v/>
      </c>
      <c r="U76" s="37" t="str">
        <f t="shared" si="27"/>
        <v/>
      </c>
      <c r="V76" s="96" t="str">
        <f t="shared" si="28"/>
        <v/>
      </c>
      <c r="W76" s="37" t="str">
        <f t="shared" si="29"/>
        <v/>
      </c>
      <c r="X76" s="38" t="str">
        <f t="shared" si="30"/>
        <v/>
      </c>
      <c r="Y76" s="37" t="str">
        <f t="shared" si="31"/>
        <v/>
      </c>
      <c r="Z76" s="38" t="str">
        <f t="shared" si="32"/>
        <v/>
      </c>
      <c r="AA76" s="37" t="str">
        <f t="shared" si="33"/>
        <v/>
      </c>
      <c r="AB76" s="39" t="str">
        <f t="shared" si="34"/>
        <v/>
      </c>
      <c r="AC76" s="40" t="str">
        <f>IF(A76="","",IF(AA76&gt;=Parametros!$B$9,"OK","Revisar"))</f>
        <v/>
      </c>
      <c r="AD76" s="98" t="str">
        <f t="shared" si="35"/>
        <v/>
      </c>
    </row>
    <row r="77" spans="1:30">
      <c r="A77" s="31"/>
      <c r="B77" s="32"/>
      <c r="C77" s="32"/>
      <c r="D77" s="32"/>
      <c r="E77" s="32"/>
      <c r="F77" s="33"/>
      <c r="G77" s="33"/>
      <c r="H77" s="33"/>
      <c r="I77" s="34"/>
      <c r="J77" s="34"/>
      <c r="K77" s="34" t="str">
        <f t="shared" si="24"/>
        <v/>
      </c>
      <c r="L77" s="34"/>
      <c r="M77" s="34"/>
      <c r="N77" s="34"/>
      <c r="O77" s="34"/>
      <c r="P77" s="34" t="str">
        <f t="shared" si="25"/>
        <v/>
      </c>
      <c r="Q77" s="34"/>
      <c r="R77" s="34"/>
      <c r="S77" s="35"/>
      <c r="T77" s="36" t="str">
        <f t="shared" si="26"/>
        <v/>
      </c>
      <c r="U77" s="37" t="str">
        <f t="shared" si="27"/>
        <v/>
      </c>
      <c r="V77" s="96" t="str">
        <f t="shared" si="28"/>
        <v/>
      </c>
      <c r="W77" s="37" t="str">
        <f t="shared" si="29"/>
        <v/>
      </c>
      <c r="X77" s="38" t="str">
        <f t="shared" si="30"/>
        <v/>
      </c>
      <c r="Y77" s="37" t="str">
        <f t="shared" si="31"/>
        <v/>
      </c>
      <c r="Z77" s="38" t="str">
        <f t="shared" si="32"/>
        <v/>
      </c>
      <c r="AA77" s="37" t="str">
        <f t="shared" si="33"/>
        <v/>
      </c>
      <c r="AB77" s="39" t="str">
        <f t="shared" si="34"/>
        <v/>
      </c>
      <c r="AC77" s="40" t="str">
        <f>IF(A77="","",IF(AA77&gt;=Parametros!$B$9,"OK","Revisar"))</f>
        <v/>
      </c>
      <c r="AD77" s="98" t="str">
        <f t="shared" si="35"/>
        <v/>
      </c>
    </row>
    <row r="78" spans="1:30">
      <c r="A78" s="31"/>
      <c r="B78" s="32"/>
      <c r="C78" s="32"/>
      <c r="D78" s="32"/>
      <c r="E78" s="32"/>
      <c r="F78" s="33"/>
      <c r="G78" s="33"/>
      <c r="H78" s="33"/>
      <c r="I78" s="34"/>
      <c r="J78" s="34"/>
      <c r="K78" s="34" t="str">
        <f t="shared" si="24"/>
        <v/>
      </c>
      <c r="L78" s="34"/>
      <c r="M78" s="34"/>
      <c r="N78" s="34"/>
      <c r="O78" s="34"/>
      <c r="P78" s="34" t="str">
        <f t="shared" si="25"/>
        <v/>
      </c>
      <c r="Q78" s="34"/>
      <c r="R78" s="34"/>
      <c r="S78" s="35"/>
      <c r="T78" s="36" t="str">
        <f t="shared" si="26"/>
        <v/>
      </c>
      <c r="U78" s="37" t="str">
        <f t="shared" si="27"/>
        <v/>
      </c>
      <c r="V78" s="96" t="str">
        <f t="shared" si="28"/>
        <v/>
      </c>
      <c r="W78" s="37" t="str">
        <f t="shared" si="29"/>
        <v/>
      </c>
      <c r="X78" s="38" t="str">
        <f t="shared" si="30"/>
        <v/>
      </c>
      <c r="Y78" s="37" t="str">
        <f t="shared" si="31"/>
        <v/>
      </c>
      <c r="Z78" s="38" t="str">
        <f t="shared" si="32"/>
        <v/>
      </c>
      <c r="AA78" s="37" t="str">
        <f t="shared" si="33"/>
        <v/>
      </c>
      <c r="AB78" s="39" t="str">
        <f t="shared" si="34"/>
        <v/>
      </c>
      <c r="AC78" s="40" t="str">
        <f>IF(A78="","",IF(AA78&gt;=Parametros!$B$9,"OK","Revisar"))</f>
        <v/>
      </c>
      <c r="AD78" s="98" t="str">
        <f t="shared" si="35"/>
        <v/>
      </c>
    </row>
    <row r="79" spans="1:30">
      <c r="A79" s="31"/>
      <c r="B79" s="32"/>
      <c r="C79" s="32"/>
      <c r="D79" s="32"/>
      <c r="E79" s="32"/>
      <c r="F79" s="33"/>
      <c r="G79" s="33"/>
      <c r="H79" s="33"/>
      <c r="I79" s="34"/>
      <c r="J79" s="34"/>
      <c r="K79" s="34" t="str">
        <f t="shared" si="24"/>
        <v/>
      </c>
      <c r="L79" s="34"/>
      <c r="M79" s="34"/>
      <c r="N79" s="34"/>
      <c r="O79" s="34"/>
      <c r="P79" s="34" t="str">
        <f t="shared" si="25"/>
        <v/>
      </c>
      <c r="Q79" s="34"/>
      <c r="R79" s="34"/>
      <c r="S79" s="35"/>
      <c r="T79" s="36" t="str">
        <f t="shared" si="26"/>
        <v/>
      </c>
      <c r="U79" s="37" t="str">
        <f t="shared" si="27"/>
        <v/>
      </c>
      <c r="V79" s="96" t="str">
        <f t="shared" si="28"/>
        <v/>
      </c>
      <c r="W79" s="37" t="str">
        <f t="shared" si="29"/>
        <v/>
      </c>
      <c r="X79" s="38" t="str">
        <f t="shared" si="30"/>
        <v/>
      </c>
      <c r="Y79" s="37" t="str">
        <f t="shared" si="31"/>
        <v/>
      </c>
      <c r="Z79" s="38" t="str">
        <f t="shared" si="32"/>
        <v/>
      </c>
      <c r="AA79" s="37" t="str">
        <f t="shared" si="33"/>
        <v/>
      </c>
      <c r="AB79" s="39" t="str">
        <f t="shared" si="34"/>
        <v/>
      </c>
      <c r="AC79" s="40" t="str">
        <f>IF(A79="","",IF(AA79&gt;=Parametros!$B$9,"OK","Revisar"))</f>
        <v/>
      </c>
      <c r="AD79" s="98" t="str">
        <f t="shared" si="35"/>
        <v/>
      </c>
    </row>
    <row r="80" spans="1:30">
      <c r="A80" s="31"/>
      <c r="B80" s="32"/>
      <c r="C80" s="32"/>
      <c r="D80" s="32"/>
      <c r="E80" s="32"/>
      <c r="F80" s="33"/>
      <c r="G80" s="33"/>
      <c r="H80" s="33"/>
      <c r="I80" s="34"/>
      <c r="J80" s="34"/>
      <c r="K80" s="34" t="str">
        <f t="shared" si="24"/>
        <v/>
      </c>
      <c r="L80" s="34"/>
      <c r="M80" s="34"/>
      <c r="N80" s="34"/>
      <c r="O80" s="34"/>
      <c r="P80" s="34" t="str">
        <f t="shared" si="25"/>
        <v/>
      </c>
      <c r="Q80" s="34"/>
      <c r="R80" s="34"/>
      <c r="S80" s="35"/>
      <c r="T80" s="36" t="str">
        <f t="shared" si="26"/>
        <v/>
      </c>
      <c r="U80" s="37" t="str">
        <f t="shared" si="27"/>
        <v/>
      </c>
      <c r="V80" s="96" t="str">
        <f t="shared" si="28"/>
        <v/>
      </c>
      <c r="W80" s="37" t="str">
        <f t="shared" si="29"/>
        <v/>
      </c>
      <c r="X80" s="38" t="str">
        <f t="shared" si="30"/>
        <v/>
      </c>
      <c r="Y80" s="37" t="str">
        <f t="shared" si="31"/>
        <v/>
      </c>
      <c r="Z80" s="38" t="str">
        <f t="shared" si="32"/>
        <v/>
      </c>
      <c r="AA80" s="37" t="str">
        <f t="shared" si="33"/>
        <v/>
      </c>
      <c r="AB80" s="39" t="str">
        <f t="shared" si="34"/>
        <v/>
      </c>
      <c r="AC80" s="40" t="str">
        <f>IF(A80="","",IF(AA80&gt;=Parametros!$B$9,"OK","Revisar"))</f>
        <v/>
      </c>
      <c r="AD80" s="98" t="str">
        <f t="shared" si="35"/>
        <v/>
      </c>
    </row>
    <row r="81" spans="1:30">
      <c r="A81" s="31"/>
      <c r="B81" s="32"/>
      <c r="C81" s="32"/>
      <c r="D81" s="32"/>
      <c r="E81" s="32"/>
      <c r="F81" s="33"/>
      <c r="G81" s="33"/>
      <c r="H81" s="33"/>
      <c r="I81" s="34"/>
      <c r="J81" s="34"/>
      <c r="K81" s="34" t="str">
        <f t="shared" si="24"/>
        <v/>
      </c>
      <c r="L81" s="34"/>
      <c r="M81" s="34"/>
      <c r="N81" s="34"/>
      <c r="O81" s="34"/>
      <c r="P81" s="34" t="str">
        <f t="shared" si="25"/>
        <v/>
      </c>
      <c r="Q81" s="34"/>
      <c r="R81" s="34"/>
      <c r="S81" s="35"/>
      <c r="T81" s="36" t="str">
        <f t="shared" si="26"/>
        <v/>
      </c>
      <c r="U81" s="37" t="str">
        <f t="shared" si="27"/>
        <v/>
      </c>
      <c r="V81" s="96" t="str">
        <f t="shared" si="28"/>
        <v/>
      </c>
      <c r="W81" s="37" t="str">
        <f t="shared" si="29"/>
        <v/>
      </c>
      <c r="X81" s="38" t="str">
        <f t="shared" si="30"/>
        <v/>
      </c>
      <c r="Y81" s="37" t="str">
        <f t="shared" si="31"/>
        <v/>
      </c>
      <c r="Z81" s="38" t="str">
        <f t="shared" si="32"/>
        <v/>
      </c>
      <c r="AA81" s="37" t="str">
        <f t="shared" si="33"/>
        <v/>
      </c>
      <c r="AB81" s="39" t="str">
        <f t="shared" si="34"/>
        <v/>
      </c>
      <c r="AC81" s="40" t="str">
        <f>IF(A81="","",IF(AA81&gt;=Parametros!$B$9,"OK","Revisar"))</f>
        <v/>
      </c>
      <c r="AD81" s="98" t="str">
        <f t="shared" si="35"/>
        <v/>
      </c>
    </row>
    <row r="82" spans="1:30">
      <c r="A82" s="31"/>
      <c r="B82" s="32"/>
      <c r="C82" s="32"/>
      <c r="D82" s="32"/>
      <c r="E82" s="32"/>
      <c r="F82" s="33"/>
      <c r="G82" s="33"/>
      <c r="H82" s="33"/>
      <c r="I82" s="34"/>
      <c r="J82" s="34"/>
      <c r="K82" s="34" t="str">
        <f t="shared" si="24"/>
        <v/>
      </c>
      <c r="L82" s="34"/>
      <c r="M82" s="34"/>
      <c r="N82" s="34"/>
      <c r="O82" s="34"/>
      <c r="P82" s="34" t="str">
        <f t="shared" si="25"/>
        <v/>
      </c>
      <c r="Q82" s="34"/>
      <c r="R82" s="34"/>
      <c r="S82" s="35"/>
      <c r="T82" s="36" t="str">
        <f t="shared" si="26"/>
        <v/>
      </c>
      <c r="U82" s="37" t="str">
        <f t="shared" si="27"/>
        <v/>
      </c>
      <c r="V82" s="96" t="str">
        <f t="shared" si="28"/>
        <v/>
      </c>
      <c r="W82" s="37" t="str">
        <f t="shared" si="29"/>
        <v/>
      </c>
      <c r="X82" s="38" t="str">
        <f t="shared" si="30"/>
        <v/>
      </c>
      <c r="Y82" s="37" t="str">
        <f t="shared" si="31"/>
        <v/>
      </c>
      <c r="Z82" s="38" t="str">
        <f t="shared" si="32"/>
        <v/>
      </c>
      <c r="AA82" s="37" t="str">
        <f t="shared" si="33"/>
        <v/>
      </c>
      <c r="AB82" s="39" t="str">
        <f t="shared" si="34"/>
        <v/>
      </c>
      <c r="AC82" s="40" t="str">
        <f>IF(A82="","",IF(AA82&gt;=Parametros!$B$9,"OK","Revisar"))</f>
        <v/>
      </c>
      <c r="AD82" s="98" t="str">
        <f t="shared" si="35"/>
        <v/>
      </c>
    </row>
    <row r="83" spans="1:30">
      <c r="A83" s="31"/>
      <c r="B83" s="32"/>
      <c r="C83" s="32"/>
      <c r="D83" s="32"/>
      <c r="E83" s="32"/>
      <c r="F83" s="33"/>
      <c r="G83" s="33"/>
      <c r="H83" s="33"/>
      <c r="I83" s="34"/>
      <c r="J83" s="34"/>
      <c r="K83" s="34" t="str">
        <f t="shared" si="24"/>
        <v/>
      </c>
      <c r="L83" s="34"/>
      <c r="M83" s="34"/>
      <c r="N83" s="34"/>
      <c r="O83" s="34"/>
      <c r="P83" s="34" t="str">
        <f t="shared" si="25"/>
        <v/>
      </c>
      <c r="Q83" s="34"/>
      <c r="R83" s="34"/>
      <c r="S83" s="35"/>
      <c r="T83" s="36" t="str">
        <f t="shared" si="26"/>
        <v/>
      </c>
      <c r="U83" s="37" t="str">
        <f t="shared" si="27"/>
        <v/>
      </c>
      <c r="V83" s="96" t="str">
        <f t="shared" si="28"/>
        <v/>
      </c>
      <c r="W83" s="37" t="str">
        <f t="shared" si="29"/>
        <v/>
      </c>
      <c r="X83" s="38" t="str">
        <f t="shared" si="30"/>
        <v/>
      </c>
      <c r="Y83" s="37" t="str">
        <f t="shared" si="31"/>
        <v/>
      </c>
      <c r="Z83" s="38" t="str">
        <f t="shared" si="32"/>
        <v/>
      </c>
      <c r="AA83" s="37" t="str">
        <f t="shared" si="33"/>
        <v/>
      </c>
      <c r="AB83" s="39" t="str">
        <f t="shared" si="34"/>
        <v/>
      </c>
      <c r="AC83" s="40" t="str">
        <f>IF(A83="","",IF(AA83&gt;=Parametros!$B$9,"OK","Revisar"))</f>
        <v/>
      </c>
      <c r="AD83" s="98" t="str">
        <f t="shared" si="35"/>
        <v/>
      </c>
    </row>
    <row r="84" spans="1:30">
      <c r="A84" s="31"/>
      <c r="B84" s="32"/>
      <c r="C84" s="32"/>
      <c r="D84" s="32"/>
      <c r="E84" s="32"/>
      <c r="F84" s="33"/>
      <c r="G84" s="33"/>
      <c r="H84" s="33"/>
      <c r="I84" s="34"/>
      <c r="J84" s="34"/>
      <c r="K84" s="34" t="str">
        <f t="shared" si="24"/>
        <v/>
      </c>
      <c r="L84" s="34"/>
      <c r="M84" s="34"/>
      <c r="N84" s="34"/>
      <c r="O84" s="34"/>
      <c r="P84" s="34" t="str">
        <f t="shared" si="25"/>
        <v/>
      </c>
      <c r="Q84" s="34"/>
      <c r="R84" s="34"/>
      <c r="S84" s="35"/>
      <c r="T84" s="36" t="str">
        <f t="shared" si="26"/>
        <v/>
      </c>
      <c r="U84" s="37" t="str">
        <f t="shared" si="27"/>
        <v/>
      </c>
      <c r="V84" s="96" t="str">
        <f t="shared" si="28"/>
        <v/>
      </c>
      <c r="W84" s="37" t="str">
        <f t="shared" si="29"/>
        <v/>
      </c>
      <c r="X84" s="38" t="str">
        <f t="shared" si="30"/>
        <v/>
      </c>
      <c r="Y84" s="37" t="str">
        <f t="shared" si="31"/>
        <v/>
      </c>
      <c r="Z84" s="38" t="str">
        <f t="shared" si="32"/>
        <v/>
      </c>
      <c r="AA84" s="37" t="str">
        <f t="shared" si="33"/>
        <v/>
      </c>
      <c r="AB84" s="39" t="str">
        <f t="shared" si="34"/>
        <v/>
      </c>
      <c r="AC84" s="40" t="str">
        <f>IF(A84="","",IF(AA84&gt;=Parametros!$B$9,"OK","Revisar"))</f>
        <v/>
      </c>
      <c r="AD84" s="98" t="str">
        <f t="shared" si="35"/>
        <v/>
      </c>
    </row>
    <row r="85" spans="1:30">
      <c r="A85" s="31"/>
      <c r="B85" s="32"/>
      <c r="C85" s="32"/>
      <c r="D85" s="32"/>
      <c r="E85" s="32"/>
      <c r="F85" s="33"/>
      <c r="G85" s="33"/>
      <c r="H85" s="33"/>
      <c r="I85" s="34"/>
      <c r="J85" s="34"/>
      <c r="K85" s="34" t="str">
        <f t="shared" si="24"/>
        <v/>
      </c>
      <c r="L85" s="34"/>
      <c r="M85" s="34"/>
      <c r="N85" s="34"/>
      <c r="O85" s="34"/>
      <c r="P85" s="34" t="str">
        <f t="shared" si="25"/>
        <v/>
      </c>
      <c r="Q85" s="34"/>
      <c r="R85" s="34"/>
      <c r="S85" s="35"/>
      <c r="T85" s="36" t="str">
        <f t="shared" si="26"/>
        <v/>
      </c>
      <c r="U85" s="37" t="str">
        <f t="shared" si="27"/>
        <v/>
      </c>
      <c r="V85" s="96" t="str">
        <f t="shared" si="28"/>
        <v/>
      </c>
      <c r="W85" s="37" t="str">
        <f t="shared" si="29"/>
        <v/>
      </c>
      <c r="X85" s="38" t="str">
        <f t="shared" si="30"/>
        <v/>
      </c>
      <c r="Y85" s="37" t="str">
        <f t="shared" si="31"/>
        <v/>
      </c>
      <c r="Z85" s="38" t="str">
        <f t="shared" si="32"/>
        <v/>
      </c>
      <c r="AA85" s="37" t="str">
        <f t="shared" si="33"/>
        <v/>
      </c>
      <c r="AB85" s="39" t="str">
        <f t="shared" si="34"/>
        <v/>
      </c>
      <c r="AC85" s="40" t="str">
        <f>IF(A85="","",IF(AA85&gt;=Parametros!$B$9,"OK","Revisar"))</f>
        <v/>
      </c>
      <c r="AD85" s="98" t="str">
        <f t="shared" si="35"/>
        <v/>
      </c>
    </row>
    <row r="86" spans="1:30">
      <c r="A86" s="31"/>
      <c r="B86" s="32"/>
      <c r="C86" s="32"/>
      <c r="D86" s="32"/>
      <c r="E86" s="32"/>
      <c r="F86" s="33"/>
      <c r="G86" s="33"/>
      <c r="H86" s="33"/>
      <c r="I86" s="34"/>
      <c r="J86" s="34"/>
      <c r="K86" s="34" t="str">
        <f t="shared" si="24"/>
        <v/>
      </c>
      <c r="L86" s="34"/>
      <c r="M86" s="34"/>
      <c r="N86" s="34"/>
      <c r="O86" s="34"/>
      <c r="P86" s="34" t="str">
        <f t="shared" si="25"/>
        <v/>
      </c>
      <c r="Q86" s="34"/>
      <c r="R86" s="34"/>
      <c r="S86" s="35"/>
      <c r="T86" s="36" t="str">
        <f t="shared" si="26"/>
        <v/>
      </c>
      <c r="U86" s="37" t="str">
        <f t="shared" si="27"/>
        <v/>
      </c>
      <c r="V86" s="96" t="str">
        <f t="shared" si="28"/>
        <v/>
      </c>
      <c r="W86" s="37" t="str">
        <f t="shared" si="29"/>
        <v/>
      </c>
      <c r="X86" s="38" t="str">
        <f t="shared" si="30"/>
        <v/>
      </c>
      <c r="Y86" s="37" t="str">
        <f t="shared" si="31"/>
        <v/>
      </c>
      <c r="Z86" s="38" t="str">
        <f t="shared" si="32"/>
        <v/>
      </c>
      <c r="AA86" s="37" t="str">
        <f t="shared" si="33"/>
        <v/>
      </c>
      <c r="AB86" s="39" t="str">
        <f t="shared" si="34"/>
        <v/>
      </c>
      <c r="AC86" s="40" t="str">
        <f>IF(A86="","",IF(AA86&gt;=Parametros!$B$9,"OK","Revisar"))</f>
        <v/>
      </c>
      <c r="AD86" s="98" t="str">
        <f t="shared" si="35"/>
        <v/>
      </c>
    </row>
    <row r="87" spans="1:30">
      <c r="A87" s="31"/>
      <c r="B87" s="32"/>
      <c r="C87" s="32"/>
      <c r="D87" s="32"/>
      <c r="E87" s="32"/>
      <c r="F87" s="33"/>
      <c r="G87" s="33"/>
      <c r="H87" s="33"/>
      <c r="I87" s="34"/>
      <c r="J87" s="34"/>
      <c r="K87" s="34" t="str">
        <f t="shared" si="24"/>
        <v/>
      </c>
      <c r="L87" s="34"/>
      <c r="M87" s="34"/>
      <c r="N87" s="34"/>
      <c r="O87" s="34"/>
      <c r="P87" s="34" t="str">
        <f t="shared" si="25"/>
        <v/>
      </c>
      <c r="Q87" s="34"/>
      <c r="R87" s="34"/>
      <c r="S87" s="35"/>
      <c r="T87" s="36" t="str">
        <f t="shared" si="26"/>
        <v/>
      </c>
      <c r="U87" s="37" t="str">
        <f t="shared" si="27"/>
        <v/>
      </c>
      <c r="V87" s="96" t="str">
        <f t="shared" si="28"/>
        <v/>
      </c>
      <c r="W87" s="37" t="str">
        <f t="shared" si="29"/>
        <v/>
      </c>
      <c r="X87" s="38" t="str">
        <f t="shared" si="30"/>
        <v/>
      </c>
      <c r="Y87" s="37" t="str">
        <f t="shared" si="31"/>
        <v/>
      </c>
      <c r="Z87" s="38" t="str">
        <f t="shared" si="32"/>
        <v/>
      </c>
      <c r="AA87" s="37" t="str">
        <f t="shared" si="33"/>
        <v/>
      </c>
      <c r="AB87" s="39" t="str">
        <f t="shared" si="34"/>
        <v/>
      </c>
      <c r="AC87" s="40" t="str">
        <f>IF(A87="","",IF(AA87&gt;=Parametros!$B$9,"OK","Revisar"))</f>
        <v/>
      </c>
      <c r="AD87" s="98" t="str">
        <f t="shared" si="35"/>
        <v/>
      </c>
    </row>
    <row r="88" spans="1:30">
      <c r="A88" s="31"/>
      <c r="B88" s="32"/>
      <c r="C88" s="32"/>
      <c r="D88" s="32"/>
      <c r="E88" s="32"/>
      <c r="F88" s="33"/>
      <c r="G88" s="33"/>
      <c r="H88" s="33"/>
      <c r="I88" s="34"/>
      <c r="J88" s="34"/>
      <c r="K88" s="34" t="str">
        <f t="shared" si="24"/>
        <v/>
      </c>
      <c r="L88" s="34"/>
      <c r="M88" s="34"/>
      <c r="N88" s="34"/>
      <c r="O88" s="34"/>
      <c r="P88" s="34" t="str">
        <f t="shared" si="25"/>
        <v/>
      </c>
      <c r="Q88" s="34"/>
      <c r="R88" s="34"/>
      <c r="S88" s="35"/>
      <c r="T88" s="36" t="str">
        <f t="shared" si="26"/>
        <v/>
      </c>
      <c r="U88" s="37" t="str">
        <f t="shared" si="27"/>
        <v/>
      </c>
      <c r="V88" s="96" t="str">
        <f t="shared" si="28"/>
        <v/>
      </c>
      <c r="W88" s="37" t="str">
        <f t="shared" si="29"/>
        <v/>
      </c>
      <c r="X88" s="38" t="str">
        <f t="shared" si="30"/>
        <v/>
      </c>
      <c r="Y88" s="37" t="str">
        <f t="shared" si="31"/>
        <v/>
      </c>
      <c r="Z88" s="38" t="str">
        <f t="shared" si="32"/>
        <v/>
      </c>
      <c r="AA88" s="37" t="str">
        <f t="shared" si="33"/>
        <v/>
      </c>
      <c r="AB88" s="39" t="str">
        <f t="shared" si="34"/>
        <v/>
      </c>
      <c r="AC88" s="40" t="str">
        <f>IF(A88="","",IF(AA88&gt;=Parametros!$B$9,"OK","Revisar"))</f>
        <v/>
      </c>
      <c r="AD88" s="98" t="str">
        <f t="shared" si="35"/>
        <v/>
      </c>
    </row>
    <row r="89" spans="1:30">
      <c r="A89" s="31"/>
      <c r="B89" s="32"/>
      <c r="C89" s="32"/>
      <c r="D89" s="32"/>
      <c r="E89" s="32"/>
      <c r="F89" s="33"/>
      <c r="G89" s="33"/>
      <c r="H89" s="33"/>
      <c r="I89" s="34"/>
      <c r="J89" s="34"/>
      <c r="K89" s="34" t="str">
        <f t="shared" si="24"/>
        <v/>
      </c>
      <c r="L89" s="34"/>
      <c r="M89" s="34"/>
      <c r="N89" s="34"/>
      <c r="O89" s="34"/>
      <c r="P89" s="34" t="str">
        <f t="shared" si="25"/>
        <v/>
      </c>
      <c r="Q89" s="34"/>
      <c r="R89" s="34"/>
      <c r="S89" s="35"/>
      <c r="T89" s="36" t="str">
        <f t="shared" si="26"/>
        <v/>
      </c>
      <c r="U89" s="37" t="str">
        <f t="shared" si="27"/>
        <v/>
      </c>
      <c r="V89" s="96" t="str">
        <f t="shared" si="28"/>
        <v/>
      </c>
      <c r="W89" s="37" t="str">
        <f t="shared" si="29"/>
        <v/>
      </c>
      <c r="X89" s="38" t="str">
        <f t="shared" si="30"/>
        <v/>
      </c>
      <c r="Y89" s="37" t="str">
        <f t="shared" si="31"/>
        <v/>
      </c>
      <c r="Z89" s="38" t="str">
        <f t="shared" si="32"/>
        <v/>
      </c>
      <c r="AA89" s="37" t="str">
        <f t="shared" si="33"/>
        <v/>
      </c>
      <c r="AB89" s="39" t="str">
        <f t="shared" si="34"/>
        <v/>
      </c>
      <c r="AC89" s="40" t="str">
        <f>IF(A89="","",IF(AA89&gt;=Parametros!$B$9,"OK","Revisar"))</f>
        <v/>
      </c>
      <c r="AD89" s="98" t="str">
        <f t="shared" si="35"/>
        <v/>
      </c>
    </row>
    <row r="90" spans="1:30">
      <c r="A90" s="31"/>
      <c r="B90" s="32"/>
      <c r="C90" s="32"/>
      <c r="D90" s="32"/>
      <c r="E90" s="32"/>
      <c r="F90" s="33"/>
      <c r="G90" s="33"/>
      <c r="H90" s="33"/>
      <c r="I90" s="34"/>
      <c r="J90" s="34"/>
      <c r="K90" s="34" t="str">
        <f t="shared" si="24"/>
        <v/>
      </c>
      <c r="L90" s="34"/>
      <c r="M90" s="34"/>
      <c r="N90" s="34"/>
      <c r="O90" s="34"/>
      <c r="P90" s="34" t="str">
        <f t="shared" si="25"/>
        <v/>
      </c>
      <c r="Q90" s="34"/>
      <c r="R90" s="34"/>
      <c r="S90" s="35"/>
      <c r="T90" s="36" t="str">
        <f t="shared" si="26"/>
        <v/>
      </c>
      <c r="U90" s="37" t="str">
        <f t="shared" si="27"/>
        <v/>
      </c>
      <c r="V90" s="96" t="str">
        <f t="shared" si="28"/>
        <v/>
      </c>
      <c r="W90" s="37" t="str">
        <f t="shared" si="29"/>
        <v/>
      </c>
      <c r="X90" s="38" t="str">
        <f t="shared" si="30"/>
        <v/>
      </c>
      <c r="Y90" s="37" t="str">
        <f t="shared" si="31"/>
        <v/>
      </c>
      <c r="Z90" s="38" t="str">
        <f t="shared" si="32"/>
        <v/>
      </c>
      <c r="AA90" s="37" t="str">
        <f t="shared" si="33"/>
        <v/>
      </c>
      <c r="AB90" s="39" t="str">
        <f t="shared" si="34"/>
        <v/>
      </c>
      <c r="AC90" s="40" t="str">
        <f>IF(A90="","",IF(AA90&gt;=Parametros!$B$9,"OK","Revisar"))</f>
        <v/>
      </c>
      <c r="AD90" s="98" t="str">
        <f t="shared" si="35"/>
        <v/>
      </c>
    </row>
    <row r="91" spans="1:30">
      <c r="A91" s="31"/>
      <c r="B91" s="32"/>
      <c r="C91" s="32"/>
      <c r="D91" s="32"/>
      <c r="E91" s="32"/>
      <c r="F91" s="33"/>
      <c r="G91" s="33"/>
      <c r="H91" s="33"/>
      <c r="I91" s="34"/>
      <c r="J91" s="34"/>
      <c r="K91" s="34" t="str">
        <f t="shared" si="24"/>
        <v/>
      </c>
      <c r="L91" s="34"/>
      <c r="M91" s="34"/>
      <c r="N91" s="34"/>
      <c r="O91" s="34"/>
      <c r="P91" s="34" t="str">
        <f t="shared" si="25"/>
        <v/>
      </c>
      <c r="Q91" s="34"/>
      <c r="R91" s="34"/>
      <c r="S91" s="35"/>
      <c r="T91" s="36" t="str">
        <f t="shared" si="26"/>
        <v/>
      </c>
      <c r="U91" s="37" t="str">
        <f t="shared" si="27"/>
        <v/>
      </c>
      <c r="V91" s="96" t="str">
        <f t="shared" si="28"/>
        <v/>
      </c>
      <c r="W91" s="37" t="str">
        <f t="shared" si="29"/>
        <v/>
      </c>
      <c r="X91" s="38" t="str">
        <f t="shared" si="30"/>
        <v/>
      </c>
      <c r="Y91" s="37" t="str">
        <f t="shared" si="31"/>
        <v/>
      </c>
      <c r="Z91" s="38" t="str">
        <f t="shared" si="32"/>
        <v/>
      </c>
      <c r="AA91" s="37" t="str">
        <f t="shared" si="33"/>
        <v/>
      </c>
      <c r="AB91" s="39" t="str">
        <f t="shared" si="34"/>
        <v/>
      </c>
      <c r="AC91" s="40" t="str">
        <f>IF(A91="","",IF(AA91&gt;=Parametros!$B$9,"OK","Revisar"))</f>
        <v/>
      </c>
      <c r="AD91" s="98" t="str">
        <f t="shared" si="35"/>
        <v/>
      </c>
    </row>
    <row r="92" spans="1:30">
      <c r="A92" s="31"/>
      <c r="B92" s="32"/>
      <c r="C92" s="32"/>
      <c r="D92" s="32"/>
      <c r="E92" s="32"/>
      <c r="F92" s="33"/>
      <c r="G92" s="33"/>
      <c r="H92" s="33"/>
      <c r="I92" s="34"/>
      <c r="J92" s="34"/>
      <c r="K92" s="34" t="str">
        <f t="shared" si="24"/>
        <v/>
      </c>
      <c r="L92" s="34"/>
      <c r="M92" s="34"/>
      <c r="N92" s="34"/>
      <c r="O92" s="34"/>
      <c r="P92" s="34" t="str">
        <f t="shared" si="25"/>
        <v/>
      </c>
      <c r="Q92" s="34"/>
      <c r="R92" s="34"/>
      <c r="S92" s="35"/>
      <c r="T92" s="36" t="str">
        <f t="shared" si="26"/>
        <v/>
      </c>
      <c r="U92" s="37" t="str">
        <f t="shared" si="27"/>
        <v/>
      </c>
      <c r="V92" s="96" t="str">
        <f t="shared" si="28"/>
        <v/>
      </c>
      <c r="W92" s="37" t="str">
        <f t="shared" si="29"/>
        <v/>
      </c>
      <c r="X92" s="38" t="str">
        <f t="shared" si="30"/>
        <v/>
      </c>
      <c r="Y92" s="37" t="str">
        <f t="shared" si="31"/>
        <v/>
      </c>
      <c r="Z92" s="38" t="str">
        <f t="shared" si="32"/>
        <v/>
      </c>
      <c r="AA92" s="37" t="str">
        <f t="shared" si="33"/>
        <v/>
      </c>
      <c r="AB92" s="39" t="str">
        <f t="shared" si="34"/>
        <v/>
      </c>
      <c r="AC92" s="40" t="str">
        <f>IF(A92="","",IF(AA92&gt;=Parametros!$B$9,"OK","Revisar"))</f>
        <v/>
      </c>
      <c r="AD92" s="98" t="str">
        <f t="shared" si="35"/>
        <v/>
      </c>
    </row>
    <row r="93" spans="1:30">
      <c r="A93" s="31"/>
      <c r="B93" s="32"/>
      <c r="C93" s="32"/>
      <c r="D93" s="32"/>
      <c r="E93" s="32"/>
      <c r="F93" s="33"/>
      <c r="G93" s="33"/>
      <c r="H93" s="33"/>
      <c r="I93" s="34"/>
      <c r="J93" s="34"/>
      <c r="K93" s="34" t="str">
        <f t="shared" si="24"/>
        <v/>
      </c>
      <c r="L93" s="34"/>
      <c r="M93" s="34"/>
      <c r="N93" s="34"/>
      <c r="O93" s="34"/>
      <c r="P93" s="34" t="str">
        <f t="shared" si="25"/>
        <v/>
      </c>
      <c r="Q93" s="34"/>
      <c r="R93" s="34"/>
      <c r="S93" s="35"/>
      <c r="T93" s="36" t="str">
        <f t="shared" si="26"/>
        <v/>
      </c>
      <c r="U93" s="37" t="str">
        <f t="shared" si="27"/>
        <v/>
      </c>
      <c r="V93" s="96" t="str">
        <f t="shared" si="28"/>
        <v/>
      </c>
      <c r="W93" s="37" t="str">
        <f t="shared" si="29"/>
        <v/>
      </c>
      <c r="X93" s="38" t="str">
        <f t="shared" si="30"/>
        <v/>
      </c>
      <c r="Y93" s="37" t="str">
        <f t="shared" si="31"/>
        <v/>
      </c>
      <c r="Z93" s="38" t="str">
        <f t="shared" si="32"/>
        <v/>
      </c>
      <c r="AA93" s="37" t="str">
        <f t="shared" si="33"/>
        <v/>
      </c>
      <c r="AB93" s="39" t="str">
        <f t="shared" si="34"/>
        <v/>
      </c>
      <c r="AC93" s="40" t="str">
        <f>IF(A93="","",IF(AA93&gt;=Parametros!$B$9,"OK","Revisar"))</f>
        <v/>
      </c>
      <c r="AD93" s="98" t="str">
        <f t="shared" si="35"/>
        <v/>
      </c>
    </row>
    <row r="94" spans="1:30">
      <c r="A94" s="31"/>
      <c r="B94" s="32"/>
      <c r="C94" s="32"/>
      <c r="D94" s="32"/>
      <c r="E94" s="32"/>
      <c r="F94" s="33"/>
      <c r="G94" s="33"/>
      <c r="H94" s="33"/>
      <c r="I94" s="34"/>
      <c r="J94" s="34"/>
      <c r="K94" s="34" t="str">
        <f t="shared" si="24"/>
        <v/>
      </c>
      <c r="L94" s="34"/>
      <c r="M94" s="34"/>
      <c r="N94" s="34"/>
      <c r="O94" s="34"/>
      <c r="P94" s="34" t="str">
        <f t="shared" si="25"/>
        <v/>
      </c>
      <c r="Q94" s="34"/>
      <c r="R94" s="34"/>
      <c r="S94" s="35"/>
      <c r="T94" s="36" t="str">
        <f t="shared" si="26"/>
        <v/>
      </c>
      <c r="U94" s="37" t="str">
        <f t="shared" si="27"/>
        <v/>
      </c>
      <c r="V94" s="96" t="str">
        <f t="shared" si="28"/>
        <v/>
      </c>
      <c r="W94" s="37" t="str">
        <f t="shared" si="29"/>
        <v/>
      </c>
      <c r="X94" s="38" t="str">
        <f t="shared" si="30"/>
        <v/>
      </c>
      <c r="Y94" s="37" t="str">
        <f t="shared" si="31"/>
        <v/>
      </c>
      <c r="Z94" s="38" t="str">
        <f t="shared" si="32"/>
        <v/>
      </c>
      <c r="AA94" s="37" t="str">
        <f t="shared" si="33"/>
        <v/>
      </c>
      <c r="AB94" s="39" t="str">
        <f t="shared" si="34"/>
        <v/>
      </c>
      <c r="AC94" s="40" t="str">
        <f>IF(A94="","",IF(AA94&gt;=Parametros!$B$9,"OK","Revisar"))</f>
        <v/>
      </c>
      <c r="AD94" s="98" t="str">
        <f t="shared" si="35"/>
        <v/>
      </c>
    </row>
    <row r="95" spans="1:30">
      <c r="A95" s="31"/>
      <c r="B95" s="32"/>
      <c r="C95" s="32"/>
      <c r="D95" s="32"/>
      <c r="E95" s="32"/>
      <c r="F95" s="33"/>
      <c r="G95" s="33"/>
      <c r="H95" s="33"/>
      <c r="I95" s="34"/>
      <c r="J95" s="34"/>
      <c r="K95" s="34" t="str">
        <f t="shared" si="24"/>
        <v/>
      </c>
      <c r="L95" s="34"/>
      <c r="M95" s="34"/>
      <c r="N95" s="34"/>
      <c r="O95" s="34"/>
      <c r="P95" s="34" t="str">
        <f t="shared" si="25"/>
        <v/>
      </c>
      <c r="Q95" s="34"/>
      <c r="R95" s="34"/>
      <c r="S95" s="35"/>
      <c r="T95" s="36" t="str">
        <f t="shared" si="26"/>
        <v/>
      </c>
      <c r="U95" s="37" t="str">
        <f t="shared" si="27"/>
        <v/>
      </c>
      <c r="V95" s="96" t="str">
        <f t="shared" si="28"/>
        <v/>
      </c>
      <c r="W95" s="37" t="str">
        <f t="shared" si="29"/>
        <v/>
      </c>
      <c r="X95" s="38" t="str">
        <f t="shared" si="30"/>
        <v/>
      </c>
      <c r="Y95" s="37" t="str">
        <f t="shared" si="31"/>
        <v/>
      </c>
      <c r="Z95" s="38" t="str">
        <f t="shared" si="32"/>
        <v/>
      </c>
      <c r="AA95" s="37" t="str">
        <f t="shared" si="33"/>
        <v/>
      </c>
      <c r="AB95" s="39" t="str">
        <f t="shared" si="34"/>
        <v/>
      </c>
      <c r="AC95" s="40" t="str">
        <f>IF(A95="","",IF(AA95&gt;=Parametros!$B$9,"OK","Revisar"))</f>
        <v/>
      </c>
      <c r="AD95" s="98" t="str">
        <f t="shared" si="35"/>
        <v/>
      </c>
    </row>
    <row r="96" spans="1:30">
      <c r="A96" s="31"/>
      <c r="B96" s="32"/>
      <c r="C96" s="32"/>
      <c r="D96" s="32"/>
      <c r="E96" s="32"/>
      <c r="F96" s="33"/>
      <c r="G96" s="33"/>
      <c r="H96" s="33"/>
      <c r="I96" s="34"/>
      <c r="J96" s="34"/>
      <c r="K96" s="34" t="str">
        <f t="shared" si="24"/>
        <v/>
      </c>
      <c r="L96" s="34"/>
      <c r="M96" s="34"/>
      <c r="N96" s="34"/>
      <c r="O96" s="34"/>
      <c r="P96" s="34" t="str">
        <f t="shared" si="25"/>
        <v/>
      </c>
      <c r="Q96" s="34"/>
      <c r="R96" s="34"/>
      <c r="S96" s="35"/>
      <c r="T96" s="36" t="str">
        <f t="shared" si="26"/>
        <v/>
      </c>
      <c r="U96" s="37" t="str">
        <f t="shared" si="27"/>
        <v/>
      </c>
      <c r="V96" s="96" t="str">
        <f t="shared" si="28"/>
        <v/>
      </c>
      <c r="W96" s="37" t="str">
        <f t="shared" si="29"/>
        <v/>
      </c>
      <c r="X96" s="38" t="str">
        <f t="shared" si="30"/>
        <v/>
      </c>
      <c r="Y96" s="37" t="str">
        <f t="shared" si="31"/>
        <v/>
      </c>
      <c r="Z96" s="38" t="str">
        <f t="shared" si="32"/>
        <v/>
      </c>
      <c r="AA96" s="37" t="str">
        <f t="shared" si="33"/>
        <v/>
      </c>
      <c r="AB96" s="39" t="str">
        <f t="shared" si="34"/>
        <v/>
      </c>
      <c r="AC96" s="40" t="str">
        <f>IF(A96="","",IF(AA96&gt;=Parametros!$B$9,"OK","Revisar"))</f>
        <v/>
      </c>
      <c r="AD96" s="98" t="str">
        <f t="shared" si="35"/>
        <v/>
      </c>
    </row>
    <row r="97" spans="1:30">
      <c r="A97" s="31"/>
      <c r="B97" s="32"/>
      <c r="C97" s="32"/>
      <c r="D97" s="32"/>
      <c r="E97" s="32"/>
      <c r="F97" s="33"/>
      <c r="G97" s="33"/>
      <c r="H97" s="33"/>
      <c r="I97" s="34"/>
      <c r="J97" s="34"/>
      <c r="K97" s="34" t="str">
        <f t="shared" si="24"/>
        <v/>
      </c>
      <c r="L97" s="34"/>
      <c r="M97" s="34"/>
      <c r="N97" s="34"/>
      <c r="O97" s="34"/>
      <c r="P97" s="34" t="str">
        <f t="shared" si="25"/>
        <v/>
      </c>
      <c r="Q97" s="34"/>
      <c r="R97" s="34"/>
      <c r="S97" s="35"/>
      <c r="T97" s="36" t="str">
        <f t="shared" si="26"/>
        <v/>
      </c>
      <c r="U97" s="37" t="str">
        <f t="shared" si="27"/>
        <v/>
      </c>
      <c r="V97" s="96" t="str">
        <f t="shared" si="28"/>
        <v/>
      </c>
      <c r="W97" s="37" t="str">
        <f t="shared" si="29"/>
        <v/>
      </c>
      <c r="X97" s="38" t="str">
        <f t="shared" si="30"/>
        <v/>
      </c>
      <c r="Y97" s="37" t="str">
        <f t="shared" si="31"/>
        <v/>
      </c>
      <c r="Z97" s="38" t="str">
        <f t="shared" si="32"/>
        <v/>
      </c>
      <c r="AA97" s="37" t="str">
        <f t="shared" si="33"/>
        <v/>
      </c>
      <c r="AB97" s="39" t="str">
        <f t="shared" si="34"/>
        <v/>
      </c>
      <c r="AC97" s="40" t="str">
        <f>IF(A97="","",IF(AA97&gt;=Parametros!$B$9,"OK","Revisar"))</f>
        <v/>
      </c>
      <c r="AD97" s="98" t="str">
        <f t="shared" si="35"/>
        <v/>
      </c>
    </row>
    <row r="98" spans="1:30">
      <c r="A98" s="31"/>
      <c r="B98" s="32"/>
      <c r="C98" s="32"/>
      <c r="D98" s="32"/>
      <c r="E98" s="32"/>
      <c r="F98" s="33"/>
      <c r="G98" s="33"/>
      <c r="H98" s="33"/>
      <c r="I98" s="34"/>
      <c r="J98" s="34"/>
      <c r="K98" s="34" t="str">
        <f t="shared" si="24"/>
        <v/>
      </c>
      <c r="L98" s="34"/>
      <c r="M98" s="34"/>
      <c r="N98" s="34"/>
      <c r="O98" s="34"/>
      <c r="P98" s="34" t="str">
        <f t="shared" si="25"/>
        <v/>
      </c>
      <c r="Q98" s="34"/>
      <c r="R98" s="34"/>
      <c r="S98" s="35"/>
      <c r="T98" s="36" t="str">
        <f t="shared" si="26"/>
        <v/>
      </c>
      <c r="U98" s="37" t="str">
        <f t="shared" si="27"/>
        <v/>
      </c>
      <c r="V98" s="96" t="str">
        <f t="shared" si="28"/>
        <v/>
      </c>
      <c r="W98" s="37" t="str">
        <f t="shared" si="29"/>
        <v/>
      </c>
      <c r="X98" s="38" t="str">
        <f t="shared" si="30"/>
        <v/>
      </c>
      <c r="Y98" s="37" t="str">
        <f t="shared" si="31"/>
        <v/>
      </c>
      <c r="Z98" s="38" t="str">
        <f t="shared" si="32"/>
        <v/>
      </c>
      <c r="AA98" s="37" t="str">
        <f t="shared" si="33"/>
        <v/>
      </c>
      <c r="AB98" s="39" t="str">
        <f t="shared" si="34"/>
        <v/>
      </c>
      <c r="AC98" s="40" t="str">
        <f>IF(A98="","",IF(AA98&gt;=Parametros!$B$9,"OK","Revisar"))</f>
        <v/>
      </c>
      <c r="AD98" s="98" t="str">
        <f t="shared" si="35"/>
        <v/>
      </c>
    </row>
    <row r="99" spans="1:30">
      <c r="A99" s="31"/>
      <c r="B99" s="32"/>
      <c r="C99" s="32"/>
      <c r="D99" s="32"/>
      <c r="E99" s="32"/>
      <c r="F99" s="33"/>
      <c r="G99" s="33"/>
      <c r="H99" s="33"/>
      <c r="I99" s="34"/>
      <c r="J99" s="34"/>
      <c r="K99" s="34" t="str">
        <f t="shared" si="24"/>
        <v/>
      </c>
      <c r="L99" s="34"/>
      <c r="M99" s="34"/>
      <c r="N99" s="34"/>
      <c r="O99" s="34"/>
      <c r="P99" s="34" t="str">
        <f t="shared" si="25"/>
        <v/>
      </c>
      <c r="Q99" s="34"/>
      <c r="R99" s="34"/>
      <c r="S99" s="35"/>
      <c r="T99" s="36" t="str">
        <f t="shared" si="26"/>
        <v/>
      </c>
      <c r="U99" s="37" t="str">
        <f t="shared" si="27"/>
        <v/>
      </c>
      <c r="V99" s="96" t="str">
        <f t="shared" si="28"/>
        <v/>
      </c>
      <c r="W99" s="37" t="str">
        <f t="shared" si="29"/>
        <v/>
      </c>
      <c r="X99" s="38" t="str">
        <f t="shared" si="30"/>
        <v/>
      </c>
      <c r="Y99" s="37" t="str">
        <f t="shared" si="31"/>
        <v/>
      </c>
      <c r="Z99" s="38" t="str">
        <f t="shared" si="32"/>
        <v/>
      </c>
      <c r="AA99" s="37" t="str">
        <f t="shared" si="33"/>
        <v/>
      </c>
      <c r="AB99" s="39" t="str">
        <f t="shared" si="34"/>
        <v/>
      </c>
      <c r="AC99" s="40" t="str">
        <f>IF(A99="","",IF(AA99&gt;=Parametros!$B$9,"OK","Revisar"))</f>
        <v/>
      </c>
      <c r="AD99" s="98" t="str">
        <f t="shared" si="35"/>
        <v/>
      </c>
    </row>
    <row r="100" spans="1:30">
      <c r="A100" s="31"/>
      <c r="B100" s="32"/>
      <c r="C100" s="32"/>
      <c r="D100" s="32"/>
      <c r="E100" s="32"/>
      <c r="F100" s="33"/>
      <c r="G100" s="33"/>
      <c r="H100" s="33"/>
      <c r="I100" s="34"/>
      <c r="J100" s="34"/>
      <c r="K100" s="34" t="str">
        <f t="shared" si="24"/>
        <v/>
      </c>
      <c r="L100" s="34"/>
      <c r="M100" s="34"/>
      <c r="N100" s="34"/>
      <c r="O100" s="34"/>
      <c r="P100" s="34" t="str">
        <f t="shared" si="25"/>
        <v/>
      </c>
      <c r="Q100" s="34"/>
      <c r="R100" s="34"/>
      <c r="S100" s="35"/>
      <c r="T100" s="36" t="str">
        <f t="shared" si="26"/>
        <v/>
      </c>
      <c r="U100" s="37" t="str">
        <f t="shared" si="27"/>
        <v/>
      </c>
      <c r="V100" s="96" t="str">
        <f t="shared" si="28"/>
        <v/>
      </c>
      <c r="W100" s="37" t="str">
        <f t="shared" si="29"/>
        <v/>
      </c>
      <c r="X100" s="38" t="str">
        <f t="shared" si="30"/>
        <v/>
      </c>
      <c r="Y100" s="37" t="str">
        <f t="shared" si="31"/>
        <v/>
      </c>
      <c r="Z100" s="38" t="str">
        <f t="shared" si="32"/>
        <v/>
      </c>
      <c r="AA100" s="37" t="str">
        <f t="shared" si="33"/>
        <v/>
      </c>
      <c r="AB100" s="39" t="str">
        <f t="shared" si="34"/>
        <v/>
      </c>
      <c r="AC100" s="40" t="str">
        <f>IF(A100="","",IF(AA100&gt;=Parametros!$B$9,"OK","Revisar"))</f>
        <v/>
      </c>
      <c r="AD100" s="98" t="str">
        <f t="shared" si="35"/>
        <v/>
      </c>
    </row>
    <row r="101" spans="1:30">
      <c r="A101" s="31"/>
      <c r="B101" s="32"/>
      <c r="C101" s="32"/>
      <c r="D101" s="32"/>
      <c r="E101" s="32"/>
      <c r="F101" s="33"/>
      <c r="G101" s="33"/>
      <c r="H101" s="33"/>
      <c r="I101" s="34"/>
      <c r="J101" s="34"/>
      <c r="K101" s="34" t="str">
        <f t="shared" si="24"/>
        <v/>
      </c>
      <c r="L101" s="34"/>
      <c r="M101" s="34"/>
      <c r="N101" s="34"/>
      <c r="O101" s="34"/>
      <c r="P101" s="34" t="str">
        <f t="shared" si="25"/>
        <v/>
      </c>
      <c r="Q101" s="34"/>
      <c r="R101" s="34"/>
      <c r="S101" s="35"/>
      <c r="T101" s="36" t="str">
        <f t="shared" si="26"/>
        <v/>
      </c>
      <c r="U101" s="37" t="str">
        <f t="shared" si="27"/>
        <v/>
      </c>
      <c r="V101" s="96" t="str">
        <f t="shared" si="28"/>
        <v/>
      </c>
      <c r="W101" s="37" t="str">
        <f t="shared" si="29"/>
        <v/>
      </c>
      <c r="X101" s="38" t="str">
        <f t="shared" si="30"/>
        <v/>
      </c>
      <c r="Y101" s="37" t="str">
        <f t="shared" si="31"/>
        <v/>
      </c>
      <c r="Z101" s="38" t="str">
        <f t="shared" si="32"/>
        <v/>
      </c>
      <c r="AA101" s="37" t="str">
        <f t="shared" si="33"/>
        <v/>
      </c>
      <c r="AB101" s="39" t="str">
        <f t="shared" si="34"/>
        <v/>
      </c>
      <c r="AC101" s="40" t="str">
        <f>IF(A101="","",IF(AA101&gt;=Parametros!$B$9,"OK","Revisar"))</f>
        <v/>
      </c>
      <c r="AD101" s="98" t="str">
        <f t="shared" si="35"/>
        <v/>
      </c>
    </row>
    <row r="102" spans="1:30">
      <c r="A102" s="31"/>
      <c r="B102" s="32"/>
      <c r="C102" s="32"/>
      <c r="D102" s="32"/>
      <c r="E102" s="32"/>
      <c r="F102" s="33"/>
      <c r="G102" s="33"/>
      <c r="H102" s="33"/>
      <c r="I102" s="34"/>
      <c r="J102" s="34"/>
      <c r="K102" s="34" t="str">
        <f t="shared" si="24"/>
        <v/>
      </c>
      <c r="L102" s="34"/>
      <c r="M102" s="34"/>
      <c r="N102" s="34"/>
      <c r="O102" s="34"/>
      <c r="P102" s="34" t="str">
        <f t="shared" si="25"/>
        <v/>
      </c>
      <c r="Q102" s="34"/>
      <c r="R102" s="34"/>
      <c r="S102" s="35"/>
      <c r="T102" s="36" t="str">
        <f t="shared" si="26"/>
        <v/>
      </c>
      <c r="U102" s="37" t="str">
        <f t="shared" si="27"/>
        <v/>
      </c>
      <c r="V102" s="96" t="str">
        <f t="shared" si="28"/>
        <v/>
      </c>
      <c r="W102" s="37" t="str">
        <f t="shared" si="29"/>
        <v/>
      </c>
      <c r="X102" s="38" t="str">
        <f t="shared" si="30"/>
        <v/>
      </c>
      <c r="Y102" s="37" t="str">
        <f t="shared" si="31"/>
        <v/>
      </c>
      <c r="Z102" s="38" t="str">
        <f t="shared" si="32"/>
        <v/>
      </c>
      <c r="AA102" s="37" t="str">
        <f t="shared" si="33"/>
        <v/>
      </c>
      <c r="AB102" s="39" t="str">
        <f t="shared" si="34"/>
        <v/>
      </c>
      <c r="AC102" s="40" t="str">
        <f>IF(A102="","",IF(AA102&gt;=Parametros!$B$9,"OK","Revisar"))</f>
        <v/>
      </c>
      <c r="AD102" s="98" t="str">
        <f t="shared" si="35"/>
        <v/>
      </c>
    </row>
    <row r="103" spans="1:30">
      <c r="A103" s="31"/>
      <c r="B103" s="32"/>
      <c r="C103" s="32"/>
      <c r="D103" s="32"/>
      <c r="E103" s="32"/>
      <c r="F103" s="33"/>
      <c r="G103" s="33"/>
      <c r="H103" s="33"/>
      <c r="I103" s="34"/>
      <c r="J103" s="34"/>
      <c r="K103" s="34" t="str">
        <f t="shared" ref="K103:K134" si="36">IF(OR(A103="",I103="",J103=""),"",MAX(I103-J103,0))</f>
        <v/>
      </c>
      <c r="L103" s="34"/>
      <c r="M103" s="34"/>
      <c r="N103" s="34"/>
      <c r="O103" s="34"/>
      <c r="P103" s="34" t="str">
        <f t="shared" ref="P103:P134" si="37">IF(A103="","",MAX(L103-M103-N103-O103,0))</f>
        <v/>
      </c>
      <c r="Q103" s="34"/>
      <c r="R103" s="34"/>
      <c r="S103" s="35"/>
      <c r="T103" s="36" t="str">
        <f t="shared" ref="T103:T134" si="38">IF(OR(A103="",I103=0),"",J103/I103)</f>
        <v/>
      </c>
      <c r="U103" s="37" t="str">
        <f t="shared" ref="U103:U134" si="39">IF(OR(A103="",I103=0),"",K103/I103)</f>
        <v/>
      </c>
      <c r="V103" s="96" t="str">
        <f t="shared" ref="V103:V134" si="40">IF(OR(A103="",B103="",E103=""),"",MAX((E103-B103)*24,0))</f>
        <v/>
      </c>
      <c r="W103" s="37" t="str">
        <f t="shared" ref="W103:W134" si="41">IF(OR(A103="",L103=0),"",P103/L103)</f>
        <v/>
      </c>
      <c r="X103" s="38" t="str">
        <f t="shared" ref="X103:X134" si="42">IF(OR(A103="",P103=0),"",I103/(P103/60))</f>
        <v/>
      </c>
      <c r="Y103" s="37" t="str">
        <f t="shared" ref="Y103:Y134" si="43">IF(OR(A103="",Q103=0),"",X103/Q103)</f>
        <v/>
      </c>
      <c r="Z103" s="38" t="str">
        <f t="shared" ref="Z103:Z134" si="44">IF(OR(A103="",R103=0),"",(L103*60)/R103)</f>
        <v/>
      </c>
      <c r="AA103" s="37" t="str">
        <f t="shared" ref="AA103:AA134" si="45">IF(A103="","",W103*MIN(Y103,1)*T103)</f>
        <v/>
      </c>
      <c r="AB103" s="39" t="str">
        <f t="shared" ref="AB103:AB134" si="46">IF(OR(A103="",J103="",R103=""),"",IF(J103&gt;=R103,"Sí","No"))</f>
        <v/>
      </c>
      <c r="AC103" s="40" t="str">
        <f>IF(A103="","",IF(AA103&gt;=Parametros!$B$9,"OK","Revisar"))</f>
        <v/>
      </c>
      <c r="AD103" s="98" t="str">
        <f t="shared" ref="AD103:AD134" si="47">IF(OR(A103="",C103="",D103=""),"",MAX((D103-C103)*24,0))</f>
        <v/>
      </c>
    </row>
    <row r="104" spans="1:30">
      <c r="A104" s="31"/>
      <c r="B104" s="32"/>
      <c r="C104" s="32"/>
      <c r="D104" s="32"/>
      <c r="E104" s="32"/>
      <c r="F104" s="33"/>
      <c r="G104" s="33"/>
      <c r="H104" s="33"/>
      <c r="I104" s="34"/>
      <c r="J104" s="34"/>
      <c r="K104" s="34" t="str">
        <f t="shared" si="36"/>
        <v/>
      </c>
      <c r="L104" s="34"/>
      <c r="M104" s="34"/>
      <c r="N104" s="34"/>
      <c r="O104" s="34"/>
      <c r="P104" s="34" t="str">
        <f t="shared" si="37"/>
        <v/>
      </c>
      <c r="Q104" s="34"/>
      <c r="R104" s="34"/>
      <c r="S104" s="35"/>
      <c r="T104" s="36" t="str">
        <f t="shared" si="38"/>
        <v/>
      </c>
      <c r="U104" s="37" t="str">
        <f t="shared" si="39"/>
        <v/>
      </c>
      <c r="V104" s="96" t="str">
        <f t="shared" si="40"/>
        <v/>
      </c>
      <c r="W104" s="37" t="str">
        <f t="shared" si="41"/>
        <v/>
      </c>
      <c r="X104" s="38" t="str">
        <f t="shared" si="42"/>
        <v/>
      </c>
      <c r="Y104" s="37" t="str">
        <f t="shared" si="43"/>
        <v/>
      </c>
      <c r="Z104" s="38" t="str">
        <f t="shared" si="44"/>
        <v/>
      </c>
      <c r="AA104" s="37" t="str">
        <f t="shared" si="45"/>
        <v/>
      </c>
      <c r="AB104" s="39" t="str">
        <f t="shared" si="46"/>
        <v/>
      </c>
      <c r="AC104" s="40" t="str">
        <f>IF(A104="","",IF(AA104&gt;=Parametros!$B$9,"OK","Revisar"))</f>
        <v/>
      </c>
      <c r="AD104" s="98" t="str">
        <f t="shared" si="47"/>
        <v/>
      </c>
    </row>
    <row r="105" spans="1:30">
      <c r="A105" s="31"/>
      <c r="B105" s="32"/>
      <c r="C105" s="32"/>
      <c r="D105" s="32"/>
      <c r="E105" s="32"/>
      <c r="F105" s="33"/>
      <c r="G105" s="33"/>
      <c r="H105" s="33"/>
      <c r="I105" s="34"/>
      <c r="J105" s="34"/>
      <c r="K105" s="34" t="str">
        <f t="shared" si="36"/>
        <v/>
      </c>
      <c r="L105" s="34"/>
      <c r="M105" s="34"/>
      <c r="N105" s="34"/>
      <c r="O105" s="34"/>
      <c r="P105" s="34" t="str">
        <f t="shared" si="37"/>
        <v/>
      </c>
      <c r="Q105" s="34"/>
      <c r="R105" s="34"/>
      <c r="S105" s="35"/>
      <c r="T105" s="36" t="str">
        <f t="shared" si="38"/>
        <v/>
      </c>
      <c r="U105" s="37" t="str">
        <f t="shared" si="39"/>
        <v/>
      </c>
      <c r="V105" s="96" t="str">
        <f t="shared" si="40"/>
        <v/>
      </c>
      <c r="W105" s="37" t="str">
        <f t="shared" si="41"/>
        <v/>
      </c>
      <c r="X105" s="38" t="str">
        <f t="shared" si="42"/>
        <v/>
      </c>
      <c r="Y105" s="37" t="str">
        <f t="shared" si="43"/>
        <v/>
      </c>
      <c r="Z105" s="38" t="str">
        <f t="shared" si="44"/>
        <v/>
      </c>
      <c r="AA105" s="37" t="str">
        <f t="shared" si="45"/>
        <v/>
      </c>
      <c r="AB105" s="39" t="str">
        <f t="shared" si="46"/>
        <v/>
      </c>
      <c r="AC105" s="40" t="str">
        <f>IF(A105="","",IF(AA105&gt;=Parametros!$B$9,"OK","Revisar"))</f>
        <v/>
      </c>
      <c r="AD105" s="98" t="str">
        <f t="shared" si="47"/>
        <v/>
      </c>
    </row>
    <row r="106" spans="1:30">
      <c r="A106" s="31"/>
      <c r="B106" s="32"/>
      <c r="C106" s="32"/>
      <c r="D106" s="32"/>
      <c r="E106" s="32"/>
      <c r="F106" s="33"/>
      <c r="G106" s="33"/>
      <c r="H106" s="33"/>
      <c r="I106" s="34"/>
      <c r="J106" s="34"/>
      <c r="K106" s="34" t="str">
        <f t="shared" si="36"/>
        <v/>
      </c>
      <c r="L106" s="34"/>
      <c r="M106" s="34"/>
      <c r="N106" s="34"/>
      <c r="O106" s="34"/>
      <c r="P106" s="34" t="str">
        <f t="shared" si="37"/>
        <v/>
      </c>
      <c r="Q106" s="34"/>
      <c r="R106" s="34"/>
      <c r="S106" s="35"/>
      <c r="T106" s="36" t="str">
        <f t="shared" si="38"/>
        <v/>
      </c>
      <c r="U106" s="37" t="str">
        <f t="shared" si="39"/>
        <v/>
      </c>
      <c r="V106" s="96" t="str">
        <f t="shared" si="40"/>
        <v/>
      </c>
      <c r="W106" s="37" t="str">
        <f t="shared" si="41"/>
        <v/>
      </c>
      <c r="X106" s="38" t="str">
        <f t="shared" si="42"/>
        <v/>
      </c>
      <c r="Y106" s="37" t="str">
        <f t="shared" si="43"/>
        <v/>
      </c>
      <c r="Z106" s="38" t="str">
        <f t="shared" si="44"/>
        <v/>
      </c>
      <c r="AA106" s="37" t="str">
        <f t="shared" si="45"/>
        <v/>
      </c>
      <c r="AB106" s="39" t="str">
        <f t="shared" si="46"/>
        <v/>
      </c>
      <c r="AC106" s="40" t="str">
        <f>IF(A106="","",IF(AA106&gt;=Parametros!$B$9,"OK","Revisar"))</f>
        <v/>
      </c>
      <c r="AD106" s="98" t="str">
        <f t="shared" si="47"/>
        <v/>
      </c>
    </row>
    <row r="107" spans="1:30">
      <c r="A107" s="31"/>
      <c r="B107" s="32"/>
      <c r="C107" s="32"/>
      <c r="D107" s="32"/>
      <c r="E107" s="32"/>
      <c r="F107" s="33"/>
      <c r="G107" s="33"/>
      <c r="H107" s="33"/>
      <c r="I107" s="34"/>
      <c r="J107" s="34"/>
      <c r="K107" s="34" t="str">
        <f t="shared" si="36"/>
        <v/>
      </c>
      <c r="L107" s="34"/>
      <c r="M107" s="34"/>
      <c r="N107" s="34"/>
      <c r="O107" s="34"/>
      <c r="P107" s="34" t="str">
        <f t="shared" si="37"/>
        <v/>
      </c>
      <c r="Q107" s="34"/>
      <c r="R107" s="34"/>
      <c r="S107" s="35"/>
      <c r="T107" s="36" t="str">
        <f t="shared" si="38"/>
        <v/>
      </c>
      <c r="U107" s="37" t="str">
        <f t="shared" si="39"/>
        <v/>
      </c>
      <c r="V107" s="96" t="str">
        <f t="shared" si="40"/>
        <v/>
      </c>
      <c r="W107" s="37" t="str">
        <f t="shared" si="41"/>
        <v/>
      </c>
      <c r="X107" s="38" t="str">
        <f t="shared" si="42"/>
        <v/>
      </c>
      <c r="Y107" s="37" t="str">
        <f t="shared" si="43"/>
        <v/>
      </c>
      <c r="Z107" s="38" t="str">
        <f t="shared" si="44"/>
        <v/>
      </c>
      <c r="AA107" s="37" t="str">
        <f t="shared" si="45"/>
        <v/>
      </c>
      <c r="AB107" s="39" t="str">
        <f t="shared" si="46"/>
        <v/>
      </c>
      <c r="AC107" s="40" t="str">
        <f>IF(A107="","",IF(AA107&gt;=Parametros!$B$9,"OK","Revisar"))</f>
        <v/>
      </c>
      <c r="AD107" s="98" t="str">
        <f t="shared" si="47"/>
        <v/>
      </c>
    </row>
    <row r="108" spans="1:30">
      <c r="A108" s="31"/>
      <c r="B108" s="32"/>
      <c r="C108" s="32"/>
      <c r="D108" s="32"/>
      <c r="E108" s="32"/>
      <c r="F108" s="33"/>
      <c r="G108" s="33"/>
      <c r="H108" s="33"/>
      <c r="I108" s="34"/>
      <c r="J108" s="34"/>
      <c r="K108" s="34" t="str">
        <f t="shared" si="36"/>
        <v/>
      </c>
      <c r="L108" s="34"/>
      <c r="M108" s="34"/>
      <c r="N108" s="34"/>
      <c r="O108" s="34"/>
      <c r="P108" s="34" t="str">
        <f t="shared" si="37"/>
        <v/>
      </c>
      <c r="Q108" s="34"/>
      <c r="R108" s="34"/>
      <c r="S108" s="35"/>
      <c r="T108" s="36" t="str">
        <f t="shared" si="38"/>
        <v/>
      </c>
      <c r="U108" s="37" t="str">
        <f t="shared" si="39"/>
        <v/>
      </c>
      <c r="V108" s="96" t="str">
        <f t="shared" si="40"/>
        <v/>
      </c>
      <c r="W108" s="37" t="str">
        <f t="shared" si="41"/>
        <v/>
      </c>
      <c r="X108" s="38" t="str">
        <f t="shared" si="42"/>
        <v/>
      </c>
      <c r="Y108" s="37" t="str">
        <f t="shared" si="43"/>
        <v/>
      </c>
      <c r="Z108" s="38" t="str">
        <f t="shared" si="44"/>
        <v/>
      </c>
      <c r="AA108" s="37" t="str">
        <f t="shared" si="45"/>
        <v/>
      </c>
      <c r="AB108" s="39" t="str">
        <f t="shared" si="46"/>
        <v/>
      </c>
      <c r="AC108" s="40" t="str">
        <f>IF(A108="","",IF(AA108&gt;=Parametros!$B$9,"OK","Revisar"))</f>
        <v/>
      </c>
      <c r="AD108" s="98" t="str">
        <f t="shared" si="47"/>
        <v/>
      </c>
    </row>
    <row r="109" spans="1:30">
      <c r="A109" s="31"/>
      <c r="B109" s="32"/>
      <c r="C109" s="32"/>
      <c r="D109" s="32"/>
      <c r="E109" s="32"/>
      <c r="F109" s="33"/>
      <c r="G109" s="33"/>
      <c r="H109" s="33"/>
      <c r="I109" s="34"/>
      <c r="J109" s="34"/>
      <c r="K109" s="34" t="str">
        <f t="shared" si="36"/>
        <v/>
      </c>
      <c r="L109" s="34"/>
      <c r="M109" s="34"/>
      <c r="N109" s="34"/>
      <c r="O109" s="34"/>
      <c r="P109" s="34" t="str">
        <f t="shared" si="37"/>
        <v/>
      </c>
      <c r="Q109" s="34"/>
      <c r="R109" s="34"/>
      <c r="S109" s="35"/>
      <c r="T109" s="36" t="str">
        <f t="shared" si="38"/>
        <v/>
      </c>
      <c r="U109" s="37" t="str">
        <f t="shared" si="39"/>
        <v/>
      </c>
      <c r="V109" s="96" t="str">
        <f t="shared" si="40"/>
        <v/>
      </c>
      <c r="W109" s="37" t="str">
        <f t="shared" si="41"/>
        <v/>
      </c>
      <c r="X109" s="38" t="str">
        <f t="shared" si="42"/>
        <v/>
      </c>
      <c r="Y109" s="37" t="str">
        <f t="shared" si="43"/>
        <v/>
      </c>
      <c r="Z109" s="38" t="str">
        <f t="shared" si="44"/>
        <v/>
      </c>
      <c r="AA109" s="37" t="str">
        <f t="shared" si="45"/>
        <v/>
      </c>
      <c r="AB109" s="39" t="str">
        <f t="shared" si="46"/>
        <v/>
      </c>
      <c r="AC109" s="40" t="str">
        <f>IF(A109="","",IF(AA109&gt;=Parametros!$B$9,"OK","Revisar"))</f>
        <v/>
      </c>
      <c r="AD109" s="98" t="str">
        <f t="shared" si="47"/>
        <v/>
      </c>
    </row>
    <row r="110" spans="1:30">
      <c r="A110" s="31"/>
      <c r="B110" s="32"/>
      <c r="C110" s="32"/>
      <c r="D110" s="32"/>
      <c r="E110" s="32"/>
      <c r="F110" s="33"/>
      <c r="G110" s="33"/>
      <c r="H110" s="33"/>
      <c r="I110" s="34"/>
      <c r="J110" s="34"/>
      <c r="K110" s="34" t="str">
        <f t="shared" si="36"/>
        <v/>
      </c>
      <c r="L110" s="34"/>
      <c r="M110" s="34"/>
      <c r="N110" s="34"/>
      <c r="O110" s="34"/>
      <c r="P110" s="34" t="str">
        <f t="shared" si="37"/>
        <v/>
      </c>
      <c r="Q110" s="34"/>
      <c r="R110" s="34"/>
      <c r="S110" s="35"/>
      <c r="T110" s="36" t="str">
        <f t="shared" si="38"/>
        <v/>
      </c>
      <c r="U110" s="37" t="str">
        <f t="shared" si="39"/>
        <v/>
      </c>
      <c r="V110" s="96" t="str">
        <f t="shared" si="40"/>
        <v/>
      </c>
      <c r="W110" s="37" t="str">
        <f t="shared" si="41"/>
        <v/>
      </c>
      <c r="X110" s="38" t="str">
        <f t="shared" si="42"/>
        <v/>
      </c>
      <c r="Y110" s="37" t="str">
        <f t="shared" si="43"/>
        <v/>
      </c>
      <c r="Z110" s="38" t="str">
        <f t="shared" si="44"/>
        <v/>
      </c>
      <c r="AA110" s="37" t="str">
        <f t="shared" si="45"/>
        <v/>
      </c>
      <c r="AB110" s="39" t="str">
        <f t="shared" si="46"/>
        <v/>
      </c>
      <c r="AC110" s="40" t="str">
        <f>IF(A110="","",IF(AA110&gt;=Parametros!$B$9,"OK","Revisar"))</f>
        <v/>
      </c>
      <c r="AD110" s="98" t="str">
        <f t="shared" si="47"/>
        <v/>
      </c>
    </row>
    <row r="111" spans="1:30">
      <c r="A111" s="31"/>
      <c r="B111" s="32"/>
      <c r="C111" s="32"/>
      <c r="D111" s="32"/>
      <c r="E111" s="32"/>
      <c r="F111" s="33"/>
      <c r="G111" s="33"/>
      <c r="H111" s="33"/>
      <c r="I111" s="34"/>
      <c r="J111" s="34"/>
      <c r="K111" s="34" t="str">
        <f t="shared" si="36"/>
        <v/>
      </c>
      <c r="L111" s="34"/>
      <c r="M111" s="34"/>
      <c r="N111" s="34"/>
      <c r="O111" s="34"/>
      <c r="P111" s="34" t="str">
        <f t="shared" si="37"/>
        <v/>
      </c>
      <c r="Q111" s="34"/>
      <c r="R111" s="34"/>
      <c r="S111" s="35"/>
      <c r="T111" s="36" t="str">
        <f t="shared" si="38"/>
        <v/>
      </c>
      <c r="U111" s="37" t="str">
        <f t="shared" si="39"/>
        <v/>
      </c>
      <c r="V111" s="96" t="str">
        <f t="shared" si="40"/>
        <v/>
      </c>
      <c r="W111" s="37" t="str">
        <f t="shared" si="41"/>
        <v/>
      </c>
      <c r="X111" s="38" t="str">
        <f t="shared" si="42"/>
        <v/>
      </c>
      <c r="Y111" s="37" t="str">
        <f t="shared" si="43"/>
        <v/>
      </c>
      <c r="Z111" s="38" t="str">
        <f t="shared" si="44"/>
        <v/>
      </c>
      <c r="AA111" s="37" t="str">
        <f t="shared" si="45"/>
        <v/>
      </c>
      <c r="AB111" s="39" t="str">
        <f t="shared" si="46"/>
        <v/>
      </c>
      <c r="AC111" s="40" t="str">
        <f>IF(A111="","",IF(AA111&gt;=Parametros!$B$9,"OK","Revisar"))</f>
        <v/>
      </c>
      <c r="AD111" s="98" t="str">
        <f t="shared" si="47"/>
        <v/>
      </c>
    </row>
    <row r="112" spans="1:30">
      <c r="A112" s="31"/>
      <c r="B112" s="32"/>
      <c r="C112" s="32"/>
      <c r="D112" s="32"/>
      <c r="E112" s="32"/>
      <c r="F112" s="33"/>
      <c r="G112" s="33"/>
      <c r="H112" s="33"/>
      <c r="I112" s="34"/>
      <c r="J112" s="34"/>
      <c r="K112" s="34" t="str">
        <f t="shared" si="36"/>
        <v/>
      </c>
      <c r="L112" s="34"/>
      <c r="M112" s="34"/>
      <c r="N112" s="34"/>
      <c r="O112" s="34"/>
      <c r="P112" s="34" t="str">
        <f t="shared" si="37"/>
        <v/>
      </c>
      <c r="Q112" s="34"/>
      <c r="R112" s="34"/>
      <c r="S112" s="35"/>
      <c r="T112" s="36" t="str">
        <f t="shared" si="38"/>
        <v/>
      </c>
      <c r="U112" s="37" t="str">
        <f t="shared" si="39"/>
        <v/>
      </c>
      <c r="V112" s="96" t="str">
        <f t="shared" si="40"/>
        <v/>
      </c>
      <c r="W112" s="37" t="str">
        <f t="shared" si="41"/>
        <v/>
      </c>
      <c r="X112" s="38" t="str">
        <f t="shared" si="42"/>
        <v/>
      </c>
      <c r="Y112" s="37" t="str">
        <f t="shared" si="43"/>
        <v/>
      </c>
      <c r="Z112" s="38" t="str">
        <f t="shared" si="44"/>
        <v/>
      </c>
      <c r="AA112" s="37" t="str">
        <f t="shared" si="45"/>
        <v/>
      </c>
      <c r="AB112" s="39" t="str">
        <f t="shared" si="46"/>
        <v/>
      </c>
      <c r="AC112" s="40" t="str">
        <f>IF(A112="","",IF(AA112&gt;=Parametros!$B$9,"OK","Revisar"))</f>
        <v/>
      </c>
      <c r="AD112" s="98" t="str">
        <f t="shared" si="47"/>
        <v/>
      </c>
    </row>
    <row r="113" spans="1:30">
      <c r="A113" s="31"/>
      <c r="B113" s="32"/>
      <c r="C113" s="32"/>
      <c r="D113" s="32"/>
      <c r="E113" s="32"/>
      <c r="F113" s="33"/>
      <c r="G113" s="33"/>
      <c r="H113" s="33"/>
      <c r="I113" s="34"/>
      <c r="J113" s="34"/>
      <c r="K113" s="34" t="str">
        <f t="shared" si="36"/>
        <v/>
      </c>
      <c r="L113" s="34"/>
      <c r="M113" s="34"/>
      <c r="N113" s="34"/>
      <c r="O113" s="34"/>
      <c r="P113" s="34" t="str">
        <f t="shared" si="37"/>
        <v/>
      </c>
      <c r="Q113" s="34"/>
      <c r="R113" s="34"/>
      <c r="S113" s="35"/>
      <c r="T113" s="36" t="str">
        <f t="shared" si="38"/>
        <v/>
      </c>
      <c r="U113" s="37" t="str">
        <f t="shared" si="39"/>
        <v/>
      </c>
      <c r="V113" s="96" t="str">
        <f t="shared" si="40"/>
        <v/>
      </c>
      <c r="W113" s="37" t="str">
        <f t="shared" si="41"/>
        <v/>
      </c>
      <c r="X113" s="38" t="str">
        <f t="shared" si="42"/>
        <v/>
      </c>
      <c r="Y113" s="37" t="str">
        <f t="shared" si="43"/>
        <v/>
      </c>
      <c r="Z113" s="38" t="str">
        <f t="shared" si="44"/>
        <v/>
      </c>
      <c r="AA113" s="37" t="str">
        <f t="shared" si="45"/>
        <v/>
      </c>
      <c r="AB113" s="39" t="str">
        <f t="shared" si="46"/>
        <v/>
      </c>
      <c r="AC113" s="40" t="str">
        <f>IF(A113="","",IF(AA113&gt;=Parametros!$B$9,"OK","Revisar"))</f>
        <v/>
      </c>
      <c r="AD113" s="98" t="str">
        <f t="shared" si="47"/>
        <v/>
      </c>
    </row>
    <row r="114" spans="1:30">
      <c r="A114" s="31"/>
      <c r="B114" s="32"/>
      <c r="C114" s="32"/>
      <c r="D114" s="32"/>
      <c r="E114" s="32"/>
      <c r="F114" s="33"/>
      <c r="G114" s="33"/>
      <c r="H114" s="33"/>
      <c r="I114" s="34"/>
      <c r="J114" s="34"/>
      <c r="K114" s="34" t="str">
        <f t="shared" si="36"/>
        <v/>
      </c>
      <c r="L114" s="34"/>
      <c r="M114" s="34"/>
      <c r="N114" s="34"/>
      <c r="O114" s="34"/>
      <c r="P114" s="34" t="str">
        <f t="shared" si="37"/>
        <v/>
      </c>
      <c r="Q114" s="34"/>
      <c r="R114" s="34"/>
      <c r="S114" s="35"/>
      <c r="T114" s="36" t="str">
        <f t="shared" si="38"/>
        <v/>
      </c>
      <c r="U114" s="37" t="str">
        <f t="shared" si="39"/>
        <v/>
      </c>
      <c r="V114" s="96" t="str">
        <f t="shared" si="40"/>
        <v/>
      </c>
      <c r="W114" s="37" t="str">
        <f t="shared" si="41"/>
        <v/>
      </c>
      <c r="X114" s="38" t="str">
        <f t="shared" si="42"/>
        <v/>
      </c>
      <c r="Y114" s="37" t="str">
        <f t="shared" si="43"/>
        <v/>
      </c>
      <c r="Z114" s="38" t="str">
        <f t="shared" si="44"/>
        <v/>
      </c>
      <c r="AA114" s="37" t="str">
        <f t="shared" si="45"/>
        <v/>
      </c>
      <c r="AB114" s="39" t="str">
        <f t="shared" si="46"/>
        <v/>
      </c>
      <c r="AC114" s="40" t="str">
        <f>IF(A114="","",IF(AA114&gt;=Parametros!$B$9,"OK","Revisar"))</f>
        <v/>
      </c>
      <c r="AD114" s="98" t="str">
        <f t="shared" si="47"/>
        <v/>
      </c>
    </row>
    <row r="115" spans="1:30">
      <c r="A115" s="31"/>
      <c r="B115" s="32"/>
      <c r="C115" s="32"/>
      <c r="D115" s="32"/>
      <c r="E115" s="32"/>
      <c r="F115" s="33"/>
      <c r="G115" s="33"/>
      <c r="H115" s="33"/>
      <c r="I115" s="34"/>
      <c r="J115" s="34"/>
      <c r="K115" s="34" t="str">
        <f t="shared" si="36"/>
        <v/>
      </c>
      <c r="L115" s="34"/>
      <c r="M115" s="34"/>
      <c r="N115" s="34"/>
      <c r="O115" s="34"/>
      <c r="P115" s="34" t="str">
        <f t="shared" si="37"/>
        <v/>
      </c>
      <c r="Q115" s="34"/>
      <c r="R115" s="34"/>
      <c r="S115" s="35"/>
      <c r="T115" s="36" t="str">
        <f t="shared" si="38"/>
        <v/>
      </c>
      <c r="U115" s="37" t="str">
        <f t="shared" si="39"/>
        <v/>
      </c>
      <c r="V115" s="96" t="str">
        <f t="shared" si="40"/>
        <v/>
      </c>
      <c r="W115" s="37" t="str">
        <f t="shared" si="41"/>
        <v/>
      </c>
      <c r="X115" s="38" t="str">
        <f t="shared" si="42"/>
        <v/>
      </c>
      <c r="Y115" s="37" t="str">
        <f t="shared" si="43"/>
        <v/>
      </c>
      <c r="Z115" s="38" t="str">
        <f t="shared" si="44"/>
        <v/>
      </c>
      <c r="AA115" s="37" t="str">
        <f t="shared" si="45"/>
        <v/>
      </c>
      <c r="AB115" s="39" t="str">
        <f t="shared" si="46"/>
        <v/>
      </c>
      <c r="AC115" s="40" t="str">
        <f>IF(A115="","",IF(AA115&gt;=Parametros!$B$9,"OK","Revisar"))</f>
        <v/>
      </c>
      <c r="AD115" s="98" t="str">
        <f t="shared" si="47"/>
        <v/>
      </c>
    </row>
    <row r="116" spans="1:30">
      <c r="A116" s="31"/>
      <c r="B116" s="32"/>
      <c r="C116" s="32"/>
      <c r="D116" s="32"/>
      <c r="E116" s="32"/>
      <c r="F116" s="33"/>
      <c r="G116" s="33"/>
      <c r="H116" s="33"/>
      <c r="I116" s="34"/>
      <c r="J116" s="34"/>
      <c r="K116" s="34" t="str">
        <f t="shared" si="36"/>
        <v/>
      </c>
      <c r="L116" s="34"/>
      <c r="M116" s="34"/>
      <c r="N116" s="34"/>
      <c r="O116" s="34"/>
      <c r="P116" s="34" t="str">
        <f t="shared" si="37"/>
        <v/>
      </c>
      <c r="Q116" s="34"/>
      <c r="R116" s="34"/>
      <c r="S116" s="35"/>
      <c r="T116" s="36" t="str">
        <f t="shared" si="38"/>
        <v/>
      </c>
      <c r="U116" s="37" t="str">
        <f t="shared" si="39"/>
        <v/>
      </c>
      <c r="V116" s="96" t="str">
        <f t="shared" si="40"/>
        <v/>
      </c>
      <c r="W116" s="37" t="str">
        <f t="shared" si="41"/>
        <v/>
      </c>
      <c r="X116" s="38" t="str">
        <f t="shared" si="42"/>
        <v/>
      </c>
      <c r="Y116" s="37" t="str">
        <f t="shared" si="43"/>
        <v/>
      </c>
      <c r="Z116" s="38" t="str">
        <f t="shared" si="44"/>
        <v/>
      </c>
      <c r="AA116" s="37" t="str">
        <f t="shared" si="45"/>
        <v/>
      </c>
      <c r="AB116" s="39" t="str">
        <f t="shared" si="46"/>
        <v/>
      </c>
      <c r="AC116" s="40" t="str">
        <f>IF(A116="","",IF(AA116&gt;=Parametros!$B$9,"OK","Revisar"))</f>
        <v/>
      </c>
      <c r="AD116" s="98" t="str">
        <f t="shared" si="47"/>
        <v/>
      </c>
    </row>
    <row r="117" spans="1:30">
      <c r="A117" s="31"/>
      <c r="B117" s="32"/>
      <c r="C117" s="32"/>
      <c r="D117" s="32"/>
      <c r="E117" s="32"/>
      <c r="F117" s="33"/>
      <c r="G117" s="33"/>
      <c r="H117" s="33"/>
      <c r="I117" s="34"/>
      <c r="J117" s="34"/>
      <c r="K117" s="34" t="str">
        <f t="shared" si="36"/>
        <v/>
      </c>
      <c r="L117" s="34"/>
      <c r="M117" s="34"/>
      <c r="N117" s="34"/>
      <c r="O117" s="34"/>
      <c r="P117" s="34" t="str">
        <f t="shared" si="37"/>
        <v/>
      </c>
      <c r="Q117" s="34"/>
      <c r="R117" s="34"/>
      <c r="S117" s="35"/>
      <c r="T117" s="36" t="str">
        <f t="shared" si="38"/>
        <v/>
      </c>
      <c r="U117" s="37" t="str">
        <f t="shared" si="39"/>
        <v/>
      </c>
      <c r="V117" s="96" t="str">
        <f t="shared" si="40"/>
        <v/>
      </c>
      <c r="W117" s="37" t="str">
        <f t="shared" si="41"/>
        <v/>
      </c>
      <c r="X117" s="38" t="str">
        <f t="shared" si="42"/>
        <v/>
      </c>
      <c r="Y117" s="37" t="str">
        <f t="shared" si="43"/>
        <v/>
      </c>
      <c r="Z117" s="38" t="str">
        <f t="shared" si="44"/>
        <v/>
      </c>
      <c r="AA117" s="37" t="str">
        <f t="shared" si="45"/>
        <v/>
      </c>
      <c r="AB117" s="39" t="str">
        <f t="shared" si="46"/>
        <v/>
      </c>
      <c r="AC117" s="40" t="str">
        <f>IF(A117="","",IF(AA117&gt;=Parametros!$B$9,"OK","Revisar"))</f>
        <v/>
      </c>
      <c r="AD117" s="98" t="str">
        <f t="shared" si="47"/>
        <v/>
      </c>
    </row>
    <row r="118" spans="1:30">
      <c r="A118" s="31"/>
      <c r="B118" s="32"/>
      <c r="C118" s="32"/>
      <c r="D118" s="32"/>
      <c r="E118" s="32"/>
      <c r="F118" s="33"/>
      <c r="G118" s="33"/>
      <c r="H118" s="33"/>
      <c r="I118" s="34"/>
      <c r="J118" s="34"/>
      <c r="K118" s="34" t="str">
        <f t="shared" si="36"/>
        <v/>
      </c>
      <c r="L118" s="34"/>
      <c r="M118" s="34"/>
      <c r="N118" s="34"/>
      <c r="O118" s="34"/>
      <c r="P118" s="34" t="str">
        <f t="shared" si="37"/>
        <v/>
      </c>
      <c r="Q118" s="34"/>
      <c r="R118" s="34"/>
      <c r="S118" s="35"/>
      <c r="T118" s="36" t="str">
        <f t="shared" si="38"/>
        <v/>
      </c>
      <c r="U118" s="37" t="str">
        <f t="shared" si="39"/>
        <v/>
      </c>
      <c r="V118" s="96" t="str">
        <f t="shared" si="40"/>
        <v/>
      </c>
      <c r="W118" s="37" t="str">
        <f t="shared" si="41"/>
        <v/>
      </c>
      <c r="X118" s="38" t="str">
        <f t="shared" si="42"/>
        <v/>
      </c>
      <c r="Y118" s="37" t="str">
        <f t="shared" si="43"/>
        <v/>
      </c>
      <c r="Z118" s="38" t="str">
        <f t="shared" si="44"/>
        <v/>
      </c>
      <c r="AA118" s="37" t="str">
        <f t="shared" si="45"/>
        <v/>
      </c>
      <c r="AB118" s="39" t="str">
        <f t="shared" si="46"/>
        <v/>
      </c>
      <c r="AC118" s="40" t="str">
        <f>IF(A118="","",IF(AA118&gt;=Parametros!$B$9,"OK","Revisar"))</f>
        <v/>
      </c>
      <c r="AD118" s="98" t="str">
        <f t="shared" si="47"/>
        <v/>
      </c>
    </row>
    <row r="119" spans="1:30">
      <c r="A119" s="31"/>
      <c r="B119" s="32"/>
      <c r="C119" s="32"/>
      <c r="D119" s="32"/>
      <c r="E119" s="32"/>
      <c r="F119" s="33"/>
      <c r="G119" s="33"/>
      <c r="H119" s="33"/>
      <c r="I119" s="34"/>
      <c r="J119" s="34"/>
      <c r="K119" s="34" t="str">
        <f t="shared" si="36"/>
        <v/>
      </c>
      <c r="L119" s="34"/>
      <c r="M119" s="34"/>
      <c r="N119" s="34"/>
      <c r="O119" s="34"/>
      <c r="P119" s="34" t="str">
        <f t="shared" si="37"/>
        <v/>
      </c>
      <c r="Q119" s="34"/>
      <c r="R119" s="34"/>
      <c r="S119" s="35"/>
      <c r="T119" s="36" t="str">
        <f t="shared" si="38"/>
        <v/>
      </c>
      <c r="U119" s="37" t="str">
        <f t="shared" si="39"/>
        <v/>
      </c>
      <c r="V119" s="96" t="str">
        <f t="shared" si="40"/>
        <v/>
      </c>
      <c r="W119" s="37" t="str">
        <f t="shared" si="41"/>
        <v/>
      </c>
      <c r="X119" s="38" t="str">
        <f t="shared" si="42"/>
        <v/>
      </c>
      <c r="Y119" s="37" t="str">
        <f t="shared" si="43"/>
        <v/>
      </c>
      <c r="Z119" s="38" t="str">
        <f t="shared" si="44"/>
        <v/>
      </c>
      <c r="AA119" s="37" t="str">
        <f t="shared" si="45"/>
        <v/>
      </c>
      <c r="AB119" s="39" t="str">
        <f t="shared" si="46"/>
        <v/>
      </c>
      <c r="AC119" s="40" t="str">
        <f>IF(A119="","",IF(AA119&gt;=Parametros!$B$9,"OK","Revisar"))</f>
        <v/>
      </c>
      <c r="AD119" s="98" t="str">
        <f t="shared" si="47"/>
        <v/>
      </c>
    </row>
    <row r="120" spans="1:30">
      <c r="A120" s="31"/>
      <c r="B120" s="32"/>
      <c r="C120" s="32"/>
      <c r="D120" s="32"/>
      <c r="E120" s="32"/>
      <c r="F120" s="33"/>
      <c r="G120" s="33"/>
      <c r="H120" s="33"/>
      <c r="I120" s="34"/>
      <c r="J120" s="34"/>
      <c r="K120" s="34" t="str">
        <f t="shared" si="36"/>
        <v/>
      </c>
      <c r="L120" s="34"/>
      <c r="M120" s="34"/>
      <c r="N120" s="34"/>
      <c r="O120" s="34"/>
      <c r="P120" s="34" t="str">
        <f t="shared" si="37"/>
        <v/>
      </c>
      <c r="Q120" s="34"/>
      <c r="R120" s="34"/>
      <c r="S120" s="35"/>
      <c r="T120" s="36" t="str">
        <f t="shared" si="38"/>
        <v/>
      </c>
      <c r="U120" s="37" t="str">
        <f t="shared" si="39"/>
        <v/>
      </c>
      <c r="V120" s="96" t="str">
        <f t="shared" si="40"/>
        <v/>
      </c>
      <c r="W120" s="37" t="str">
        <f t="shared" si="41"/>
        <v/>
      </c>
      <c r="X120" s="38" t="str">
        <f t="shared" si="42"/>
        <v/>
      </c>
      <c r="Y120" s="37" t="str">
        <f t="shared" si="43"/>
        <v/>
      </c>
      <c r="Z120" s="38" t="str">
        <f t="shared" si="44"/>
        <v/>
      </c>
      <c r="AA120" s="37" t="str">
        <f t="shared" si="45"/>
        <v/>
      </c>
      <c r="AB120" s="39" t="str">
        <f t="shared" si="46"/>
        <v/>
      </c>
      <c r="AC120" s="40" t="str">
        <f>IF(A120="","",IF(AA120&gt;=Parametros!$B$9,"OK","Revisar"))</f>
        <v/>
      </c>
      <c r="AD120" s="98" t="str">
        <f t="shared" si="47"/>
        <v/>
      </c>
    </row>
    <row r="121" spans="1:30">
      <c r="A121" s="31"/>
      <c r="B121" s="32"/>
      <c r="C121" s="32"/>
      <c r="D121" s="32"/>
      <c r="E121" s="32"/>
      <c r="F121" s="33"/>
      <c r="G121" s="33"/>
      <c r="H121" s="33"/>
      <c r="I121" s="34"/>
      <c r="J121" s="34"/>
      <c r="K121" s="34" t="str">
        <f t="shared" si="36"/>
        <v/>
      </c>
      <c r="L121" s="34"/>
      <c r="M121" s="34"/>
      <c r="N121" s="34"/>
      <c r="O121" s="34"/>
      <c r="P121" s="34" t="str">
        <f t="shared" si="37"/>
        <v/>
      </c>
      <c r="Q121" s="34"/>
      <c r="R121" s="34"/>
      <c r="S121" s="35"/>
      <c r="T121" s="36" t="str">
        <f t="shared" si="38"/>
        <v/>
      </c>
      <c r="U121" s="37" t="str">
        <f t="shared" si="39"/>
        <v/>
      </c>
      <c r="V121" s="96" t="str">
        <f t="shared" si="40"/>
        <v/>
      </c>
      <c r="W121" s="37" t="str">
        <f t="shared" si="41"/>
        <v/>
      </c>
      <c r="X121" s="38" t="str">
        <f t="shared" si="42"/>
        <v/>
      </c>
      <c r="Y121" s="37" t="str">
        <f t="shared" si="43"/>
        <v/>
      </c>
      <c r="Z121" s="38" t="str">
        <f t="shared" si="44"/>
        <v/>
      </c>
      <c r="AA121" s="37" t="str">
        <f t="shared" si="45"/>
        <v/>
      </c>
      <c r="AB121" s="39" t="str">
        <f t="shared" si="46"/>
        <v/>
      </c>
      <c r="AC121" s="40" t="str">
        <f>IF(A121="","",IF(AA121&gt;=Parametros!$B$9,"OK","Revisar"))</f>
        <v/>
      </c>
      <c r="AD121" s="98" t="str">
        <f t="shared" si="47"/>
        <v/>
      </c>
    </row>
    <row r="122" spans="1:30">
      <c r="A122" s="31"/>
      <c r="B122" s="32"/>
      <c r="C122" s="32"/>
      <c r="D122" s="32"/>
      <c r="E122" s="32"/>
      <c r="F122" s="33"/>
      <c r="G122" s="33"/>
      <c r="H122" s="33"/>
      <c r="I122" s="34"/>
      <c r="J122" s="34"/>
      <c r="K122" s="34" t="str">
        <f t="shared" si="36"/>
        <v/>
      </c>
      <c r="L122" s="34"/>
      <c r="M122" s="34"/>
      <c r="N122" s="34"/>
      <c r="O122" s="34"/>
      <c r="P122" s="34" t="str">
        <f t="shared" si="37"/>
        <v/>
      </c>
      <c r="Q122" s="34"/>
      <c r="R122" s="34"/>
      <c r="S122" s="35"/>
      <c r="T122" s="36" t="str">
        <f t="shared" si="38"/>
        <v/>
      </c>
      <c r="U122" s="37" t="str">
        <f t="shared" si="39"/>
        <v/>
      </c>
      <c r="V122" s="96" t="str">
        <f t="shared" si="40"/>
        <v/>
      </c>
      <c r="W122" s="37" t="str">
        <f t="shared" si="41"/>
        <v/>
      </c>
      <c r="X122" s="38" t="str">
        <f t="shared" si="42"/>
        <v/>
      </c>
      <c r="Y122" s="37" t="str">
        <f t="shared" si="43"/>
        <v/>
      </c>
      <c r="Z122" s="38" t="str">
        <f t="shared" si="44"/>
        <v/>
      </c>
      <c r="AA122" s="37" t="str">
        <f t="shared" si="45"/>
        <v/>
      </c>
      <c r="AB122" s="39" t="str">
        <f t="shared" si="46"/>
        <v/>
      </c>
      <c r="AC122" s="40" t="str">
        <f>IF(A122="","",IF(AA122&gt;=Parametros!$B$9,"OK","Revisar"))</f>
        <v/>
      </c>
      <c r="AD122" s="98" t="str">
        <f t="shared" si="47"/>
        <v/>
      </c>
    </row>
    <row r="123" spans="1:30">
      <c r="A123" s="31"/>
      <c r="B123" s="32"/>
      <c r="C123" s="32"/>
      <c r="D123" s="32"/>
      <c r="E123" s="32"/>
      <c r="F123" s="33"/>
      <c r="G123" s="33"/>
      <c r="H123" s="33"/>
      <c r="I123" s="34"/>
      <c r="J123" s="34"/>
      <c r="K123" s="34" t="str">
        <f t="shared" si="36"/>
        <v/>
      </c>
      <c r="L123" s="34"/>
      <c r="M123" s="34"/>
      <c r="N123" s="34"/>
      <c r="O123" s="34"/>
      <c r="P123" s="34" t="str">
        <f t="shared" si="37"/>
        <v/>
      </c>
      <c r="Q123" s="34"/>
      <c r="R123" s="34"/>
      <c r="S123" s="35"/>
      <c r="T123" s="36" t="str">
        <f t="shared" si="38"/>
        <v/>
      </c>
      <c r="U123" s="37" t="str">
        <f t="shared" si="39"/>
        <v/>
      </c>
      <c r="V123" s="96" t="str">
        <f t="shared" si="40"/>
        <v/>
      </c>
      <c r="W123" s="37" t="str">
        <f t="shared" si="41"/>
        <v/>
      </c>
      <c r="X123" s="38" t="str">
        <f t="shared" si="42"/>
        <v/>
      </c>
      <c r="Y123" s="37" t="str">
        <f t="shared" si="43"/>
        <v/>
      </c>
      <c r="Z123" s="38" t="str">
        <f t="shared" si="44"/>
        <v/>
      </c>
      <c r="AA123" s="37" t="str">
        <f t="shared" si="45"/>
        <v/>
      </c>
      <c r="AB123" s="39" t="str">
        <f t="shared" si="46"/>
        <v/>
      </c>
      <c r="AC123" s="40" t="str">
        <f>IF(A123="","",IF(AA123&gt;=Parametros!$B$9,"OK","Revisar"))</f>
        <v/>
      </c>
      <c r="AD123" s="98" t="str">
        <f t="shared" si="47"/>
        <v/>
      </c>
    </row>
    <row r="124" spans="1:30">
      <c r="A124" s="31"/>
      <c r="B124" s="32"/>
      <c r="C124" s="32"/>
      <c r="D124" s="32"/>
      <c r="E124" s="32"/>
      <c r="F124" s="33"/>
      <c r="G124" s="33"/>
      <c r="H124" s="33"/>
      <c r="I124" s="34"/>
      <c r="J124" s="34"/>
      <c r="K124" s="34" t="str">
        <f t="shared" si="36"/>
        <v/>
      </c>
      <c r="L124" s="34"/>
      <c r="M124" s="34"/>
      <c r="N124" s="34"/>
      <c r="O124" s="34"/>
      <c r="P124" s="34" t="str">
        <f t="shared" si="37"/>
        <v/>
      </c>
      <c r="Q124" s="34"/>
      <c r="R124" s="34"/>
      <c r="S124" s="35"/>
      <c r="T124" s="36" t="str">
        <f t="shared" si="38"/>
        <v/>
      </c>
      <c r="U124" s="37" t="str">
        <f t="shared" si="39"/>
        <v/>
      </c>
      <c r="V124" s="96" t="str">
        <f t="shared" si="40"/>
        <v/>
      </c>
      <c r="W124" s="37" t="str">
        <f t="shared" si="41"/>
        <v/>
      </c>
      <c r="X124" s="38" t="str">
        <f t="shared" si="42"/>
        <v/>
      </c>
      <c r="Y124" s="37" t="str">
        <f t="shared" si="43"/>
        <v/>
      </c>
      <c r="Z124" s="38" t="str">
        <f t="shared" si="44"/>
        <v/>
      </c>
      <c r="AA124" s="37" t="str">
        <f t="shared" si="45"/>
        <v/>
      </c>
      <c r="AB124" s="39" t="str">
        <f t="shared" si="46"/>
        <v/>
      </c>
      <c r="AC124" s="40" t="str">
        <f>IF(A124="","",IF(AA124&gt;=Parametros!$B$9,"OK","Revisar"))</f>
        <v/>
      </c>
      <c r="AD124" s="98" t="str">
        <f t="shared" si="47"/>
        <v/>
      </c>
    </row>
    <row r="125" spans="1:30">
      <c r="A125" s="31"/>
      <c r="B125" s="32"/>
      <c r="C125" s="32"/>
      <c r="D125" s="32"/>
      <c r="E125" s="32"/>
      <c r="F125" s="33"/>
      <c r="G125" s="33"/>
      <c r="H125" s="33"/>
      <c r="I125" s="34"/>
      <c r="J125" s="34"/>
      <c r="K125" s="34" t="str">
        <f t="shared" si="36"/>
        <v/>
      </c>
      <c r="L125" s="34"/>
      <c r="M125" s="34"/>
      <c r="N125" s="34"/>
      <c r="O125" s="34"/>
      <c r="P125" s="34" t="str">
        <f t="shared" si="37"/>
        <v/>
      </c>
      <c r="Q125" s="34"/>
      <c r="R125" s="34"/>
      <c r="S125" s="35"/>
      <c r="T125" s="36" t="str">
        <f t="shared" si="38"/>
        <v/>
      </c>
      <c r="U125" s="37" t="str">
        <f t="shared" si="39"/>
        <v/>
      </c>
      <c r="V125" s="96" t="str">
        <f t="shared" si="40"/>
        <v/>
      </c>
      <c r="W125" s="37" t="str">
        <f t="shared" si="41"/>
        <v/>
      </c>
      <c r="X125" s="38" t="str">
        <f t="shared" si="42"/>
        <v/>
      </c>
      <c r="Y125" s="37" t="str">
        <f t="shared" si="43"/>
        <v/>
      </c>
      <c r="Z125" s="38" t="str">
        <f t="shared" si="44"/>
        <v/>
      </c>
      <c r="AA125" s="37" t="str">
        <f t="shared" si="45"/>
        <v/>
      </c>
      <c r="AB125" s="39" t="str">
        <f t="shared" si="46"/>
        <v/>
      </c>
      <c r="AC125" s="40" t="str">
        <f>IF(A125="","",IF(AA125&gt;=Parametros!$B$9,"OK","Revisar"))</f>
        <v/>
      </c>
      <c r="AD125" s="98" t="str">
        <f t="shared" si="47"/>
        <v/>
      </c>
    </row>
    <row r="126" spans="1:30">
      <c r="A126" s="31"/>
      <c r="B126" s="32"/>
      <c r="C126" s="32"/>
      <c r="D126" s="32"/>
      <c r="E126" s="32"/>
      <c r="F126" s="33"/>
      <c r="G126" s="33"/>
      <c r="H126" s="33"/>
      <c r="I126" s="34"/>
      <c r="J126" s="34"/>
      <c r="K126" s="34" t="str">
        <f t="shared" si="36"/>
        <v/>
      </c>
      <c r="L126" s="34"/>
      <c r="M126" s="34"/>
      <c r="N126" s="34"/>
      <c r="O126" s="34"/>
      <c r="P126" s="34" t="str">
        <f t="shared" si="37"/>
        <v/>
      </c>
      <c r="Q126" s="34"/>
      <c r="R126" s="34"/>
      <c r="S126" s="35"/>
      <c r="T126" s="36" t="str">
        <f t="shared" si="38"/>
        <v/>
      </c>
      <c r="U126" s="37" t="str">
        <f t="shared" si="39"/>
        <v/>
      </c>
      <c r="V126" s="96" t="str">
        <f t="shared" si="40"/>
        <v/>
      </c>
      <c r="W126" s="37" t="str">
        <f t="shared" si="41"/>
        <v/>
      </c>
      <c r="X126" s="38" t="str">
        <f t="shared" si="42"/>
        <v/>
      </c>
      <c r="Y126" s="37" t="str">
        <f t="shared" si="43"/>
        <v/>
      </c>
      <c r="Z126" s="38" t="str">
        <f t="shared" si="44"/>
        <v/>
      </c>
      <c r="AA126" s="37" t="str">
        <f t="shared" si="45"/>
        <v/>
      </c>
      <c r="AB126" s="39" t="str">
        <f t="shared" si="46"/>
        <v/>
      </c>
      <c r="AC126" s="40" t="str">
        <f>IF(A126="","",IF(AA126&gt;=Parametros!$B$9,"OK","Revisar"))</f>
        <v/>
      </c>
      <c r="AD126" s="98" t="str">
        <f t="shared" si="47"/>
        <v/>
      </c>
    </row>
    <row r="127" spans="1:30">
      <c r="A127" s="31"/>
      <c r="B127" s="32"/>
      <c r="C127" s="32"/>
      <c r="D127" s="32"/>
      <c r="E127" s="32"/>
      <c r="F127" s="33"/>
      <c r="G127" s="33"/>
      <c r="H127" s="33"/>
      <c r="I127" s="34"/>
      <c r="J127" s="34"/>
      <c r="K127" s="34" t="str">
        <f t="shared" si="36"/>
        <v/>
      </c>
      <c r="L127" s="34"/>
      <c r="M127" s="34"/>
      <c r="N127" s="34"/>
      <c r="O127" s="34"/>
      <c r="P127" s="34" t="str">
        <f t="shared" si="37"/>
        <v/>
      </c>
      <c r="Q127" s="34"/>
      <c r="R127" s="34"/>
      <c r="S127" s="35"/>
      <c r="T127" s="36" t="str">
        <f t="shared" si="38"/>
        <v/>
      </c>
      <c r="U127" s="37" t="str">
        <f t="shared" si="39"/>
        <v/>
      </c>
      <c r="V127" s="96" t="str">
        <f t="shared" si="40"/>
        <v/>
      </c>
      <c r="W127" s="37" t="str">
        <f t="shared" si="41"/>
        <v/>
      </c>
      <c r="X127" s="38" t="str">
        <f t="shared" si="42"/>
        <v/>
      </c>
      <c r="Y127" s="37" t="str">
        <f t="shared" si="43"/>
        <v/>
      </c>
      <c r="Z127" s="38" t="str">
        <f t="shared" si="44"/>
        <v/>
      </c>
      <c r="AA127" s="37" t="str">
        <f t="shared" si="45"/>
        <v/>
      </c>
      <c r="AB127" s="39" t="str">
        <f t="shared" si="46"/>
        <v/>
      </c>
      <c r="AC127" s="40" t="str">
        <f>IF(A127="","",IF(AA127&gt;=Parametros!$B$9,"OK","Revisar"))</f>
        <v/>
      </c>
      <c r="AD127" s="98" t="str">
        <f t="shared" si="47"/>
        <v/>
      </c>
    </row>
    <row r="128" spans="1:30">
      <c r="A128" s="31"/>
      <c r="B128" s="32"/>
      <c r="C128" s="32"/>
      <c r="D128" s="32"/>
      <c r="E128" s="32"/>
      <c r="F128" s="33"/>
      <c r="G128" s="33"/>
      <c r="H128" s="33"/>
      <c r="I128" s="34"/>
      <c r="J128" s="34"/>
      <c r="K128" s="34" t="str">
        <f t="shared" si="36"/>
        <v/>
      </c>
      <c r="L128" s="34"/>
      <c r="M128" s="34"/>
      <c r="N128" s="34"/>
      <c r="O128" s="34"/>
      <c r="P128" s="34" t="str">
        <f t="shared" si="37"/>
        <v/>
      </c>
      <c r="Q128" s="34"/>
      <c r="R128" s="34"/>
      <c r="S128" s="35"/>
      <c r="T128" s="36" t="str">
        <f t="shared" si="38"/>
        <v/>
      </c>
      <c r="U128" s="37" t="str">
        <f t="shared" si="39"/>
        <v/>
      </c>
      <c r="V128" s="96" t="str">
        <f t="shared" si="40"/>
        <v/>
      </c>
      <c r="W128" s="37" t="str">
        <f t="shared" si="41"/>
        <v/>
      </c>
      <c r="X128" s="38" t="str">
        <f t="shared" si="42"/>
        <v/>
      </c>
      <c r="Y128" s="37" t="str">
        <f t="shared" si="43"/>
        <v/>
      </c>
      <c r="Z128" s="38" t="str">
        <f t="shared" si="44"/>
        <v/>
      </c>
      <c r="AA128" s="37" t="str">
        <f t="shared" si="45"/>
        <v/>
      </c>
      <c r="AB128" s="39" t="str">
        <f t="shared" si="46"/>
        <v/>
      </c>
      <c r="AC128" s="40" t="str">
        <f>IF(A128="","",IF(AA128&gt;=Parametros!$B$9,"OK","Revisar"))</f>
        <v/>
      </c>
      <c r="AD128" s="98" t="str">
        <f t="shared" si="47"/>
        <v/>
      </c>
    </row>
    <row r="129" spans="1:30">
      <c r="A129" s="31"/>
      <c r="B129" s="32"/>
      <c r="C129" s="32"/>
      <c r="D129" s="32"/>
      <c r="E129" s="32"/>
      <c r="F129" s="33"/>
      <c r="G129" s="33"/>
      <c r="H129" s="33"/>
      <c r="I129" s="34"/>
      <c r="J129" s="34"/>
      <c r="K129" s="34" t="str">
        <f t="shared" si="36"/>
        <v/>
      </c>
      <c r="L129" s="34"/>
      <c r="M129" s="34"/>
      <c r="N129" s="34"/>
      <c r="O129" s="34"/>
      <c r="P129" s="34" t="str">
        <f t="shared" si="37"/>
        <v/>
      </c>
      <c r="Q129" s="34"/>
      <c r="R129" s="34"/>
      <c r="S129" s="35"/>
      <c r="T129" s="36" t="str">
        <f t="shared" si="38"/>
        <v/>
      </c>
      <c r="U129" s="37" t="str">
        <f t="shared" si="39"/>
        <v/>
      </c>
      <c r="V129" s="96" t="str">
        <f t="shared" si="40"/>
        <v/>
      </c>
      <c r="W129" s="37" t="str">
        <f t="shared" si="41"/>
        <v/>
      </c>
      <c r="X129" s="38" t="str">
        <f t="shared" si="42"/>
        <v/>
      </c>
      <c r="Y129" s="37" t="str">
        <f t="shared" si="43"/>
        <v/>
      </c>
      <c r="Z129" s="38" t="str">
        <f t="shared" si="44"/>
        <v/>
      </c>
      <c r="AA129" s="37" t="str">
        <f t="shared" si="45"/>
        <v/>
      </c>
      <c r="AB129" s="39" t="str">
        <f t="shared" si="46"/>
        <v/>
      </c>
      <c r="AC129" s="40" t="str">
        <f>IF(A129="","",IF(AA129&gt;=Parametros!$B$9,"OK","Revisar"))</f>
        <v/>
      </c>
      <c r="AD129" s="98" t="str">
        <f t="shared" si="47"/>
        <v/>
      </c>
    </row>
    <row r="130" spans="1:30">
      <c r="A130" s="31"/>
      <c r="B130" s="32"/>
      <c r="C130" s="32"/>
      <c r="D130" s="32"/>
      <c r="E130" s="32"/>
      <c r="F130" s="33"/>
      <c r="G130" s="33"/>
      <c r="H130" s="33"/>
      <c r="I130" s="34"/>
      <c r="J130" s="34"/>
      <c r="K130" s="34" t="str">
        <f t="shared" si="36"/>
        <v/>
      </c>
      <c r="L130" s="34"/>
      <c r="M130" s="34"/>
      <c r="N130" s="34"/>
      <c r="O130" s="34"/>
      <c r="P130" s="34" t="str">
        <f t="shared" si="37"/>
        <v/>
      </c>
      <c r="Q130" s="34"/>
      <c r="R130" s="34"/>
      <c r="S130" s="35"/>
      <c r="T130" s="36" t="str">
        <f t="shared" si="38"/>
        <v/>
      </c>
      <c r="U130" s="37" t="str">
        <f t="shared" si="39"/>
        <v/>
      </c>
      <c r="V130" s="96" t="str">
        <f t="shared" si="40"/>
        <v/>
      </c>
      <c r="W130" s="37" t="str">
        <f t="shared" si="41"/>
        <v/>
      </c>
      <c r="X130" s="38" t="str">
        <f t="shared" si="42"/>
        <v/>
      </c>
      <c r="Y130" s="37" t="str">
        <f t="shared" si="43"/>
        <v/>
      </c>
      <c r="Z130" s="38" t="str">
        <f t="shared" si="44"/>
        <v/>
      </c>
      <c r="AA130" s="37" t="str">
        <f t="shared" si="45"/>
        <v/>
      </c>
      <c r="AB130" s="39" t="str">
        <f t="shared" si="46"/>
        <v/>
      </c>
      <c r="AC130" s="40" t="str">
        <f>IF(A130="","",IF(AA130&gt;=Parametros!$B$9,"OK","Revisar"))</f>
        <v/>
      </c>
      <c r="AD130" s="98" t="str">
        <f t="shared" si="47"/>
        <v/>
      </c>
    </row>
    <row r="131" spans="1:30">
      <c r="A131" s="31"/>
      <c r="B131" s="32"/>
      <c r="C131" s="32"/>
      <c r="D131" s="32"/>
      <c r="E131" s="32"/>
      <c r="F131" s="33"/>
      <c r="G131" s="33"/>
      <c r="H131" s="33"/>
      <c r="I131" s="34"/>
      <c r="J131" s="34"/>
      <c r="K131" s="34" t="str">
        <f t="shared" si="36"/>
        <v/>
      </c>
      <c r="L131" s="34"/>
      <c r="M131" s="34"/>
      <c r="N131" s="34"/>
      <c r="O131" s="34"/>
      <c r="P131" s="34" t="str">
        <f t="shared" si="37"/>
        <v/>
      </c>
      <c r="Q131" s="34"/>
      <c r="R131" s="34"/>
      <c r="S131" s="35"/>
      <c r="T131" s="36" t="str">
        <f t="shared" si="38"/>
        <v/>
      </c>
      <c r="U131" s="37" t="str">
        <f t="shared" si="39"/>
        <v/>
      </c>
      <c r="V131" s="96" t="str">
        <f t="shared" si="40"/>
        <v/>
      </c>
      <c r="W131" s="37" t="str">
        <f t="shared" si="41"/>
        <v/>
      </c>
      <c r="X131" s="38" t="str">
        <f t="shared" si="42"/>
        <v/>
      </c>
      <c r="Y131" s="37" t="str">
        <f t="shared" si="43"/>
        <v/>
      </c>
      <c r="Z131" s="38" t="str">
        <f t="shared" si="44"/>
        <v/>
      </c>
      <c r="AA131" s="37" t="str">
        <f t="shared" si="45"/>
        <v/>
      </c>
      <c r="AB131" s="39" t="str">
        <f t="shared" si="46"/>
        <v/>
      </c>
      <c r="AC131" s="40" t="str">
        <f>IF(A131="","",IF(AA131&gt;=Parametros!$B$9,"OK","Revisar"))</f>
        <v/>
      </c>
      <c r="AD131" s="98" t="str">
        <f t="shared" si="47"/>
        <v/>
      </c>
    </row>
    <row r="132" spans="1:30">
      <c r="A132" s="31"/>
      <c r="B132" s="32"/>
      <c r="C132" s="32"/>
      <c r="D132" s="32"/>
      <c r="E132" s="32"/>
      <c r="F132" s="33"/>
      <c r="G132" s="33"/>
      <c r="H132" s="33"/>
      <c r="I132" s="34"/>
      <c r="J132" s="34"/>
      <c r="K132" s="34" t="str">
        <f t="shared" si="36"/>
        <v/>
      </c>
      <c r="L132" s="34"/>
      <c r="M132" s="34"/>
      <c r="N132" s="34"/>
      <c r="O132" s="34"/>
      <c r="P132" s="34" t="str">
        <f t="shared" si="37"/>
        <v/>
      </c>
      <c r="Q132" s="34"/>
      <c r="R132" s="34"/>
      <c r="S132" s="35"/>
      <c r="T132" s="36" t="str">
        <f t="shared" si="38"/>
        <v/>
      </c>
      <c r="U132" s="37" t="str">
        <f t="shared" si="39"/>
        <v/>
      </c>
      <c r="V132" s="96" t="str">
        <f t="shared" si="40"/>
        <v/>
      </c>
      <c r="W132" s="37" t="str">
        <f t="shared" si="41"/>
        <v/>
      </c>
      <c r="X132" s="38" t="str">
        <f t="shared" si="42"/>
        <v/>
      </c>
      <c r="Y132" s="37" t="str">
        <f t="shared" si="43"/>
        <v/>
      </c>
      <c r="Z132" s="38" t="str">
        <f t="shared" si="44"/>
        <v/>
      </c>
      <c r="AA132" s="37" t="str">
        <f t="shared" si="45"/>
        <v/>
      </c>
      <c r="AB132" s="39" t="str">
        <f t="shared" si="46"/>
        <v/>
      </c>
      <c r="AC132" s="40" t="str">
        <f>IF(A132="","",IF(AA132&gt;=Parametros!$B$9,"OK","Revisar"))</f>
        <v/>
      </c>
      <c r="AD132" s="98" t="str">
        <f t="shared" si="47"/>
        <v/>
      </c>
    </row>
    <row r="133" spans="1:30">
      <c r="A133" s="31"/>
      <c r="B133" s="32"/>
      <c r="C133" s="32"/>
      <c r="D133" s="32"/>
      <c r="E133" s="32"/>
      <c r="F133" s="33"/>
      <c r="G133" s="33"/>
      <c r="H133" s="33"/>
      <c r="I133" s="34"/>
      <c r="J133" s="34"/>
      <c r="K133" s="34" t="str">
        <f t="shared" si="36"/>
        <v/>
      </c>
      <c r="L133" s="34"/>
      <c r="M133" s="34"/>
      <c r="N133" s="34"/>
      <c r="O133" s="34"/>
      <c r="P133" s="34" t="str">
        <f t="shared" si="37"/>
        <v/>
      </c>
      <c r="Q133" s="34"/>
      <c r="R133" s="34"/>
      <c r="S133" s="35"/>
      <c r="T133" s="36" t="str">
        <f t="shared" si="38"/>
        <v/>
      </c>
      <c r="U133" s="37" t="str">
        <f t="shared" si="39"/>
        <v/>
      </c>
      <c r="V133" s="96" t="str">
        <f t="shared" si="40"/>
        <v/>
      </c>
      <c r="W133" s="37" t="str">
        <f t="shared" si="41"/>
        <v/>
      </c>
      <c r="X133" s="38" t="str">
        <f t="shared" si="42"/>
        <v/>
      </c>
      <c r="Y133" s="37" t="str">
        <f t="shared" si="43"/>
        <v/>
      </c>
      <c r="Z133" s="38" t="str">
        <f t="shared" si="44"/>
        <v/>
      </c>
      <c r="AA133" s="37" t="str">
        <f t="shared" si="45"/>
        <v/>
      </c>
      <c r="AB133" s="39" t="str">
        <f t="shared" si="46"/>
        <v/>
      </c>
      <c r="AC133" s="40" t="str">
        <f>IF(A133="","",IF(AA133&gt;=Parametros!$B$9,"OK","Revisar"))</f>
        <v/>
      </c>
      <c r="AD133" s="98" t="str">
        <f t="shared" si="47"/>
        <v/>
      </c>
    </row>
    <row r="134" spans="1:30">
      <c r="A134" s="31"/>
      <c r="B134" s="32"/>
      <c r="C134" s="32"/>
      <c r="D134" s="32"/>
      <c r="E134" s="32"/>
      <c r="F134" s="33"/>
      <c r="G134" s="33"/>
      <c r="H134" s="33"/>
      <c r="I134" s="34"/>
      <c r="J134" s="34"/>
      <c r="K134" s="34" t="str">
        <f t="shared" si="36"/>
        <v/>
      </c>
      <c r="L134" s="34"/>
      <c r="M134" s="34"/>
      <c r="N134" s="34"/>
      <c r="O134" s="34"/>
      <c r="P134" s="34" t="str">
        <f t="shared" si="37"/>
        <v/>
      </c>
      <c r="Q134" s="34"/>
      <c r="R134" s="34"/>
      <c r="S134" s="35"/>
      <c r="T134" s="36" t="str">
        <f t="shared" si="38"/>
        <v/>
      </c>
      <c r="U134" s="37" t="str">
        <f t="shared" si="39"/>
        <v/>
      </c>
      <c r="V134" s="96" t="str">
        <f t="shared" si="40"/>
        <v/>
      </c>
      <c r="W134" s="37" t="str">
        <f t="shared" si="41"/>
        <v/>
      </c>
      <c r="X134" s="38" t="str">
        <f t="shared" si="42"/>
        <v/>
      </c>
      <c r="Y134" s="37" t="str">
        <f t="shared" si="43"/>
        <v/>
      </c>
      <c r="Z134" s="38" t="str">
        <f t="shared" si="44"/>
        <v/>
      </c>
      <c r="AA134" s="37" t="str">
        <f t="shared" si="45"/>
        <v/>
      </c>
      <c r="AB134" s="39" t="str">
        <f t="shared" si="46"/>
        <v/>
      </c>
      <c r="AC134" s="40" t="str">
        <f>IF(A134="","",IF(AA134&gt;=Parametros!$B$9,"OK","Revisar"))</f>
        <v/>
      </c>
      <c r="AD134" s="98" t="str">
        <f t="shared" si="47"/>
        <v/>
      </c>
    </row>
    <row r="135" spans="1:30">
      <c r="A135" s="31"/>
      <c r="B135" s="32"/>
      <c r="C135" s="32"/>
      <c r="D135" s="32"/>
      <c r="E135" s="32"/>
      <c r="F135" s="33"/>
      <c r="G135" s="33"/>
      <c r="H135" s="33"/>
      <c r="I135" s="34"/>
      <c r="J135" s="34"/>
      <c r="K135" s="34" t="str">
        <f t="shared" ref="K135:K166" si="48">IF(OR(A135="",I135="",J135=""),"",MAX(I135-J135,0))</f>
        <v/>
      </c>
      <c r="L135" s="34"/>
      <c r="M135" s="34"/>
      <c r="N135" s="34"/>
      <c r="O135" s="34"/>
      <c r="P135" s="34" t="str">
        <f t="shared" ref="P135:P166" si="49">IF(A135="","",MAX(L135-M135-N135-O135,0))</f>
        <v/>
      </c>
      <c r="Q135" s="34"/>
      <c r="R135" s="34"/>
      <c r="S135" s="35"/>
      <c r="T135" s="36" t="str">
        <f t="shared" ref="T135:T166" si="50">IF(OR(A135="",I135=0),"",J135/I135)</f>
        <v/>
      </c>
      <c r="U135" s="37" t="str">
        <f t="shared" ref="U135:U166" si="51">IF(OR(A135="",I135=0),"",K135/I135)</f>
        <v/>
      </c>
      <c r="V135" s="96" t="str">
        <f t="shared" ref="V135:V166" si="52">IF(OR(A135="",B135="",E135=""),"",MAX((E135-B135)*24,0))</f>
        <v/>
      </c>
      <c r="W135" s="37" t="str">
        <f t="shared" ref="W135:W166" si="53">IF(OR(A135="",L135=0),"",P135/L135)</f>
        <v/>
      </c>
      <c r="X135" s="38" t="str">
        <f t="shared" ref="X135:X166" si="54">IF(OR(A135="",P135=0),"",I135/(P135/60))</f>
        <v/>
      </c>
      <c r="Y135" s="37" t="str">
        <f t="shared" ref="Y135:Y166" si="55">IF(OR(A135="",Q135=0),"",X135/Q135)</f>
        <v/>
      </c>
      <c r="Z135" s="38" t="str">
        <f t="shared" ref="Z135:Z166" si="56">IF(OR(A135="",R135=0),"",(L135*60)/R135)</f>
        <v/>
      </c>
      <c r="AA135" s="37" t="str">
        <f t="shared" ref="AA135:AA166" si="57">IF(A135="","",W135*MIN(Y135,1)*T135)</f>
        <v/>
      </c>
      <c r="AB135" s="39" t="str">
        <f t="shared" ref="AB135:AB166" si="58">IF(OR(A135="",J135="",R135=""),"",IF(J135&gt;=R135,"Sí","No"))</f>
        <v/>
      </c>
      <c r="AC135" s="40" t="str">
        <f>IF(A135="","",IF(AA135&gt;=Parametros!$B$9,"OK","Revisar"))</f>
        <v/>
      </c>
      <c r="AD135" s="98" t="str">
        <f t="shared" ref="AD135:AD166" si="59">IF(OR(A135="",C135="",D135=""),"",MAX((D135-C135)*24,0))</f>
        <v/>
      </c>
    </row>
    <row r="136" spans="1:30">
      <c r="A136" s="31"/>
      <c r="B136" s="32"/>
      <c r="C136" s="32"/>
      <c r="D136" s="32"/>
      <c r="E136" s="32"/>
      <c r="F136" s="33"/>
      <c r="G136" s="33"/>
      <c r="H136" s="33"/>
      <c r="I136" s="34"/>
      <c r="J136" s="34"/>
      <c r="K136" s="34" t="str">
        <f t="shared" si="48"/>
        <v/>
      </c>
      <c r="L136" s="34"/>
      <c r="M136" s="34"/>
      <c r="N136" s="34"/>
      <c r="O136" s="34"/>
      <c r="P136" s="34" t="str">
        <f t="shared" si="49"/>
        <v/>
      </c>
      <c r="Q136" s="34"/>
      <c r="R136" s="34"/>
      <c r="S136" s="35"/>
      <c r="T136" s="36" t="str">
        <f t="shared" si="50"/>
        <v/>
      </c>
      <c r="U136" s="37" t="str">
        <f t="shared" si="51"/>
        <v/>
      </c>
      <c r="V136" s="96" t="str">
        <f t="shared" si="52"/>
        <v/>
      </c>
      <c r="W136" s="37" t="str">
        <f t="shared" si="53"/>
        <v/>
      </c>
      <c r="X136" s="38" t="str">
        <f t="shared" si="54"/>
        <v/>
      </c>
      <c r="Y136" s="37" t="str">
        <f t="shared" si="55"/>
        <v/>
      </c>
      <c r="Z136" s="38" t="str">
        <f t="shared" si="56"/>
        <v/>
      </c>
      <c r="AA136" s="37" t="str">
        <f t="shared" si="57"/>
        <v/>
      </c>
      <c r="AB136" s="39" t="str">
        <f t="shared" si="58"/>
        <v/>
      </c>
      <c r="AC136" s="40" t="str">
        <f>IF(A136="","",IF(AA136&gt;=Parametros!$B$9,"OK","Revisar"))</f>
        <v/>
      </c>
      <c r="AD136" s="98" t="str">
        <f t="shared" si="59"/>
        <v/>
      </c>
    </row>
    <row r="137" spans="1:30">
      <c r="A137" s="31"/>
      <c r="B137" s="32"/>
      <c r="C137" s="32"/>
      <c r="D137" s="32"/>
      <c r="E137" s="32"/>
      <c r="F137" s="33"/>
      <c r="G137" s="33"/>
      <c r="H137" s="33"/>
      <c r="I137" s="34"/>
      <c r="J137" s="34"/>
      <c r="K137" s="34" t="str">
        <f t="shared" si="48"/>
        <v/>
      </c>
      <c r="L137" s="34"/>
      <c r="M137" s="34"/>
      <c r="N137" s="34"/>
      <c r="O137" s="34"/>
      <c r="P137" s="34" t="str">
        <f t="shared" si="49"/>
        <v/>
      </c>
      <c r="Q137" s="34"/>
      <c r="R137" s="34"/>
      <c r="S137" s="35"/>
      <c r="T137" s="36" t="str">
        <f t="shared" si="50"/>
        <v/>
      </c>
      <c r="U137" s="37" t="str">
        <f t="shared" si="51"/>
        <v/>
      </c>
      <c r="V137" s="96" t="str">
        <f t="shared" si="52"/>
        <v/>
      </c>
      <c r="W137" s="37" t="str">
        <f t="shared" si="53"/>
        <v/>
      </c>
      <c r="X137" s="38" t="str">
        <f t="shared" si="54"/>
        <v/>
      </c>
      <c r="Y137" s="37" t="str">
        <f t="shared" si="55"/>
        <v/>
      </c>
      <c r="Z137" s="38" t="str">
        <f t="shared" si="56"/>
        <v/>
      </c>
      <c r="AA137" s="37" t="str">
        <f t="shared" si="57"/>
        <v/>
      </c>
      <c r="AB137" s="39" t="str">
        <f t="shared" si="58"/>
        <v/>
      </c>
      <c r="AC137" s="40" t="str">
        <f>IF(A137="","",IF(AA137&gt;=Parametros!$B$9,"OK","Revisar"))</f>
        <v/>
      </c>
      <c r="AD137" s="98" t="str">
        <f t="shared" si="59"/>
        <v/>
      </c>
    </row>
    <row r="138" spans="1:30">
      <c r="A138" s="31"/>
      <c r="B138" s="32"/>
      <c r="C138" s="32"/>
      <c r="D138" s="32"/>
      <c r="E138" s="32"/>
      <c r="F138" s="33"/>
      <c r="G138" s="33"/>
      <c r="H138" s="33"/>
      <c r="I138" s="34"/>
      <c r="J138" s="34"/>
      <c r="K138" s="34" t="str">
        <f t="shared" si="48"/>
        <v/>
      </c>
      <c r="L138" s="34"/>
      <c r="M138" s="34"/>
      <c r="N138" s="34"/>
      <c r="O138" s="34"/>
      <c r="P138" s="34" t="str">
        <f t="shared" si="49"/>
        <v/>
      </c>
      <c r="Q138" s="34"/>
      <c r="R138" s="34"/>
      <c r="S138" s="35"/>
      <c r="T138" s="36" t="str">
        <f t="shared" si="50"/>
        <v/>
      </c>
      <c r="U138" s="37" t="str">
        <f t="shared" si="51"/>
        <v/>
      </c>
      <c r="V138" s="96" t="str">
        <f t="shared" si="52"/>
        <v/>
      </c>
      <c r="W138" s="37" t="str">
        <f t="shared" si="53"/>
        <v/>
      </c>
      <c r="X138" s="38" t="str">
        <f t="shared" si="54"/>
        <v/>
      </c>
      <c r="Y138" s="37" t="str">
        <f t="shared" si="55"/>
        <v/>
      </c>
      <c r="Z138" s="38" t="str">
        <f t="shared" si="56"/>
        <v/>
      </c>
      <c r="AA138" s="37" t="str">
        <f t="shared" si="57"/>
        <v/>
      </c>
      <c r="AB138" s="39" t="str">
        <f t="shared" si="58"/>
        <v/>
      </c>
      <c r="AC138" s="40" t="str">
        <f>IF(A138="","",IF(AA138&gt;=Parametros!$B$9,"OK","Revisar"))</f>
        <v/>
      </c>
      <c r="AD138" s="98" t="str">
        <f t="shared" si="59"/>
        <v/>
      </c>
    </row>
    <row r="139" spans="1:30">
      <c r="A139" s="31"/>
      <c r="B139" s="32"/>
      <c r="C139" s="32"/>
      <c r="D139" s="32"/>
      <c r="E139" s="32"/>
      <c r="F139" s="33"/>
      <c r="G139" s="33"/>
      <c r="H139" s="33"/>
      <c r="I139" s="34"/>
      <c r="J139" s="34"/>
      <c r="K139" s="34" t="str">
        <f t="shared" si="48"/>
        <v/>
      </c>
      <c r="L139" s="34"/>
      <c r="M139" s="34"/>
      <c r="N139" s="34"/>
      <c r="O139" s="34"/>
      <c r="P139" s="34" t="str">
        <f t="shared" si="49"/>
        <v/>
      </c>
      <c r="Q139" s="34"/>
      <c r="R139" s="34"/>
      <c r="S139" s="35"/>
      <c r="T139" s="36" t="str">
        <f t="shared" si="50"/>
        <v/>
      </c>
      <c r="U139" s="37" t="str">
        <f t="shared" si="51"/>
        <v/>
      </c>
      <c r="V139" s="96" t="str">
        <f t="shared" si="52"/>
        <v/>
      </c>
      <c r="W139" s="37" t="str">
        <f t="shared" si="53"/>
        <v/>
      </c>
      <c r="X139" s="38" t="str">
        <f t="shared" si="54"/>
        <v/>
      </c>
      <c r="Y139" s="37" t="str">
        <f t="shared" si="55"/>
        <v/>
      </c>
      <c r="Z139" s="38" t="str">
        <f t="shared" si="56"/>
        <v/>
      </c>
      <c r="AA139" s="37" t="str">
        <f t="shared" si="57"/>
        <v/>
      </c>
      <c r="AB139" s="39" t="str">
        <f t="shared" si="58"/>
        <v/>
      </c>
      <c r="AC139" s="40" t="str">
        <f>IF(A139="","",IF(AA139&gt;=Parametros!$B$9,"OK","Revisar"))</f>
        <v/>
      </c>
      <c r="AD139" s="98" t="str">
        <f t="shared" si="59"/>
        <v/>
      </c>
    </row>
    <row r="140" spans="1:30">
      <c r="A140" s="31"/>
      <c r="B140" s="32"/>
      <c r="C140" s="32"/>
      <c r="D140" s="32"/>
      <c r="E140" s="32"/>
      <c r="F140" s="33"/>
      <c r="G140" s="33"/>
      <c r="H140" s="33"/>
      <c r="I140" s="34"/>
      <c r="J140" s="34"/>
      <c r="K140" s="34" t="str">
        <f t="shared" si="48"/>
        <v/>
      </c>
      <c r="L140" s="34"/>
      <c r="M140" s="34"/>
      <c r="N140" s="34"/>
      <c r="O140" s="34"/>
      <c r="P140" s="34" t="str">
        <f t="shared" si="49"/>
        <v/>
      </c>
      <c r="Q140" s="34"/>
      <c r="R140" s="34"/>
      <c r="S140" s="35"/>
      <c r="T140" s="36" t="str">
        <f t="shared" si="50"/>
        <v/>
      </c>
      <c r="U140" s="37" t="str">
        <f t="shared" si="51"/>
        <v/>
      </c>
      <c r="V140" s="96" t="str">
        <f t="shared" si="52"/>
        <v/>
      </c>
      <c r="W140" s="37" t="str">
        <f t="shared" si="53"/>
        <v/>
      </c>
      <c r="X140" s="38" t="str">
        <f t="shared" si="54"/>
        <v/>
      </c>
      <c r="Y140" s="37" t="str">
        <f t="shared" si="55"/>
        <v/>
      </c>
      <c r="Z140" s="38" t="str">
        <f t="shared" si="56"/>
        <v/>
      </c>
      <c r="AA140" s="37" t="str">
        <f t="shared" si="57"/>
        <v/>
      </c>
      <c r="AB140" s="39" t="str">
        <f t="shared" si="58"/>
        <v/>
      </c>
      <c r="AC140" s="40" t="str">
        <f>IF(A140="","",IF(AA140&gt;=Parametros!$B$9,"OK","Revisar"))</f>
        <v/>
      </c>
      <c r="AD140" s="98" t="str">
        <f t="shared" si="59"/>
        <v/>
      </c>
    </row>
    <row r="141" spans="1:30">
      <c r="A141" s="31"/>
      <c r="B141" s="32"/>
      <c r="C141" s="32"/>
      <c r="D141" s="32"/>
      <c r="E141" s="32"/>
      <c r="F141" s="33"/>
      <c r="G141" s="33"/>
      <c r="H141" s="33"/>
      <c r="I141" s="34"/>
      <c r="J141" s="34"/>
      <c r="K141" s="34" t="str">
        <f t="shared" si="48"/>
        <v/>
      </c>
      <c r="L141" s="34"/>
      <c r="M141" s="34"/>
      <c r="N141" s="34"/>
      <c r="O141" s="34"/>
      <c r="P141" s="34" t="str">
        <f t="shared" si="49"/>
        <v/>
      </c>
      <c r="Q141" s="34"/>
      <c r="R141" s="34"/>
      <c r="S141" s="35"/>
      <c r="T141" s="36" t="str">
        <f t="shared" si="50"/>
        <v/>
      </c>
      <c r="U141" s="37" t="str">
        <f t="shared" si="51"/>
        <v/>
      </c>
      <c r="V141" s="96" t="str">
        <f t="shared" si="52"/>
        <v/>
      </c>
      <c r="W141" s="37" t="str">
        <f t="shared" si="53"/>
        <v/>
      </c>
      <c r="X141" s="38" t="str">
        <f t="shared" si="54"/>
        <v/>
      </c>
      <c r="Y141" s="37" t="str">
        <f t="shared" si="55"/>
        <v/>
      </c>
      <c r="Z141" s="38" t="str">
        <f t="shared" si="56"/>
        <v/>
      </c>
      <c r="AA141" s="37" t="str">
        <f t="shared" si="57"/>
        <v/>
      </c>
      <c r="AB141" s="39" t="str">
        <f t="shared" si="58"/>
        <v/>
      </c>
      <c r="AC141" s="40" t="str">
        <f>IF(A141="","",IF(AA141&gt;=Parametros!$B$9,"OK","Revisar"))</f>
        <v/>
      </c>
      <c r="AD141" s="98" t="str">
        <f t="shared" si="59"/>
        <v/>
      </c>
    </row>
    <row r="142" spans="1:30">
      <c r="A142" s="31"/>
      <c r="B142" s="32"/>
      <c r="C142" s="32"/>
      <c r="D142" s="32"/>
      <c r="E142" s="32"/>
      <c r="F142" s="33"/>
      <c r="G142" s="33"/>
      <c r="H142" s="33"/>
      <c r="I142" s="34"/>
      <c r="J142" s="34"/>
      <c r="K142" s="34" t="str">
        <f t="shared" si="48"/>
        <v/>
      </c>
      <c r="L142" s="34"/>
      <c r="M142" s="34"/>
      <c r="N142" s="34"/>
      <c r="O142" s="34"/>
      <c r="P142" s="34" t="str">
        <f t="shared" si="49"/>
        <v/>
      </c>
      <c r="Q142" s="34"/>
      <c r="R142" s="34"/>
      <c r="S142" s="35"/>
      <c r="T142" s="36" t="str">
        <f t="shared" si="50"/>
        <v/>
      </c>
      <c r="U142" s="37" t="str">
        <f t="shared" si="51"/>
        <v/>
      </c>
      <c r="V142" s="96" t="str">
        <f t="shared" si="52"/>
        <v/>
      </c>
      <c r="W142" s="37" t="str">
        <f t="shared" si="53"/>
        <v/>
      </c>
      <c r="X142" s="38" t="str">
        <f t="shared" si="54"/>
        <v/>
      </c>
      <c r="Y142" s="37" t="str">
        <f t="shared" si="55"/>
        <v/>
      </c>
      <c r="Z142" s="38" t="str">
        <f t="shared" si="56"/>
        <v/>
      </c>
      <c r="AA142" s="37" t="str">
        <f t="shared" si="57"/>
        <v/>
      </c>
      <c r="AB142" s="39" t="str">
        <f t="shared" si="58"/>
        <v/>
      </c>
      <c r="AC142" s="40" t="str">
        <f>IF(A142="","",IF(AA142&gt;=Parametros!$B$9,"OK","Revisar"))</f>
        <v/>
      </c>
      <c r="AD142" s="98" t="str">
        <f t="shared" si="59"/>
        <v/>
      </c>
    </row>
    <row r="143" spans="1:30">
      <c r="A143" s="31"/>
      <c r="B143" s="32"/>
      <c r="C143" s="32"/>
      <c r="D143" s="32"/>
      <c r="E143" s="32"/>
      <c r="F143" s="33"/>
      <c r="G143" s="33"/>
      <c r="H143" s="33"/>
      <c r="I143" s="34"/>
      <c r="J143" s="34"/>
      <c r="K143" s="34" t="str">
        <f t="shared" si="48"/>
        <v/>
      </c>
      <c r="L143" s="34"/>
      <c r="M143" s="34"/>
      <c r="N143" s="34"/>
      <c r="O143" s="34"/>
      <c r="P143" s="34" t="str">
        <f t="shared" si="49"/>
        <v/>
      </c>
      <c r="Q143" s="34"/>
      <c r="R143" s="34"/>
      <c r="S143" s="35"/>
      <c r="T143" s="36" t="str">
        <f t="shared" si="50"/>
        <v/>
      </c>
      <c r="U143" s="37" t="str">
        <f t="shared" si="51"/>
        <v/>
      </c>
      <c r="V143" s="96" t="str">
        <f t="shared" si="52"/>
        <v/>
      </c>
      <c r="W143" s="37" t="str">
        <f t="shared" si="53"/>
        <v/>
      </c>
      <c r="X143" s="38" t="str">
        <f t="shared" si="54"/>
        <v/>
      </c>
      <c r="Y143" s="37" t="str">
        <f t="shared" si="55"/>
        <v/>
      </c>
      <c r="Z143" s="38" t="str">
        <f t="shared" si="56"/>
        <v/>
      </c>
      <c r="AA143" s="37" t="str">
        <f t="shared" si="57"/>
        <v/>
      </c>
      <c r="AB143" s="39" t="str">
        <f t="shared" si="58"/>
        <v/>
      </c>
      <c r="AC143" s="40" t="str">
        <f>IF(A143="","",IF(AA143&gt;=Parametros!$B$9,"OK","Revisar"))</f>
        <v/>
      </c>
      <c r="AD143" s="98" t="str">
        <f t="shared" si="59"/>
        <v/>
      </c>
    </row>
    <row r="144" spans="1:30">
      <c r="A144" s="31"/>
      <c r="B144" s="32"/>
      <c r="C144" s="32"/>
      <c r="D144" s="32"/>
      <c r="E144" s="32"/>
      <c r="F144" s="33"/>
      <c r="G144" s="33"/>
      <c r="H144" s="33"/>
      <c r="I144" s="34"/>
      <c r="J144" s="34"/>
      <c r="K144" s="34" t="str">
        <f t="shared" si="48"/>
        <v/>
      </c>
      <c r="L144" s="34"/>
      <c r="M144" s="34"/>
      <c r="N144" s="34"/>
      <c r="O144" s="34"/>
      <c r="P144" s="34" t="str">
        <f t="shared" si="49"/>
        <v/>
      </c>
      <c r="Q144" s="34"/>
      <c r="R144" s="34"/>
      <c r="S144" s="35"/>
      <c r="T144" s="36" t="str">
        <f t="shared" si="50"/>
        <v/>
      </c>
      <c r="U144" s="37" t="str">
        <f t="shared" si="51"/>
        <v/>
      </c>
      <c r="V144" s="96" t="str">
        <f t="shared" si="52"/>
        <v/>
      </c>
      <c r="W144" s="37" t="str">
        <f t="shared" si="53"/>
        <v/>
      </c>
      <c r="X144" s="38" t="str">
        <f t="shared" si="54"/>
        <v/>
      </c>
      <c r="Y144" s="37" t="str">
        <f t="shared" si="55"/>
        <v/>
      </c>
      <c r="Z144" s="38" t="str">
        <f t="shared" si="56"/>
        <v/>
      </c>
      <c r="AA144" s="37" t="str">
        <f t="shared" si="57"/>
        <v/>
      </c>
      <c r="AB144" s="39" t="str">
        <f t="shared" si="58"/>
        <v/>
      </c>
      <c r="AC144" s="40" t="str">
        <f>IF(A144="","",IF(AA144&gt;=Parametros!$B$9,"OK","Revisar"))</f>
        <v/>
      </c>
      <c r="AD144" s="98" t="str">
        <f t="shared" si="59"/>
        <v/>
      </c>
    </row>
    <row r="145" spans="1:30">
      <c r="A145" s="31"/>
      <c r="B145" s="32"/>
      <c r="C145" s="32"/>
      <c r="D145" s="32"/>
      <c r="E145" s="32"/>
      <c r="F145" s="33"/>
      <c r="G145" s="33"/>
      <c r="H145" s="33"/>
      <c r="I145" s="34"/>
      <c r="J145" s="34"/>
      <c r="K145" s="34" t="str">
        <f t="shared" si="48"/>
        <v/>
      </c>
      <c r="L145" s="34"/>
      <c r="M145" s="34"/>
      <c r="N145" s="34"/>
      <c r="O145" s="34"/>
      <c r="P145" s="34" t="str">
        <f t="shared" si="49"/>
        <v/>
      </c>
      <c r="Q145" s="34"/>
      <c r="R145" s="34"/>
      <c r="S145" s="35"/>
      <c r="T145" s="36" t="str">
        <f t="shared" si="50"/>
        <v/>
      </c>
      <c r="U145" s="37" t="str">
        <f t="shared" si="51"/>
        <v/>
      </c>
      <c r="V145" s="96" t="str">
        <f t="shared" si="52"/>
        <v/>
      </c>
      <c r="W145" s="37" t="str">
        <f t="shared" si="53"/>
        <v/>
      </c>
      <c r="X145" s="38" t="str">
        <f t="shared" si="54"/>
        <v/>
      </c>
      <c r="Y145" s="37" t="str">
        <f t="shared" si="55"/>
        <v/>
      </c>
      <c r="Z145" s="38" t="str">
        <f t="shared" si="56"/>
        <v/>
      </c>
      <c r="AA145" s="37" t="str">
        <f t="shared" si="57"/>
        <v/>
      </c>
      <c r="AB145" s="39" t="str">
        <f t="shared" si="58"/>
        <v/>
      </c>
      <c r="AC145" s="40" t="str">
        <f>IF(A145="","",IF(AA145&gt;=Parametros!$B$9,"OK","Revisar"))</f>
        <v/>
      </c>
      <c r="AD145" s="98" t="str">
        <f t="shared" si="59"/>
        <v/>
      </c>
    </row>
    <row r="146" spans="1:30">
      <c r="A146" s="31"/>
      <c r="B146" s="32"/>
      <c r="C146" s="32"/>
      <c r="D146" s="32"/>
      <c r="E146" s="32"/>
      <c r="F146" s="33"/>
      <c r="G146" s="33"/>
      <c r="H146" s="33"/>
      <c r="I146" s="34"/>
      <c r="J146" s="34"/>
      <c r="K146" s="34" t="str">
        <f t="shared" si="48"/>
        <v/>
      </c>
      <c r="L146" s="34"/>
      <c r="M146" s="34"/>
      <c r="N146" s="34"/>
      <c r="O146" s="34"/>
      <c r="P146" s="34" t="str">
        <f t="shared" si="49"/>
        <v/>
      </c>
      <c r="Q146" s="34"/>
      <c r="R146" s="34"/>
      <c r="S146" s="35"/>
      <c r="T146" s="36" t="str">
        <f t="shared" si="50"/>
        <v/>
      </c>
      <c r="U146" s="37" t="str">
        <f t="shared" si="51"/>
        <v/>
      </c>
      <c r="V146" s="96" t="str">
        <f t="shared" si="52"/>
        <v/>
      </c>
      <c r="W146" s="37" t="str">
        <f t="shared" si="53"/>
        <v/>
      </c>
      <c r="X146" s="38" t="str">
        <f t="shared" si="54"/>
        <v/>
      </c>
      <c r="Y146" s="37" t="str">
        <f t="shared" si="55"/>
        <v/>
      </c>
      <c r="Z146" s="38" t="str">
        <f t="shared" si="56"/>
        <v/>
      </c>
      <c r="AA146" s="37" t="str">
        <f t="shared" si="57"/>
        <v/>
      </c>
      <c r="AB146" s="39" t="str">
        <f t="shared" si="58"/>
        <v/>
      </c>
      <c r="AC146" s="40" t="str">
        <f>IF(A146="","",IF(AA146&gt;=Parametros!$B$9,"OK","Revisar"))</f>
        <v/>
      </c>
      <c r="AD146" s="98" t="str">
        <f t="shared" si="59"/>
        <v/>
      </c>
    </row>
    <row r="147" spans="1:30">
      <c r="A147" s="31"/>
      <c r="B147" s="32"/>
      <c r="C147" s="32"/>
      <c r="D147" s="32"/>
      <c r="E147" s="32"/>
      <c r="F147" s="33"/>
      <c r="G147" s="33"/>
      <c r="H147" s="33"/>
      <c r="I147" s="34"/>
      <c r="J147" s="34"/>
      <c r="K147" s="34" t="str">
        <f t="shared" si="48"/>
        <v/>
      </c>
      <c r="L147" s="34"/>
      <c r="M147" s="34"/>
      <c r="N147" s="34"/>
      <c r="O147" s="34"/>
      <c r="P147" s="34" t="str">
        <f t="shared" si="49"/>
        <v/>
      </c>
      <c r="Q147" s="34"/>
      <c r="R147" s="34"/>
      <c r="S147" s="35"/>
      <c r="T147" s="36" t="str">
        <f t="shared" si="50"/>
        <v/>
      </c>
      <c r="U147" s="37" t="str">
        <f t="shared" si="51"/>
        <v/>
      </c>
      <c r="V147" s="96" t="str">
        <f t="shared" si="52"/>
        <v/>
      </c>
      <c r="W147" s="37" t="str">
        <f t="shared" si="53"/>
        <v/>
      </c>
      <c r="X147" s="38" t="str">
        <f t="shared" si="54"/>
        <v/>
      </c>
      <c r="Y147" s="37" t="str">
        <f t="shared" si="55"/>
        <v/>
      </c>
      <c r="Z147" s="38" t="str">
        <f t="shared" si="56"/>
        <v/>
      </c>
      <c r="AA147" s="37" t="str">
        <f t="shared" si="57"/>
        <v/>
      </c>
      <c r="AB147" s="39" t="str">
        <f t="shared" si="58"/>
        <v/>
      </c>
      <c r="AC147" s="40" t="str">
        <f>IF(A147="","",IF(AA147&gt;=Parametros!$B$9,"OK","Revisar"))</f>
        <v/>
      </c>
      <c r="AD147" s="98" t="str">
        <f t="shared" si="59"/>
        <v/>
      </c>
    </row>
    <row r="148" spans="1:30">
      <c r="A148" s="31"/>
      <c r="B148" s="32"/>
      <c r="C148" s="32"/>
      <c r="D148" s="32"/>
      <c r="E148" s="32"/>
      <c r="F148" s="33"/>
      <c r="G148" s="33"/>
      <c r="H148" s="33"/>
      <c r="I148" s="34"/>
      <c r="J148" s="34"/>
      <c r="K148" s="34" t="str">
        <f t="shared" si="48"/>
        <v/>
      </c>
      <c r="L148" s="34"/>
      <c r="M148" s="34"/>
      <c r="N148" s="34"/>
      <c r="O148" s="34"/>
      <c r="P148" s="34" t="str">
        <f t="shared" si="49"/>
        <v/>
      </c>
      <c r="Q148" s="34"/>
      <c r="R148" s="34"/>
      <c r="S148" s="35"/>
      <c r="T148" s="36" t="str">
        <f t="shared" si="50"/>
        <v/>
      </c>
      <c r="U148" s="37" t="str">
        <f t="shared" si="51"/>
        <v/>
      </c>
      <c r="V148" s="96" t="str">
        <f t="shared" si="52"/>
        <v/>
      </c>
      <c r="W148" s="37" t="str">
        <f t="shared" si="53"/>
        <v/>
      </c>
      <c r="X148" s="38" t="str">
        <f t="shared" si="54"/>
        <v/>
      </c>
      <c r="Y148" s="37" t="str">
        <f t="shared" si="55"/>
        <v/>
      </c>
      <c r="Z148" s="38" t="str">
        <f t="shared" si="56"/>
        <v/>
      </c>
      <c r="AA148" s="37" t="str">
        <f t="shared" si="57"/>
        <v/>
      </c>
      <c r="AB148" s="39" t="str">
        <f t="shared" si="58"/>
        <v/>
      </c>
      <c r="AC148" s="40" t="str">
        <f>IF(A148="","",IF(AA148&gt;=Parametros!$B$9,"OK","Revisar"))</f>
        <v/>
      </c>
      <c r="AD148" s="98" t="str">
        <f t="shared" si="59"/>
        <v/>
      </c>
    </row>
    <row r="149" spans="1:30">
      <c r="A149" s="31"/>
      <c r="B149" s="32"/>
      <c r="C149" s="32"/>
      <c r="D149" s="32"/>
      <c r="E149" s="32"/>
      <c r="F149" s="33"/>
      <c r="G149" s="33"/>
      <c r="H149" s="33"/>
      <c r="I149" s="34"/>
      <c r="J149" s="34"/>
      <c r="K149" s="34" t="str">
        <f t="shared" si="48"/>
        <v/>
      </c>
      <c r="L149" s="34"/>
      <c r="M149" s="34"/>
      <c r="N149" s="34"/>
      <c r="O149" s="34"/>
      <c r="P149" s="34" t="str">
        <f t="shared" si="49"/>
        <v/>
      </c>
      <c r="Q149" s="34"/>
      <c r="R149" s="34"/>
      <c r="S149" s="35"/>
      <c r="T149" s="36" t="str">
        <f t="shared" si="50"/>
        <v/>
      </c>
      <c r="U149" s="37" t="str">
        <f t="shared" si="51"/>
        <v/>
      </c>
      <c r="V149" s="96" t="str">
        <f t="shared" si="52"/>
        <v/>
      </c>
      <c r="W149" s="37" t="str">
        <f t="shared" si="53"/>
        <v/>
      </c>
      <c r="X149" s="38" t="str">
        <f t="shared" si="54"/>
        <v/>
      </c>
      <c r="Y149" s="37" t="str">
        <f t="shared" si="55"/>
        <v/>
      </c>
      <c r="Z149" s="38" t="str">
        <f t="shared" si="56"/>
        <v/>
      </c>
      <c r="AA149" s="37" t="str">
        <f t="shared" si="57"/>
        <v/>
      </c>
      <c r="AB149" s="39" t="str">
        <f t="shared" si="58"/>
        <v/>
      </c>
      <c r="AC149" s="40" t="str">
        <f>IF(A149="","",IF(AA149&gt;=Parametros!$B$9,"OK","Revisar"))</f>
        <v/>
      </c>
      <c r="AD149" s="98" t="str">
        <f t="shared" si="59"/>
        <v/>
      </c>
    </row>
    <row r="150" spans="1:30">
      <c r="A150" s="31"/>
      <c r="B150" s="32"/>
      <c r="C150" s="32"/>
      <c r="D150" s="32"/>
      <c r="E150" s="32"/>
      <c r="F150" s="33"/>
      <c r="G150" s="33"/>
      <c r="H150" s="33"/>
      <c r="I150" s="34"/>
      <c r="J150" s="34"/>
      <c r="K150" s="34" t="str">
        <f t="shared" si="48"/>
        <v/>
      </c>
      <c r="L150" s="34"/>
      <c r="M150" s="34"/>
      <c r="N150" s="34"/>
      <c r="O150" s="34"/>
      <c r="P150" s="34" t="str">
        <f t="shared" si="49"/>
        <v/>
      </c>
      <c r="Q150" s="34"/>
      <c r="R150" s="34"/>
      <c r="S150" s="35"/>
      <c r="T150" s="36" t="str">
        <f t="shared" si="50"/>
        <v/>
      </c>
      <c r="U150" s="37" t="str">
        <f t="shared" si="51"/>
        <v/>
      </c>
      <c r="V150" s="96" t="str">
        <f t="shared" si="52"/>
        <v/>
      </c>
      <c r="W150" s="37" t="str">
        <f t="shared" si="53"/>
        <v/>
      </c>
      <c r="X150" s="38" t="str">
        <f t="shared" si="54"/>
        <v/>
      </c>
      <c r="Y150" s="37" t="str">
        <f t="shared" si="55"/>
        <v/>
      </c>
      <c r="Z150" s="38" t="str">
        <f t="shared" si="56"/>
        <v/>
      </c>
      <c r="AA150" s="37" t="str">
        <f t="shared" si="57"/>
        <v/>
      </c>
      <c r="AB150" s="39" t="str">
        <f t="shared" si="58"/>
        <v/>
      </c>
      <c r="AC150" s="40" t="str">
        <f>IF(A150="","",IF(AA150&gt;=Parametros!$B$9,"OK","Revisar"))</f>
        <v/>
      </c>
      <c r="AD150" s="98" t="str">
        <f t="shared" si="59"/>
        <v/>
      </c>
    </row>
    <row r="151" spans="1:30">
      <c r="A151" s="31"/>
      <c r="B151" s="32"/>
      <c r="C151" s="32"/>
      <c r="D151" s="32"/>
      <c r="E151" s="32"/>
      <c r="F151" s="33"/>
      <c r="G151" s="33"/>
      <c r="H151" s="33"/>
      <c r="I151" s="34"/>
      <c r="J151" s="34"/>
      <c r="K151" s="34" t="str">
        <f t="shared" si="48"/>
        <v/>
      </c>
      <c r="L151" s="34"/>
      <c r="M151" s="34"/>
      <c r="N151" s="34"/>
      <c r="O151" s="34"/>
      <c r="P151" s="34" t="str">
        <f t="shared" si="49"/>
        <v/>
      </c>
      <c r="Q151" s="34"/>
      <c r="R151" s="34"/>
      <c r="S151" s="35"/>
      <c r="T151" s="36" t="str">
        <f t="shared" si="50"/>
        <v/>
      </c>
      <c r="U151" s="37" t="str">
        <f t="shared" si="51"/>
        <v/>
      </c>
      <c r="V151" s="96" t="str">
        <f t="shared" si="52"/>
        <v/>
      </c>
      <c r="W151" s="37" t="str">
        <f t="shared" si="53"/>
        <v/>
      </c>
      <c r="X151" s="38" t="str">
        <f t="shared" si="54"/>
        <v/>
      </c>
      <c r="Y151" s="37" t="str">
        <f t="shared" si="55"/>
        <v/>
      </c>
      <c r="Z151" s="38" t="str">
        <f t="shared" si="56"/>
        <v/>
      </c>
      <c r="AA151" s="37" t="str">
        <f t="shared" si="57"/>
        <v/>
      </c>
      <c r="AB151" s="39" t="str">
        <f t="shared" si="58"/>
        <v/>
      </c>
      <c r="AC151" s="40" t="str">
        <f>IF(A151="","",IF(AA151&gt;=Parametros!$B$9,"OK","Revisar"))</f>
        <v/>
      </c>
      <c r="AD151" s="98" t="str">
        <f t="shared" si="59"/>
        <v/>
      </c>
    </row>
    <row r="152" spans="1:30">
      <c r="A152" s="31"/>
      <c r="B152" s="32"/>
      <c r="C152" s="32"/>
      <c r="D152" s="32"/>
      <c r="E152" s="32"/>
      <c r="F152" s="33"/>
      <c r="G152" s="33"/>
      <c r="H152" s="33"/>
      <c r="I152" s="34"/>
      <c r="J152" s="34"/>
      <c r="K152" s="34" t="str">
        <f t="shared" si="48"/>
        <v/>
      </c>
      <c r="L152" s="34"/>
      <c r="M152" s="34"/>
      <c r="N152" s="34"/>
      <c r="O152" s="34"/>
      <c r="P152" s="34" t="str">
        <f t="shared" si="49"/>
        <v/>
      </c>
      <c r="Q152" s="34"/>
      <c r="R152" s="34"/>
      <c r="S152" s="35"/>
      <c r="T152" s="36" t="str">
        <f t="shared" si="50"/>
        <v/>
      </c>
      <c r="U152" s="37" t="str">
        <f t="shared" si="51"/>
        <v/>
      </c>
      <c r="V152" s="96" t="str">
        <f t="shared" si="52"/>
        <v/>
      </c>
      <c r="W152" s="37" t="str">
        <f t="shared" si="53"/>
        <v/>
      </c>
      <c r="X152" s="38" t="str">
        <f t="shared" si="54"/>
        <v/>
      </c>
      <c r="Y152" s="37" t="str">
        <f t="shared" si="55"/>
        <v/>
      </c>
      <c r="Z152" s="38" t="str">
        <f t="shared" si="56"/>
        <v/>
      </c>
      <c r="AA152" s="37" t="str">
        <f t="shared" si="57"/>
        <v/>
      </c>
      <c r="AB152" s="39" t="str">
        <f t="shared" si="58"/>
        <v/>
      </c>
      <c r="AC152" s="40" t="str">
        <f>IF(A152="","",IF(AA152&gt;=Parametros!$B$9,"OK","Revisar"))</f>
        <v/>
      </c>
      <c r="AD152" s="98" t="str">
        <f t="shared" si="59"/>
        <v/>
      </c>
    </row>
    <row r="153" spans="1:30">
      <c r="A153" s="31"/>
      <c r="B153" s="32"/>
      <c r="C153" s="32"/>
      <c r="D153" s="32"/>
      <c r="E153" s="32"/>
      <c r="F153" s="33"/>
      <c r="G153" s="33"/>
      <c r="H153" s="33"/>
      <c r="I153" s="34"/>
      <c r="J153" s="34"/>
      <c r="K153" s="34" t="str">
        <f t="shared" si="48"/>
        <v/>
      </c>
      <c r="L153" s="34"/>
      <c r="M153" s="34"/>
      <c r="N153" s="34"/>
      <c r="O153" s="34"/>
      <c r="P153" s="34" t="str">
        <f t="shared" si="49"/>
        <v/>
      </c>
      <c r="Q153" s="34"/>
      <c r="R153" s="34"/>
      <c r="S153" s="35"/>
      <c r="T153" s="36" t="str">
        <f t="shared" si="50"/>
        <v/>
      </c>
      <c r="U153" s="37" t="str">
        <f t="shared" si="51"/>
        <v/>
      </c>
      <c r="V153" s="96" t="str">
        <f t="shared" si="52"/>
        <v/>
      </c>
      <c r="W153" s="37" t="str">
        <f t="shared" si="53"/>
        <v/>
      </c>
      <c r="X153" s="38" t="str">
        <f t="shared" si="54"/>
        <v/>
      </c>
      <c r="Y153" s="37" t="str">
        <f t="shared" si="55"/>
        <v/>
      </c>
      <c r="Z153" s="38" t="str">
        <f t="shared" si="56"/>
        <v/>
      </c>
      <c r="AA153" s="37" t="str">
        <f t="shared" si="57"/>
        <v/>
      </c>
      <c r="AB153" s="39" t="str">
        <f t="shared" si="58"/>
        <v/>
      </c>
      <c r="AC153" s="40" t="str">
        <f>IF(A153="","",IF(AA153&gt;=Parametros!$B$9,"OK","Revisar"))</f>
        <v/>
      </c>
      <c r="AD153" s="98" t="str">
        <f t="shared" si="59"/>
        <v/>
      </c>
    </row>
    <row r="154" spans="1:30">
      <c r="A154" s="31"/>
      <c r="B154" s="32"/>
      <c r="C154" s="32"/>
      <c r="D154" s="32"/>
      <c r="E154" s="32"/>
      <c r="F154" s="33"/>
      <c r="G154" s="33"/>
      <c r="H154" s="33"/>
      <c r="I154" s="34"/>
      <c r="J154" s="34"/>
      <c r="K154" s="34" t="str">
        <f t="shared" si="48"/>
        <v/>
      </c>
      <c r="L154" s="34"/>
      <c r="M154" s="34"/>
      <c r="N154" s="34"/>
      <c r="O154" s="34"/>
      <c r="P154" s="34" t="str">
        <f t="shared" si="49"/>
        <v/>
      </c>
      <c r="Q154" s="34"/>
      <c r="R154" s="34"/>
      <c r="S154" s="35"/>
      <c r="T154" s="36" t="str">
        <f t="shared" si="50"/>
        <v/>
      </c>
      <c r="U154" s="37" t="str">
        <f t="shared" si="51"/>
        <v/>
      </c>
      <c r="V154" s="96" t="str">
        <f t="shared" si="52"/>
        <v/>
      </c>
      <c r="W154" s="37" t="str">
        <f t="shared" si="53"/>
        <v/>
      </c>
      <c r="X154" s="38" t="str">
        <f t="shared" si="54"/>
        <v/>
      </c>
      <c r="Y154" s="37" t="str">
        <f t="shared" si="55"/>
        <v/>
      </c>
      <c r="Z154" s="38" t="str">
        <f t="shared" si="56"/>
        <v/>
      </c>
      <c r="AA154" s="37" t="str">
        <f t="shared" si="57"/>
        <v/>
      </c>
      <c r="AB154" s="39" t="str">
        <f t="shared" si="58"/>
        <v/>
      </c>
      <c r="AC154" s="40" t="str">
        <f>IF(A154="","",IF(AA154&gt;=Parametros!$B$9,"OK","Revisar"))</f>
        <v/>
      </c>
      <c r="AD154" s="98" t="str">
        <f t="shared" si="59"/>
        <v/>
      </c>
    </row>
    <row r="155" spans="1:30">
      <c r="A155" s="31"/>
      <c r="B155" s="32"/>
      <c r="C155" s="32"/>
      <c r="D155" s="32"/>
      <c r="E155" s="32"/>
      <c r="F155" s="33"/>
      <c r="G155" s="33"/>
      <c r="H155" s="33"/>
      <c r="I155" s="34"/>
      <c r="J155" s="34"/>
      <c r="K155" s="34" t="str">
        <f t="shared" si="48"/>
        <v/>
      </c>
      <c r="L155" s="34"/>
      <c r="M155" s="34"/>
      <c r="N155" s="34"/>
      <c r="O155" s="34"/>
      <c r="P155" s="34" t="str">
        <f t="shared" si="49"/>
        <v/>
      </c>
      <c r="Q155" s="34"/>
      <c r="R155" s="34"/>
      <c r="S155" s="35"/>
      <c r="T155" s="36" t="str">
        <f t="shared" si="50"/>
        <v/>
      </c>
      <c r="U155" s="37" t="str">
        <f t="shared" si="51"/>
        <v/>
      </c>
      <c r="V155" s="96" t="str">
        <f t="shared" si="52"/>
        <v/>
      </c>
      <c r="W155" s="37" t="str">
        <f t="shared" si="53"/>
        <v/>
      </c>
      <c r="X155" s="38" t="str">
        <f t="shared" si="54"/>
        <v/>
      </c>
      <c r="Y155" s="37" t="str">
        <f t="shared" si="55"/>
        <v/>
      </c>
      <c r="Z155" s="38" t="str">
        <f t="shared" si="56"/>
        <v/>
      </c>
      <c r="AA155" s="37" t="str">
        <f t="shared" si="57"/>
        <v/>
      </c>
      <c r="AB155" s="39" t="str">
        <f t="shared" si="58"/>
        <v/>
      </c>
      <c r="AC155" s="40" t="str">
        <f>IF(A155="","",IF(AA155&gt;=Parametros!$B$9,"OK","Revisar"))</f>
        <v/>
      </c>
      <c r="AD155" s="98" t="str">
        <f t="shared" si="59"/>
        <v/>
      </c>
    </row>
    <row r="156" spans="1:30">
      <c r="A156" s="31"/>
      <c r="B156" s="32"/>
      <c r="C156" s="32"/>
      <c r="D156" s="32"/>
      <c r="E156" s="32"/>
      <c r="F156" s="33"/>
      <c r="G156" s="33"/>
      <c r="H156" s="33"/>
      <c r="I156" s="34"/>
      <c r="J156" s="34"/>
      <c r="K156" s="34" t="str">
        <f t="shared" si="48"/>
        <v/>
      </c>
      <c r="L156" s="34"/>
      <c r="M156" s="34"/>
      <c r="N156" s="34"/>
      <c r="O156" s="34"/>
      <c r="P156" s="34" t="str">
        <f t="shared" si="49"/>
        <v/>
      </c>
      <c r="Q156" s="34"/>
      <c r="R156" s="34"/>
      <c r="S156" s="35"/>
      <c r="T156" s="36" t="str">
        <f t="shared" si="50"/>
        <v/>
      </c>
      <c r="U156" s="37" t="str">
        <f t="shared" si="51"/>
        <v/>
      </c>
      <c r="V156" s="96" t="str">
        <f t="shared" si="52"/>
        <v/>
      </c>
      <c r="W156" s="37" t="str">
        <f t="shared" si="53"/>
        <v/>
      </c>
      <c r="X156" s="38" t="str">
        <f t="shared" si="54"/>
        <v/>
      </c>
      <c r="Y156" s="37" t="str">
        <f t="shared" si="55"/>
        <v/>
      </c>
      <c r="Z156" s="38" t="str">
        <f t="shared" si="56"/>
        <v/>
      </c>
      <c r="AA156" s="37" t="str">
        <f t="shared" si="57"/>
        <v/>
      </c>
      <c r="AB156" s="39" t="str">
        <f t="shared" si="58"/>
        <v/>
      </c>
      <c r="AC156" s="40" t="str">
        <f>IF(A156="","",IF(AA156&gt;=Parametros!$B$9,"OK","Revisar"))</f>
        <v/>
      </c>
      <c r="AD156" s="98" t="str">
        <f t="shared" si="59"/>
        <v/>
      </c>
    </row>
    <row r="157" spans="1:30">
      <c r="A157" s="31"/>
      <c r="B157" s="32"/>
      <c r="C157" s="32"/>
      <c r="D157" s="32"/>
      <c r="E157" s="32"/>
      <c r="F157" s="33"/>
      <c r="G157" s="33"/>
      <c r="H157" s="33"/>
      <c r="I157" s="34"/>
      <c r="J157" s="34"/>
      <c r="K157" s="34" t="str">
        <f t="shared" si="48"/>
        <v/>
      </c>
      <c r="L157" s="34"/>
      <c r="M157" s="34"/>
      <c r="N157" s="34"/>
      <c r="O157" s="34"/>
      <c r="P157" s="34" t="str">
        <f t="shared" si="49"/>
        <v/>
      </c>
      <c r="Q157" s="34"/>
      <c r="R157" s="34"/>
      <c r="S157" s="35"/>
      <c r="T157" s="36" t="str">
        <f t="shared" si="50"/>
        <v/>
      </c>
      <c r="U157" s="37" t="str">
        <f t="shared" si="51"/>
        <v/>
      </c>
      <c r="V157" s="96" t="str">
        <f t="shared" si="52"/>
        <v/>
      </c>
      <c r="W157" s="37" t="str">
        <f t="shared" si="53"/>
        <v/>
      </c>
      <c r="X157" s="38" t="str">
        <f t="shared" si="54"/>
        <v/>
      </c>
      <c r="Y157" s="37" t="str">
        <f t="shared" si="55"/>
        <v/>
      </c>
      <c r="Z157" s="38" t="str">
        <f t="shared" si="56"/>
        <v/>
      </c>
      <c r="AA157" s="37" t="str">
        <f t="shared" si="57"/>
        <v/>
      </c>
      <c r="AB157" s="39" t="str">
        <f t="shared" si="58"/>
        <v/>
      </c>
      <c r="AC157" s="40" t="str">
        <f>IF(A157="","",IF(AA157&gt;=Parametros!$B$9,"OK","Revisar"))</f>
        <v/>
      </c>
      <c r="AD157" s="98" t="str">
        <f t="shared" si="59"/>
        <v/>
      </c>
    </row>
    <row r="158" spans="1:30">
      <c r="A158" s="31"/>
      <c r="B158" s="32"/>
      <c r="C158" s="32"/>
      <c r="D158" s="32"/>
      <c r="E158" s="32"/>
      <c r="F158" s="33"/>
      <c r="G158" s="33"/>
      <c r="H158" s="33"/>
      <c r="I158" s="34"/>
      <c r="J158" s="34"/>
      <c r="K158" s="34" t="str">
        <f t="shared" si="48"/>
        <v/>
      </c>
      <c r="L158" s="34"/>
      <c r="M158" s="34"/>
      <c r="N158" s="34"/>
      <c r="O158" s="34"/>
      <c r="P158" s="34" t="str">
        <f t="shared" si="49"/>
        <v/>
      </c>
      <c r="Q158" s="34"/>
      <c r="R158" s="34"/>
      <c r="S158" s="35"/>
      <c r="T158" s="36" t="str">
        <f t="shared" si="50"/>
        <v/>
      </c>
      <c r="U158" s="37" t="str">
        <f t="shared" si="51"/>
        <v/>
      </c>
      <c r="V158" s="96" t="str">
        <f t="shared" si="52"/>
        <v/>
      </c>
      <c r="W158" s="37" t="str">
        <f t="shared" si="53"/>
        <v/>
      </c>
      <c r="X158" s="38" t="str">
        <f t="shared" si="54"/>
        <v/>
      </c>
      <c r="Y158" s="37" t="str">
        <f t="shared" si="55"/>
        <v/>
      </c>
      <c r="Z158" s="38" t="str">
        <f t="shared" si="56"/>
        <v/>
      </c>
      <c r="AA158" s="37" t="str">
        <f t="shared" si="57"/>
        <v/>
      </c>
      <c r="AB158" s="39" t="str">
        <f t="shared" si="58"/>
        <v/>
      </c>
      <c r="AC158" s="40" t="str">
        <f>IF(A158="","",IF(AA158&gt;=Parametros!$B$9,"OK","Revisar"))</f>
        <v/>
      </c>
      <c r="AD158" s="98" t="str">
        <f t="shared" si="59"/>
        <v/>
      </c>
    </row>
    <row r="159" spans="1:30">
      <c r="A159" s="31"/>
      <c r="B159" s="32"/>
      <c r="C159" s="32"/>
      <c r="D159" s="32"/>
      <c r="E159" s="32"/>
      <c r="F159" s="33"/>
      <c r="G159" s="33"/>
      <c r="H159" s="33"/>
      <c r="I159" s="34"/>
      <c r="J159" s="34"/>
      <c r="K159" s="34" t="str">
        <f t="shared" si="48"/>
        <v/>
      </c>
      <c r="L159" s="34"/>
      <c r="M159" s="34"/>
      <c r="N159" s="34"/>
      <c r="O159" s="34"/>
      <c r="P159" s="34" t="str">
        <f t="shared" si="49"/>
        <v/>
      </c>
      <c r="Q159" s="34"/>
      <c r="R159" s="34"/>
      <c r="S159" s="35"/>
      <c r="T159" s="36" t="str">
        <f t="shared" si="50"/>
        <v/>
      </c>
      <c r="U159" s="37" t="str">
        <f t="shared" si="51"/>
        <v/>
      </c>
      <c r="V159" s="96" t="str">
        <f t="shared" si="52"/>
        <v/>
      </c>
      <c r="W159" s="37" t="str">
        <f t="shared" si="53"/>
        <v/>
      </c>
      <c r="X159" s="38" t="str">
        <f t="shared" si="54"/>
        <v/>
      </c>
      <c r="Y159" s="37" t="str">
        <f t="shared" si="55"/>
        <v/>
      </c>
      <c r="Z159" s="38" t="str">
        <f t="shared" si="56"/>
        <v/>
      </c>
      <c r="AA159" s="37" t="str">
        <f t="shared" si="57"/>
        <v/>
      </c>
      <c r="AB159" s="39" t="str">
        <f t="shared" si="58"/>
        <v/>
      </c>
      <c r="AC159" s="40" t="str">
        <f>IF(A159="","",IF(AA159&gt;=Parametros!$B$9,"OK","Revisar"))</f>
        <v/>
      </c>
      <c r="AD159" s="98" t="str">
        <f t="shared" si="59"/>
        <v/>
      </c>
    </row>
    <row r="160" spans="1:30">
      <c r="A160" s="31"/>
      <c r="B160" s="32"/>
      <c r="C160" s="32"/>
      <c r="D160" s="32"/>
      <c r="E160" s="32"/>
      <c r="F160" s="33"/>
      <c r="G160" s="33"/>
      <c r="H160" s="33"/>
      <c r="I160" s="34"/>
      <c r="J160" s="34"/>
      <c r="K160" s="34" t="str">
        <f t="shared" si="48"/>
        <v/>
      </c>
      <c r="L160" s="34"/>
      <c r="M160" s="34"/>
      <c r="N160" s="34"/>
      <c r="O160" s="34"/>
      <c r="P160" s="34" t="str">
        <f t="shared" si="49"/>
        <v/>
      </c>
      <c r="Q160" s="34"/>
      <c r="R160" s="34"/>
      <c r="S160" s="35"/>
      <c r="T160" s="36" t="str">
        <f t="shared" si="50"/>
        <v/>
      </c>
      <c r="U160" s="37" t="str">
        <f t="shared" si="51"/>
        <v/>
      </c>
      <c r="V160" s="96" t="str">
        <f t="shared" si="52"/>
        <v/>
      </c>
      <c r="W160" s="37" t="str">
        <f t="shared" si="53"/>
        <v/>
      </c>
      <c r="X160" s="38" t="str">
        <f t="shared" si="54"/>
        <v/>
      </c>
      <c r="Y160" s="37" t="str">
        <f t="shared" si="55"/>
        <v/>
      </c>
      <c r="Z160" s="38" t="str">
        <f t="shared" si="56"/>
        <v/>
      </c>
      <c r="AA160" s="37" t="str">
        <f t="shared" si="57"/>
        <v/>
      </c>
      <c r="AB160" s="39" t="str">
        <f t="shared" si="58"/>
        <v/>
      </c>
      <c r="AC160" s="40" t="str">
        <f>IF(A160="","",IF(AA160&gt;=Parametros!$B$9,"OK","Revisar"))</f>
        <v/>
      </c>
      <c r="AD160" s="98" t="str">
        <f t="shared" si="59"/>
        <v/>
      </c>
    </row>
    <row r="161" spans="1:30">
      <c r="A161" s="31"/>
      <c r="B161" s="32"/>
      <c r="C161" s="32"/>
      <c r="D161" s="32"/>
      <c r="E161" s="32"/>
      <c r="F161" s="33"/>
      <c r="G161" s="33"/>
      <c r="H161" s="33"/>
      <c r="I161" s="34"/>
      <c r="J161" s="34"/>
      <c r="K161" s="34" t="str">
        <f t="shared" si="48"/>
        <v/>
      </c>
      <c r="L161" s="34"/>
      <c r="M161" s="34"/>
      <c r="N161" s="34"/>
      <c r="O161" s="34"/>
      <c r="P161" s="34" t="str">
        <f t="shared" si="49"/>
        <v/>
      </c>
      <c r="Q161" s="34"/>
      <c r="R161" s="34"/>
      <c r="S161" s="35"/>
      <c r="T161" s="36" t="str">
        <f t="shared" si="50"/>
        <v/>
      </c>
      <c r="U161" s="37" t="str">
        <f t="shared" si="51"/>
        <v/>
      </c>
      <c r="V161" s="96" t="str">
        <f t="shared" si="52"/>
        <v/>
      </c>
      <c r="W161" s="37" t="str">
        <f t="shared" si="53"/>
        <v/>
      </c>
      <c r="X161" s="38" t="str">
        <f t="shared" si="54"/>
        <v/>
      </c>
      <c r="Y161" s="37" t="str">
        <f t="shared" si="55"/>
        <v/>
      </c>
      <c r="Z161" s="38" t="str">
        <f t="shared" si="56"/>
        <v/>
      </c>
      <c r="AA161" s="37" t="str">
        <f t="shared" si="57"/>
        <v/>
      </c>
      <c r="AB161" s="39" t="str">
        <f t="shared" si="58"/>
        <v/>
      </c>
      <c r="AC161" s="40" t="str">
        <f>IF(A161="","",IF(AA161&gt;=Parametros!$B$9,"OK","Revisar"))</f>
        <v/>
      </c>
      <c r="AD161" s="98" t="str">
        <f t="shared" si="59"/>
        <v/>
      </c>
    </row>
    <row r="162" spans="1:30">
      <c r="A162" s="31"/>
      <c r="B162" s="32"/>
      <c r="C162" s="32"/>
      <c r="D162" s="32"/>
      <c r="E162" s="32"/>
      <c r="F162" s="33"/>
      <c r="G162" s="33"/>
      <c r="H162" s="33"/>
      <c r="I162" s="34"/>
      <c r="J162" s="34"/>
      <c r="K162" s="34" t="str">
        <f t="shared" si="48"/>
        <v/>
      </c>
      <c r="L162" s="34"/>
      <c r="M162" s="34"/>
      <c r="N162" s="34"/>
      <c r="O162" s="34"/>
      <c r="P162" s="34" t="str">
        <f t="shared" si="49"/>
        <v/>
      </c>
      <c r="Q162" s="34"/>
      <c r="R162" s="34"/>
      <c r="S162" s="35"/>
      <c r="T162" s="36" t="str">
        <f t="shared" si="50"/>
        <v/>
      </c>
      <c r="U162" s="37" t="str">
        <f t="shared" si="51"/>
        <v/>
      </c>
      <c r="V162" s="96" t="str">
        <f t="shared" si="52"/>
        <v/>
      </c>
      <c r="W162" s="37" t="str">
        <f t="shared" si="53"/>
        <v/>
      </c>
      <c r="X162" s="38" t="str">
        <f t="shared" si="54"/>
        <v/>
      </c>
      <c r="Y162" s="37" t="str">
        <f t="shared" si="55"/>
        <v/>
      </c>
      <c r="Z162" s="38" t="str">
        <f t="shared" si="56"/>
        <v/>
      </c>
      <c r="AA162" s="37" t="str">
        <f t="shared" si="57"/>
        <v/>
      </c>
      <c r="AB162" s="39" t="str">
        <f t="shared" si="58"/>
        <v/>
      </c>
      <c r="AC162" s="40" t="str">
        <f>IF(A162="","",IF(AA162&gt;=Parametros!$B$9,"OK","Revisar"))</f>
        <v/>
      </c>
      <c r="AD162" s="98" t="str">
        <f t="shared" si="59"/>
        <v/>
      </c>
    </row>
    <row r="163" spans="1:30">
      <c r="A163" s="31"/>
      <c r="B163" s="32"/>
      <c r="C163" s="32"/>
      <c r="D163" s="32"/>
      <c r="E163" s="32"/>
      <c r="F163" s="33"/>
      <c r="G163" s="33"/>
      <c r="H163" s="33"/>
      <c r="I163" s="34"/>
      <c r="J163" s="34"/>
      <c r="K163" s="34" t="str">
        <f t="shared" si="48"/>
        <v/>
      </c>
      <c r="L163" s="34"/>
      <c r="M163" s="34"/>
      <c r="N163" s="34"/>
      <c r="O163" s="34"/>
      <c r="P163" s="34" t="str">
        <f t="shared" si="49"/>
        <v/>
      </c>
      <c r="Q163" s="34"/>
      <c r="R163" s="34"/>
      <c r="S163" s="35"/>
      <c r="T163" s="36" t="str">
        <f t="shared" si="50"/>
        <v/>
      </c>
      <c r="U163" s="37" t="str">
        <f t="shared" si="51"/>
        <v/>
      </c>
      <c r="V163" s="96" t="str">
        <f t="shared" si="52"/>
        <v/>
      </c>
      <c r="W163" s="37" t="str">
        <f t="shared" si="53"/>
        <v/>
      </c>
      <c r="X163" s="38" t="str">
        <f t="shared" si="54"/>
        <v/>
      </c>
      <c r="Y163" s="37" t="str">
        <f t="shared" si="55"/>
        <v/>
      </c>
      <c r="Z163" s="38" t="str">
        <f t="shared" si="56"/>
        <v/>
      </c>
      <c r="AA163" s="37" t="str">
        <f t="shared" si="57"/>
        <v/>
      </c>
      <c r="AB163" s="39" t="str">
        <f t="shared" si="58"/>
        <v/>
      </c>
      <c r="AC163" s="40" t="str">
        <f>IF(A163="","",IF(AA163&gt;=Parametros!$B$9,"OK","Revisar"))</f>
        <v/>
      </c>
      <c r="AD163" s="98" t="str">
        <f t="shared" si="59"/>
        <v/>
      </c>
    </row>
    <row r="164" spans="1:30">
      <c r="A164" s="31"/>
      <c r="B164" s="32"/>
      <c r="C164" s="32"/>
      <c r="D164" s="32"/>
      <c r="E164" s="32"/>
      <c r="F164" s="33"/>
      <c r="G164" s="33"/>
      <c r="H164" s="33"/>
      <c r="I164" s="34"/>
      <c r="J164" s="34"/>
      <c r="K164" s="34" t="str">
        <f t="shared" si="48"/>
        <v/>
      </c>
      <c r="L164" s="34"/>
      <c r="M164" s="34"/>
      <c r="N164" s="34"/>
      <c r="O164" s="34"/>
      <c r="P164" s="34" t="str">
        <f t="shared" si="49"/>
        <v/>
      </c>
      <c r="Q164" s="34"/>
      <c r="R164" s="34"/>
      <c r="S164" s="35"/>
      <c r="T164" s="36" t="str">
        <f t="shared" si="50"/>
        <v/>
      </c>
      <c r="U164" s="37" t="str">
        <f t="shared" si="51"/>
        <v/>
      </c>
      <c r="V164" s="96" t="str">
        <f t="shared" si="52"/>
        <v/>
      </c>
      <c r="W164" s="37" t="str">
        <f t="shared" si="53"/>
        <v/>
      </c>
      <c r="X164" s="38" t="str">
        <f t="shared" si="54"/>
        <v/>
      </c>
      <c r="Y164" s="37" t="str">
        <f t="shared" si="55"/>
        <v/>
      </c>
      <c r="Z164" s="38" t="str">
        <f t="shared" si="56"/>
        <v/>
      </c>
      <c r="AA164" s="37" t="str">
        <f t="shared" si="57"/>
        <v/>
      </c>
      <c r="AB164" s="39" t="str">
        <f t="shared" si="58"/>
        <v/>
      </c>
      <c r="AC164" s="40" t="str">
        <f>IF(A164="","",IF(AA164&gt;=Parametros!$B$9,"OK","Revisar"))</f>
        <v/>
      </c>
      <c r="AD164" s="98" t="str">
        <f t="shared" si="59"/>
        <v/>
      </c>
    </row>
    <row r="165" spans="1:30">
      <c r="A165" s="31"/>
      <c r="B165" s="32"/>
      <c r="C165" s="32"/>
      <c r="D165" s="32"/>
      <c r="E165" s="32"/>
      <c r="F165" s="33"/>
      <c r="G165" s="33"/>
      <c r="H165" s="33"/>
      <c r="I165" s="34"/>
      <c r="J165" s="34"/>
      <c r="K165" s="34" t="str">
        <f t="shared" si="48"/>
        <v/>
      </c>
      <c r="L165" s="34"/>
      <c r="M165" s="34"/>
      <c r="N165" s="34"/>
      <c r="O165" s="34"/>
      <c r="P165" s="34" t="str">
        <f t="shared" si="49"/>
        <v/>
      </c>
      <c r="Q165" s="34"/>
      <c r="R165" s="34"/>
      <c r="S165" s="35"/>
      <c r="T165" s="36" t="str">
        <f t="shared" si="50"/>
        <v/>
      </c>
      <c r="U165" s="37" t="str">
        <f t="shared" si="51"/>
        <v/>
      </c>
      <c r="V165" s="96" t="str">
        <f t="shared" si="52"/>
        <v/>
      </c>
      <c r="W165" s="37" t="str">
        <f t="shared" si="53"/>
        <v/>
      </c>
      <c r="X165" s="38" t="str">
        <f t="shared" si="54"/>
        <v/>
      </c>
      <c r="Y165" s="37" t="str">
        <f t="shared" si="55"/>
        <v/>
      </c>
      <c r="Z165" s="38" t="str">
        <f t="shared" si="56"/>
        <v/>
      </c>
      <c r="AA165" s="37" t="str">
        <f t="shared" si="57"/>
        <v/>
      </c>
      <c r="AB165" s="39" t="str">
        <f t="shared" si="58"/>
        <v/>
      </c>
      <c r="AC165" s="40" t="str">
        <f>IF(A165="","",IF(AA165&gt;=Parametros!$B$9,"OK","Revisar"))</f>
        <v/>
      </c>
      <c r="AD165" s="98" t="str">
        <f t="shared" si="59"/>
        <v/>
      </c>
    </row>
    <row r="166" spans="1:30">
      <c r="A166" s="31"/>
      <c r="B166" s="32"/>
      <c r="C166" s="32"/>
      <c r="D166" s="32"/>
      <c r="E166" s="32"/>
      <c r="F166" s="33"/>
      <c r="G166" s="33"/>
      <c r="H166" s="33"/>
      <c r="I166" s="34"/>
      <c r="J166" s="34"/>
      <c r="K166" s="34" t="str">
        <f t="shared" si="48"/>
        <v/>
      </c>
      <c r="L166" s="34"/>
      <c r="M166" s="34"/>
      <c r="N166" s="34"/>
      <c r="O166" s="34"/>
      <c r="P166" s="34" t="str">
        <f t="shared" si="49"/>
        <v/>
      </c>
      <c r="Q166" s="34"/>
      <c r="R166" s="34"/>
      <c r="S166" s="35"/>
      <c r="T166" s="36" t="str">
        <f t="shared" si="50"/>
        <v/>
      </c>
      <c r="U166" s="37" t="str">
        <f t="shared" si="51"/>
        <v/>
      </c>
      <c r="V166" s="96" t="str">
        <f t="shared" si="52"/>
        <v/>
      </c>
      <c r="W166" s="37" t="str">
        <f t="shared" si="53"/>
        <v/>
      </c>
      <c r="X166" s="38" t="str">
        <f t="shared" si="54"/>
        <v/>
      </c>
      <c r="Y166" s="37" t="str">
        <f t="shared" si="55"/>
        <v/>
      </c>
      <c r="Z166" s="38" t="str">
        <f t="shared" si="56"/>
        <v/>
      </c>
      <c r="AA166" s="37" t="str">
        <f t="shared" si="57"/>
        <v/>
      </c>
      <c r="AB166" s="39" t="str">
        <f t="shared" si="58"/>
        <v/>
      </c>
      <c r="AC166" s="40" t="str">
        <f>IF(A166="","",IF(AA166&gt;=Parametros!$B$9,"OK","Revisar"))</f>
        <v/>
      </c>
      <c r="AD166" s="98" t="str">
        <f t="shared" si="59"/>
        <v/>
      </c>
    </row>
    <row r="167" spans="1:30">
      <c r="A167" s="31"/>
      <c r="B167" s="32"/>
      <c r="C167" s="32"/>
      <c r="D167" s="32"/>
      <c r="E167" s="32"/>
      <c r="F167" s="33"/>
      <c r="G167" s="33"/>
      <c r="H167" s="33"/>
      <c r="I167" s="34"/>
      <c r="J167" s="34"/>
      <c r="K167" s="34" t="str">
        <f t="shared" ref="K167:K198" si="60">IF(OR(A167="",I167="",J167=""),"",MAX(I167-J167,0))</f>
        <v/>
      </c>
      <c r="L167" s="34"/>
      <c r="M167" s="34"/>
      <c r="N167" s="34"/>
      <c r="O167" s="34"/>
      <c r="P167" s="34" t="str">
        <f t="shared" ref="P167:P198" si="61">IF(A167="","",MAX(L167-M167-N167-O167,0))</f>
        <v/>
      </c>
      <c r="Q167" s="34"/>
      <c r="R167" s="34"/>
      <c r="S167" s="35"/>
      <c r="T167" s="36" t="str">
        <f t="shared" ref="T167:T198" si="62">IF(OR(A167="",I167=0),"",J167/I167)</f>
        <v/>
      </c>
      <c r="U167" s="37" t="str">
        <f t="shared" ref="U167:U198" si="63">IF(OR(A167="",I167=0),"",K167/I167)</f>
        <v/>
      </c>
      <c r="V167" s="96" t="str">
        <f t="shared" ref="V167:V198" si="64">IF(OR(A167="",B167="",E167=""),"",MAX((E167-B167)*24,0))</f>
        <v/>
      </c>
      <c r="W167" s="37" t="str">
        <f t="shared" ref="W167:W198" si="65">IF(OR(A167="",L167=0),"",P167/L167)</f>
        <v/>
      </c>
      <c r="X167" s="38" t="str">
        <f t="shared" ref="X167:X198" si="66">IF(OR(A167="",P167=0),"",I167/(P167/60))</f>
        <v/>
      </c>
      <c r="Y167" s="37" t="str">
        <f t="shared" ref="Y167:Y198" si="67">IF(OR(A167="",Q167=0),"",X167/Q167)</f>
        <v/>
      </c>
      <c r="Z167" s="38" t="str">
        <f t="shared" ref="Z167:Z198" si="68">IF(OR(A167="",R167=0),"",(L167*60)/R167)</f>
        <v/>
      </c>
      <c r="AA167" s="37" t="str">
        <f t="shared" ref="AA167:AA198" si="69">IF(A167="","",W167*MIN(Y167,1)*T167)</f>
        <v/>
      </c>
      <c r="AB167" s="39" t="str">
        <f t="shared" ref="AB167:AB198" si="70">IF(OR(A167="",J167="",R167=""),"",IF(J167&gt;=R167,"Sí","No"))</f>
        <v/>
      </c>
      <c r="AC167" s="40" t="str">
        <f>IF(A167="","",IF(AA167&gt;=Parametros!$B$9,"OK","Revisar"))</f>
        <v/>
      </c>
      <c r="AD167" s="98" t="str">
        <f t="shared" ref="AD167:AD198" si="71">IF(OR(A167="",C167="",D167=""),"",MAX((D167-C167)*24,0))</f>
        <v/>
      </c>
    </row>
    <row r="168" spans="1:30">
      <c r="A168" s="31"/>
      <c r="B168" s="32"/>
      <c r="C168" s="32"/>
      <c r="D168" s="32"/>
      <c r="E168" s="32"/>
      <c r="F168" s="33"/>
      <c r="G168" s="33"/>
      <c r="H168" s="33"/>
      <c r="I168" s="34"/>
      <c r="J168" s="34"/>
      <c r="K168" s="34" t="str">
        <f t="shared" si="60"/>
        <v/>
      </c>
      <c r="L168" s="34"/>
      <c r="M168" s="34"/>
      <c r="N168" s="34"/>
      <c r="O168" s="34"/>
      <c r="P168" s="34" t="str">
        <f t="shared" si="61"/>
        <v/>
      </c>
      <c r="Q168" s="34"/>
      <c r="R168" s="34"/>
      <c r="S168" s="35"/>
      <c r="T168" s="36" t="str">
        <f t="shared" si="62"/>
        <v/>
      </c>
      <c r="U168" s="37" t="str">
        <f t="shared" si="63"/>
        <v/>
      </c>
      <c r="V168" s="96" t="str">
        <f t="shared" si="64"/>
        <v/>
      </c>
      <c r="W168" s="37" t="str">
        <f t="shared" si="65"/>
        <v/>
      </c>
      <c r="X168" s="38" t="str">
        <f t="shared" si="66"/>
        <v/>
      </c>
      <c r="Y168" s="37" t="str">
        <f t="shared" si="67"/>
        <v/>
      </c>
      <c r="Z168" s="38" t="str">
        <f t="shared" si="68"/>
        <v/>
      </c>
      <c r="AA168" s="37" t="str">
        <f t="shared" si="69"/>
        <v/>
      </c>
      <c r="AB168" s="39" t="str">
        <f t="shared" si="70"/>
        <v/>
      </c>
      <c r="AC168" s="40" t="str">
        <f>IF(A168="","",IF(AA168&gt;=Parametros!$B$9,"OK","Revisar"))</f>
        <v/>
      </c>
      <c r="AD168" s="98" t="str">
        <f t="shared" si="71"/>
        <v/>
      </c>
    </row>
    <row r="169" spans="1:30">
      <c r="A169" s="31"/>
      <c r="B169" s="32"/>
      <c r="C169" s="32"/>
      <c r="D169" s="32"/>
      <c r="E169" s="32"/>
      <c r="F169" s="33"/>
      <c r="G169" s="33"/>
      <c r="H169" s="33"/>
      <c r="I169" s="34"/>
      <c r="J169" s="34"/>
      <c r="K169" s="34" t="str">
        <f t="shared" si="60"/>
        <v/>
      </c>
      <c r="L169" s="34"/>
      <c r="M169" s="34"/>
      <c r="N169" s="34"/>
      <c r="O169" s="34"/>
      <c r="P169" s="34" t="str">
        <f t="shared" si="61"/>
        <v/>
      </c>
      <c r="Q169" s="34"/>
      <c r="R169" s="34"/>
      <c r="S169" s="35"/>
      <c r="T169" s="36" t="str">
        <f t="shared" si="62"/>
        <v/>
      </c>
      <c r="U169" s="37" t="str">
        <f t="shared" si="63"/>
        <v/>
      </c>
      <c r="V169" s="96" t="str">
        <f t="shared" si="64"/>
        <v/>
      </c>
      <c r="W169" s="37" t="str">
        <f t="shared" si="65"/>
        <v/>
      </c>
      <c r="X169" s="38" t="str">
        <f t="shared" si="66"/>
        <v/>
      </c>
      <c r="Y169" s="37" t="str">
        <f t="shared" si="67"/>
        <v/>
      </c>
      <c r="Z169" s="38" t="str">
        <f t="shared" si="68"/>
        <v/>
      </c>
      <c r="AA169" s="37" t="str">
        <f t="shared" si="69"/>
        <v/>
      </c>
      <c r="AB169" s="39" t="str">
        <f t="shared" si="70"/>
        <v/>
      </c>
      <c r="AC169" s="40" t="str">
        <f>IF(A169="","",IF(AA169&gt;=Parametros!$B$9,"OK","Revisar"))</f>
        <v/>
      </c>
      <c r="AD169" s="98" t="str">
        <f t="shared" si="71"/>
        <v/>
      </c>
    </row>
    <row r="170" spans="1:30">
      <c r="A170" s="31"/>
      <c r="B170" s="32"/>
      <c r="C170" s="32"/>
      <c r="D170" s="32"/>
      <c r="E170" s="32"/>
      <c r="F170" s="33"/>
      <c r="G170" s="33"/>
      <c r="H170" s="33"/>
      <c r="I170" s="34"/>
      <c r="J170" s="34"/>
      <c r="K170" s="34" t="str">
        <f t="shared" si="60"/>
        <v/>
      </c>
      <c r="L170" s="34"/>
      <c r="M170" s="34"/>
      <c r="N170" s="34"/>
      <c r="O170" s="34"/>
      <c r="P170" s="34" t="str">
        <f t="shared" si="61"/>
        <v/>
      </c>
      <c r="Q170" s="34"/>
      <c r="R170" s="34"/>
      <c r="S170" s="35"/>
      <c r="T170" s="36" t="str">
        <f t="shared" si="62"/>
        <v/>
      </c>
      <c r="U170" s="37" t="str">
        <f t="shared" si="63"/>
        <v/>
      </c>
      <c r="V170" s="96" t="str">
        <f t="shared" si="64"/>
        <v/>
      </c>
      <c r="W170" s="37" t="str">
        <f t="shared" si="65"/>
        <v/>
      </c>
      <c r="X170" s="38" t="str">
        <f t="shared" si="66"/>
        <v/>
      </c>
      <c r="Y170" s="37" t="str">
        <f t="shared" si="67"/>
        <v/>
      </c>
      <c r="Z170" s="38" t="str">
        <f t="shared" si="68"/>
        <v/>
      </c>
      <c r="AA170" s="37" t="str">
        <f t="shared" si="69"/>
        <v/>
      </c>
      <c r="AB170" s="39" t="str">
        <f t="shared" si="70"/>
        <v/>
      </c>
      <c r="AC170" s="40" t="str">
        <f>IF(A170="","",IF(AA170&gt;=Parametros!$B$9,"OK","Revisar"))</f>
        <v/>
      </c>
      <c r="AD170" s="98" t="str">
        <f t="shared" si="71"/>
        <v/>
      </c>
    </row>
    <row r="171" spans="1:30">
      <c r="A171" s="31"/>
      <c r="B171" s="32"/>
      <c r="C171" s="32"/>
      <c r="D171" s="32"/>
      <c r="E171" s="32"/>
      <c r="F171" s="33"/>
      <c r="G171" s="33"/>
      <c r="H171" s="33"/>
      <c r="I171" s="34"/>
      <c r="J171" s="34"/>
      <c r="K171" s="34" t="str">
        <f t="shared" si="60"/>
        <v/>
      </c>
      <c r="L171" s="34"/>
      <c r="M171" s="34"/>
      <c r="N171" s="34"/>
      <c r="O171" s="34"/>
      <c r="P171" s="34" t="str">
        <f t="shared" si="61"/>
        <v/>
      </c>
      <c r="Q171" s="34"/>
      <c r="R171" s="34"/>
      <c r="S171" s="35"/>
      <c r="T171" s="36" t="str">
        <f t="shared" si="62"/>
        <v/>
      </c>
      <c r="U171" s="37" t="str">
        <f t="shared" si="63"/>
        <v/>
      </c>
      <c r="V171" s="96" t="str">
        <f t="shared" si="64"/>
        <v/>
      </c>
      <c r="W171" s="37" t="str">
        <f t="shared" si="65"/>
        <v/>
      </c>
      <c r="X171" s="38" t="str">
        <f t="shared" si="66"/>
        <v/>
      </c>
      <c r="Y171" s="37" t="str">
        <f t="shared" si="67"/>
        <v/>
      </c>
      <c r="Z171" s="38" t="str">
        <f t="shared" si="68"/>
        <v/>
      </c>
      <c r="AA171" s="37" t="str">
        <f t="shared" si="69"/>
        <v/>
      </c>
      <c r="AB171" s="39" t="str">
        <f t="shared" si="70"/>
        <v/>
      </c>
      <c r="AC171" s="40" t="str">
        <f>IF(A171="","",IF(AA171&gt;=Parametros!$B$9,"OK","Revisar"))</f>
        <v/>
      </c>
      <c r="AD171" s="98" t="str">
        <f t="shared" si="71"/>
        <v/>
      </c>
    </row>
    <row r="172" spans="1:30">
      <c r="A172" s="31"/>
      <c r="B172" s="32"/>
      <c r="C172" s="32"/>
      <c r="D172" s="32"/>
      <c r="E172" s="32"/>
      <c r="F172" s="33"/>
      <c r="G172" s="33"/>
      <c r="H172" s="33"/>
      <c r="I172" s="34"/>
      <c r="J172" s="34"/>
      <c r="K172" s="34" t="str">
        <f t="shared" si="60"/>
        <v/>
      </c>
      <c r="L172" s="34"/>
      <c r="M172" s="34"/>
      <c r="N172" s="34"/>
      <c r="O172" s="34"/>
      <c r="P172" s="34" t="str">
        <f t="shared" si="61"/>
        <v/>
      </c>
      <c r="Q172" s="34"/>
      <c r="R172" s="34"/>
      <c r="S172" s="35"/>
      <c r="T172" s="36" t="str">
        <f t="shared" si="62"/>
        <v/>
      </c>
      <c r="U172" s="37" t="str">
        <f t="shared" si="63"/>
        <v/>
      </c>
      <c r="V172" s="96" t="str">
        <f t="shared" si="64"/>
        <v/>
      </c>
      <c r="W172" s="37" t="str">
        <f t="shared" si="65"/>
        <v/>
      </c>
      <c r="X172" s="38" t="str">
        <f t="shared" si="66"/>
        <v/>
      </c>
      <c r="Y172" s="37" t="str">
        <f t="shared" si="67"/>
        <v/>
      </c>
      <c r="Z172" s="38" t="str">
        <f t="shared" si="68"/>
        <v/>
      </c>
      <c r="AA172" s="37" t="str">
        <f t="shared" si="69"/>
        <v/>
      </c>
      <c r="AB172" s="39" t="str">
        <f t="shared" si="70"/>
        <v/>
      </c>
      <c r="AC172" s="40" t="str">
        <f>IF(A172="","",IF(AA172&gt;=Parametros!$B$9,"OK","Revisar"))</f>
        <v/>
      </c>
      <c r="AD172" s="98" t="str">
        <f t="shared" si="71"/>
        <v/>
      </c>
    </row>
    <row r="173" spans="1:30">
      <c r="A173" s="31"/>
      <c r="B173" s="32"/>
      <c r="C173" s="32"/>
      <c r="D173" s="32"/>
      <c r="E173" s="32"/>
      <c r="F173" s="33"/>
      <c r="G173" s="33"/>
      <c r="H173" s="33"/>
      <c r="I173" s="34"/>
      <c r="J173" s="34"/>
      <c r="K173" s="34" t="str">
        <f t="shared" si="60"/>
        <v/>
      </c>
      <c r="L173" s="34"/>
      <c r="M173" s="34"/>
      <c r="N173" s="34"/>
      <c r="O173" s="34"/>
      <c r="P173" s="34" t="str">
        <f t="shared" si="61"/>
        <v/>
      </c>
      <c r="Q173" s="34"/>
      <c r="R173" s="34"/>
      <c r="S173" s="35"/>
      <c r="T173" s="36" t="str">
        <f t="shared" si="62"/>
        <v/>
      </c>
      <c r="U173" s="37" t="str">
        <f t="shared" si="63"/>
        <v/>
      </c>
      <c r="V173" s="96" t="str">
        <f t="shared" si="64"/>
        <v/>
      </c>
      <c r="W173" s="37" t="str">
        <f t="shared" si="65"/>
        <v/>
      </c>
      <c r="X173" s="38" t="str">
        <f t="shared" si="66"/>
        <v/>
      </c>
      <c r="Y173" s="37" t="str">
        <f t="shared" si="67"/>
        <v/>
      </c>
      <c r="Z173" s="38" t="str">
        <f t="shared" si="68"/>
        <v/>
      </c>
      <c r="AA173" s="37" t="str">
        <f t="shared" si="69"/>
        <v/>
      </c>
      <c r="AB173" s="39" t="str">
        <f t="shared" si="70"/>
        <v/>
      </c>
      <c r="AC173" s="40" t="str">
        <f>IF(A173="","",IF(AA173&gt;=Parametros!$B$9,"OK","Revisar"))</f>
        <v/>
      </c>
      <c r="AD173" s="98" t="str">
        <f t="shared" si="71"/>
        <v/>
      </c>
    </row>
    <row r="174" spans="1:30">
      <c r="A174" s="31"/>
      <c r="B174" s="32"/>
      <c r="C174" s="32"/>
      <c r="D174" s="32"/>
      <c r="E174" s="32"/>
      <c r="F174" s="33"/>
      <c r="G174" s="33"/>
      <c r="H174" s="33"/>
      <c r="I174" s="34"/>
      <c r="J174" s="34"/>
      <c r="K174" s="34" t="str">
        <f t="shared" si="60"/>
        <v/>
      </c>
      <c r="L174" s="34"/>
      <c r="M174" s="34"/>
      <c r="N174" s="34"/>
      <c r="O174" s="34"/>
      <c r="P174" s="34" t="str">
        <f t="shared" si="61"/>
        <v/>
      </c>
      <c r="Q174" s="34"/>
      <c r="R174" s="34"/>
      <c r="S174" s="35"/>
      <c r="T174" s="36" t="str">
        <f t="shared" si="62"/>
        <v/>
      </c>
      <c r="U174" s="37" t="str">
        <f t="shared" si="63"/>
        <v/>
      </c>
      <c r="V174" s="96" t="str">
        <f t="shared" si="64"/>
        <v/>
      </c>
      <c r="W174" s="37" t="str">
        <f t="shared" si="65"/>
        <v/>
      </c>
      <c r="X174" s="38" t="str">
        <f t="shared" si="66"/>
        <v/>
      </c>
      <c r="Y174" s="37" t="str">
        <f t="shared" si="67"/>
        <v/>
      </c>
      <c r="Z174" s="38" t="str">
        <f t="shared" si="68"/>
        <v/>
      </c>
      <c r="AA174" s="37" t="str">
        <f t="shared" si="69"/>
        <v/>
      </c>
      <c r="AB174" s="39" t="str">
        <f t="shared" si="70"/>
        <v/>
      </c>
      <c r="AC174" s="40" t="str">
        <f>IF(A174="","",IF(AA174&gt;=Parametros!$B$9,"OK","Revisar"))</f>
        <v/>
      </c>
      <c r="AD174" s="98" t="str">
        <f t="shared" si="71"/>
        <v/>
      </c>
    </row>
    <row r="175" spans="1:30">
      <c r="A175" s="31"/>
      <c r="B175" s="32"/>
      <c r="C175" s="32"/>
      <c r="D175" s="32"/>
      <c r="E175" s="32"/>
      <c r="F175" s="33"/>
      <c r="G175" s="33"/>
      <c r="H175" s="33"/>
      <c r="I175" s="34"/>
      <c r="J175" s="34"/>
      <c r="K175" s="34" t="str">
        <f t="shared" si="60"/>
        <v/>
      </c>
      <c r="L175" s="34"/>
      <c r="M175" s="34"/>
      <c r="N175" s="34"/>
      <c r="O175" s="34"/>
      <c r="P175" s="34" t="str">
        <f t="shared" si="61"/>
        <v/>
      </c>
      <c r="Q175" s="34"/>
      <c r="R175" s="34"/>
      <c r="S175" s="35"/>
      <c r="T175" s="36" t="str">
        <f t="shared" si="62"/>
        <v/>
      </c>
      <c r="U175" s="37" t="str">
        <f t="shared" si="63"/>
        <v/>
      </c>
      <c r="V175" s="96" t="str">
        <f t="shared" si="64"/>
        <v/>
      </c>
      <c r="W175" s="37" t="str">
        <f t="shared" si="65"/>
        <v/>
      </c>
      <c r="X175" s="38" t="str">
        <f t="shared" si="66"/>
        <v/>
      </c>
      <c r="Y175" s="37" t="str">
        <f t="shared" si="67"/>
        <v/>
      </c>
      <c r="Z175" s="38" t="str">
        <f t="shared" si="68"/>
        <v/>
      </c>
      <c r="AA175" s="37" t="str">
        <f t="shared" si="69"/>
        <v/>
      </c>
      <c r="AB175" s="39" t="str">
        <f t="shared" si="70"/>
        <v/>
      </c>
      <c r="AC175" s="40" t="str">
        <f>IF(A175="","",IF(AA175&gt;=Parametros!$B$9,"OK","Revisar"))</f>
        <v/>
      </c>
      <c r="AD175" s="98" t="str">
        <f t="shared" si="71"/>
        <v/>
      </c>
    </row>
    <row r="176" spans="1:30">
      <c r="A176" s="31"/>
      <c r="B176" s="32"/>
      <c r="C176" s="32"/>
      <c r="D176" s="32"/>
      <c r="E176" s="32"/>
      <c r="F176" s="33"/>
      <c r="G176" s="33"/>
      <c r="H176" s="33"/>
      <c r="I176" s="34"/>
      <c r="J176" s="34"/>
      <c r="K176" s="34" t="str">
        <f t="shared" si="60"/>
        <v/>
      </c>
      <c r="L176" s="34"/>
      <c r="M176" s="34"/>
      <c r="N176" s="34"/>
      <c r="O176" s="34"/>
      <c r="P176" s="34" t="str">
        <f t="shared" si="61"/>
        <v/>
      </c>
      <c r="Q176" s="34"/>
      <c r="R176" s="34"/>
      <c r="S176" s="35"/>
      <c r="T176" s="36" t="str">
        <f t="shared" si="62"/>
        <v/>
      </c>
      <c r="U176" s="37" t="str">
        <f t="shared" si="63"/>
        <v/>
      </c>
      <c r="V176" s="96" t="str">
        <f t="shared" si="64"/>
        <v/>
      </c>
      <c r="W176" s="37" t="str">
        <f t="shared" si="65"/>
        <v/>
      </c>
      <c r="X176" s="38" t="str">
        <f t="shared" si="66"/>
        <v/>
      </c>
      <c r="Y176" s="37" t="str">
        <f t="shared" si="67"/>
        <v/>
      </c>
      <c r="Z176" s="38" t="str">
        <f t="shared" si="68"/>
        <v/>
      </c>
      <c r="AA176" s="37" t="str">
        <f t="shared" si="69"/>
        <v/>
      </c>
      <c r="AB176" s="39" t="str">
        <f t="shared" si="70"/>
        <v/>
      </c>
      <c r="AC176" s="40" t="str">
        <f>IF(A176="","",IF(AA176&gt;=Parametros!$B$9,"OK","Revisar"))</f>
        <v/>
      </c>
      <c r="AD176" s="98" t="str">
        <f t="shared" si="71"/>
        <v/>
      </c>
    </row>
    <row r="177" spans="1:30">
      <c r="A177" s="31"/>
      <c r="B177" s="32"/>
      <c r="C177" s="32"/>
      <c r="D177" s="32"/>
      <c r="E177" s="32"/>
      <c r="F177" s="33"/>
      <c r="G177" s="33"/>
      <c r="H177" s="33"/>
      <c r="I177" s="34"/>
      <c r="J177" s="34"/>
      <c r="K177" s="34" t="str">
        <f t="shared" si="60"/>
        <v/>
      </c>
      <c r="L177" s="34"/>
      <c r="M177" s="34"/>
      <c r="N177" s="34"/>
      <c r="O177" s="34"/>
      <c r="P177" s="34" t="str">
        <f t="shared" si="61"/>
        <v/>
      </c>
      <c r="Q177" s="34"/>
      <c r="R177" s="34"/>
      <c r="S177" s="35"/>
      <c r="T177" s="36" t="str">
        <f t="shared" si="62"/>
        <v/>
      </c>
      <c r="U177" s="37" t="str">
        <f t="shared" si="63"/>
        <v/>
      </c>
      <c r="V177" s="96" t="str">
        <f t="shared" si="64"/>
        <v/>
      </c>
      <c r="W177" s="37" t="str">
        <f t="shared" si="65"/>
        <v/>
      </c>
      <c r="X177" s="38" t="str">
        <f t="shared" si="66"/>
        <v/>
      </c>
      <c r="Y177" s="37" t="str">
        <f t="shared" si="67"/>
        <v/>
      </c>
      <c r="Z177" s="38" t="str">
        <f t="shared" si="68"/>
        <v/>
      </c>
      <c r="AA177" s="37" t="str">
        <f t="shared" si="69"/>
        <v/>
      </c>
      <c r="AB177" s="39" t="str">
        <f t="shared" si="70"/>
        <v/>
      </c>
      <c r="AC177" s="40" t="str">
        <f>IF(A177="","",IF(AA177&gt;=Parametros!$B$9,"OK","Revisar"))</f>
        <v/>
      </c>
      <c r="AD177" s="98" t="str">
        <f t="shared" si="71"/>
        <v/>
      </c>
    </row>
    <row r="178" spans="1:30">
      <c r="A178" s="31"/>
      <c r="B178" s="32"/>
      <c r="C178" s="32"/>
      <c r="D178" s="32"/>
      <c r="E178" s="32"/>
      <c r="F178" s="33"/>
      <c r="G178" s="33"/>
      <c r="H178" s="33"/>
      <c r="I178" s="34"/>
      <c r="J178" s="34"/>
      <c r="K178" s="34" t="str">
        <f t="shared" si="60"/>
        <v/>
      </c>
      <c r="L178" s="34"/>
      <c r="M178" s="34"/>
      <c r="N178" s="34"/>
      <c r="O178" s="34"/>
      <c r="P178" s="34" t="str">
        <f t="shared" si="61"/>
        <v/>
      </c>
      <c r="Q178" s="34"/>
      <c r="R178" s="34"/>
      <c r="S178" s="35"/>
      <c r="T178" s="36" t="str">
        <f t="shared" si="62"/>
        <v/>
      </c>
      <c r="U178" s="37" t="str">
        <f t="shared" si="63"/>
        <v/>
      </c>
      <c r="V178" s="96" t="str">
        <f t="shared" si="64"/>
        <v/>
      </c>
      <c r="W178" s="37" t="str">
        <f t="shared" si="65"/>
        <v/>
      </c>
      <c r="X178" s="38" t="str">
        <f t="shared" si="66"/>
        <v/>
      </c>
      <c r="Y178" s="37" t="str">
        <f t="shared" si="67"/>
        <v/>
      </c>
      <c r="Z178" s="38" t="str">
        <f t="shared" si="68"/>
        <v/>
      </c>
      <c r="AA178" s="37" t="str">
        <f t="shared" si="69"/>
        <v/>
      </c>
      <c r="AB178" s="39" t="str">
        <f t="shared" si="70"/>
        <v/>
      </c>
      <c r="AC178" s="40" t="str">
        <f>IF(A178="","",IF(AA178&gt;=Parametros!$B$9,"OK","Revisar"))</f>
        <v/>
      </c>
      <c r="AD178" s="98" t="str">
        <f t="shared" si="71"/>
        <v/>
      </c>
    </row>
    <row r="179" spans="1:30">
      <c r="A179" s="31"/>
      <c r="B179" s="32"/>
      <c r="C179" s="32"/>
      <c r="D179" s="32"/>
      <c r="E179" s="32"/>
      <c r="F179" s="33"/>
      <c r="G179" s="33"/>
      <c r="H179" s="33"/>
      <c r="I179" s="34"/>
      <c r="J179" s="34"/>
      <c r="K179" s="34" t="str">
        <f t="shared" si="60"/>
        <v/>
      </c>
      <c r="L179" s="34"/>
      <c r="M179" s="34"/>
      <c r="N179" s="34"/>
      <c r="O179" s="34"/>
      <c r="P179" s="34" t="str">
        <f t="shared" si="61"/>
        <v/>
      </c>
      <c r="Q179" s="34"/>
      <c r="R179" s="34"/>
      <c r="S179" s="35"/>
      <c r="T179" s="36" t="str">
        <f t="shared" si="62"/>
        <v/>
      </c>
      <c r="U179" s="37" t="str">
        <f t="shared" si="63"/>
        <v/>
      </c>
      <c r="V179" s="96" t="str">
        <f t="shared" si="64"/>
        <v/>
      </c>
      <c r="W179" s="37" t="str">
        <f t="shared" si="65"/>
        <v/>
      </c>
      <c r="X179" s="38" t="str">
        <f t="shared" si="66"/>
        <v/>
      </c>
      <c r="Y179" s="37" t="str">
        <f t="shared" si="67"/>
        <v/>
      </c>
      <c r="Z179" s="38" t="str">
        <f t="shared" si="68"/>
        <v/>
      </c>
      <c r="AA179" s="37" t="str">
        <f t="shared" si="69"/>
        <v/>
      </c>
      <c r="AB179" s="39" t="str">
        <f t="shared" si="70"/>
        <v/>
      </c>
      <c r="AC179" s="40" t="str">
        <f>IF(A179="","",IF(AA179&gt;=Parametros!$B$9,"OK","Revisar"))</f>
        <v/>
      </c>
      <c r="AD179" s="98" t="str">
        <f t="shared" si="71"/>
        <v/>
      </c>
    </row>
    <row r="180" spans="1:30">
      <c r="A180" s="31"/>
      <c r="B180" s="32"/>
      <c r="C180" s="32"/>
      <c r="D180" s="32"/>
      <c r="E180" s="32"/>
      <c r="F180" s="33"/>
      <c r="G180" s="33"/>
      <c r="H180" s="33"/>
      <c r="I180" s="34"/>
      <c r="J180" s="34"/>
      <c r="K180" s="34" t="str">
        <f t="shared" si="60"/>
        <v/>
      </c>
      <c r="L180" s="34"/>
      <c r="M180" s="34"/>
      <c r="N180" s="34"/>
      <c r="O180" s="34"/>
      <c r="P180" s="34" t="str">
        <f t="shared" si="61"/>
        <v/>
      </c>
      <c r="Q180" s="34"/>
      <c r="R180" s="34"/>
      <c r="S180" s="35"/>
      <c r="T180" s="36" t="str">
        <f t="shared" si="62"/>
        <v/>
      </c>
      <c r="U180" s="37" t="str">
        <f t="shared" si="63"/>
        <v/>
      </c>
      <c r="V180" s="96" t="str">
        <f t="shared" si="64"/>
        <v/>
      </c>
      <c r="W180" s="37" t="str">
        <f t="shared" si="65"/>
        <v/>
      </c>
      <c r="X180" s="38" t="str">
        <f t="shared" si="66"/>
        <v/>
      </c>
      <c r="Y180" s="37" t="str">
        <f t="shared" si="67"/>
        <v/>
      </c>
      <c r="Z180" s="38" t="str">
        <f t="shared" si="68"/>
        <v/>
      </c>
      <c r="AA180" s="37" t="str">
        <f t="shared" si="69"/>
        <v/>
      </c>
      <c r="AB180" s="39" t="str">
        <f t="shared" si="70"/>
        <v/>
      </c>
      <c r="AC180" s="40" t="str">
        <f>IF(A180="","",IF(AA180&gt;=Parametros!$B$9,"OK","Revisar"))</f>
        <v/>
      </c>
      <c r="AD180" s="98" t="str">
        <f t="shared" si="71"/>
        <v/>
      </c>
    </row>
    <row r="181" spans="1:30">
      <c r="A181" s="31"/>
      <c r="B181" s="32"/>
      <c r="C181" s="32"/>
      <c r="D181" s="32"/>
      <c r="E181" s="32"/>
      <c r="F181" s="33"/>
      <c r="G181" s="33"/>
      <c r="H181" s="33"/>
      <c r="I181" s="34"/>
      <c r="J181" s="34"/>
      <c r="K181" s="34" t="str">
        <f t="shared" si="60"/>
        <v/>
      </c>
      <c r="L181" s="34"/>
      <c r="M181" s="34"/>
      <c r="N181" s="34"/>
      <c r="O181" s="34"/>
      <c r="P181" s="34" t="str">
        <f t="shared" si="61"/>
        <v/>
      </c>
      <c r="Q181" s="34"/>
      <c r="R181" s="34"/>
      <c r="S181" s="35"/>
      <c r="T181" s="36" t="str">
        <f t="shared" si="62"/>
        <v/>
      </c>
      <c r="U181" s="37" t="str">
        <f t="shared" si="63"/>
        <v/>
      </c>
      <c r="V181" s="96" t="str">
        <f t="shared" si="64"/>
        <v/>
      </c>
      <c r="W181" s="37" t="str">
        <f t="shared" si="65"/>
        <v/>
      </c>
      <c r="X181" s="38" t="str">
        <f t="shared" si="66"/>
        <v/>
      </c>
      <c r="Y181" s="37" t="str">
        <f t="shared" si="67"/>
        <v/>
      </c>
      <c r="Z181" s="38" t="str">
        <f t="shared" si="68"/>
        <v/>
      </c>
      <c r="AA181" s="37" t="str">
        <f t="shared" si="69"/>
        <v/>
      </c>
      <c r="AB181" s="39" t="str">
        <f t="shared" si="70"/>
        <v/>
      </c>
      <c r="AC181" s="40" t="str">
        <f>IF(A181="","",IF(AA181&gt;=Parametros!$B$9,"OK","Revisar"))</f>
        <v/>
      </c>
      <c r="AD181" s="98" t="str">
        <f t="shared" si="71"/>
        <v/>
      </c>
    </row>
    <row r="182" spans="1:30">
      <c r="A182" s="31"/>
      <c r="B182" s="32"/>
      <c r="C182" s="32"/>
      <c r="D182" s="32"/>
      <c r="E182" s="32"/>
      <c r="F182" s="33"/>
      <c r="G182" s="33"/>
      <c r="H182" s="33"/>
      <c r="I182" s="34"/>
      <c r="J182" s="34"/>
      <c r="K182" s="34" t="str">
        <f t="shared" si="60"/>
        <v/>
      </c>
      <c r="L182" s="34"/>
      <c r="M182" s="34"/>
      <c r="N182" s="34"/>
      <c r="O182" s="34"/>
      <c r="P182" s="34" t="str">
        <f t="shared" si="61"/>
        <v/>
      </c>
      <c r="Q182" s="34"/>
      <c r="R182" s="34"/>
      <c r="S182" s="35"/>
      <c r="T182" s="36" t="str">
        <f t="shared" si="62"/>
        <v/>
      </c>
      <c r="U182" s="37" t="str">
        <f t="shared" si="63"/>
        <v/>
      </c>
      <c r="V182" s="96" t="str">
        <f t="shared" si="64"/>
        <v/>
      </c>
      <c r="W182" s="37" t="str">
        <f t="shared" si="65"/>
        <v/>
      </c>
      <c r="X182" s="38" t="str">
        <f t="shared" si="66"/>
        <v/>
      </c>
      <c r="Y182" s="37" t="str">
        <f t="shared" si="67"/>
        <v/>
      </c>
      <c r="Z182" s="38" t="str">
        <f t="shared" si="68"/>
        <v/>
      </c>
      <c r="AA182" s="37" t="str">
        <f t="shared" si="69"/>
        <v/>
      </c>
      <c r="AB182" s="39" t="str">
        <f t="shared" si="70"/>
        <v/>
      </c>
      <c r="AC182" s="40" t="str">
        <f>IF(A182="","",IF(AA182&gt;=Parametros!$B$9,"OK","Revisar"))</f>
        <v/>
      </c>
      <c r="AD182" s="98" t="str">
        <f t="shared" si="71"/>
        <v/>
      </c>
    </row>
    <row r="183" spans="1:30">
      <c r="A183" s="31"/>
      <c r="B183" s="32"/>
      <c r="C183" s="32"/>
      <c r="D183" s="32"/>
      <c r="E183" s="32"/>
      <c r="F183" s="33"/>
      <c r="G183" s="33"/>
      <c r="H183" s="33"/>
      <c r="I183" s="34"/>
      <c r="J183" s="34"/>
      <c r="K183" s="34" t="str">
        <f t="shared" si="60"/>
        <v/>
      </c>
      <c r="L183" s="34"/>
      <c r="M183" s="34"/>
      <c r="N183" s="34"/>
      <c r="O183" s="34"/>
      <c r="P183" s="34" t="str">
        <f t="shared" si="61"/>
        <v/>
      </c>
      <c r="Q183" s="34"/>
      <c r="R183" s="34"/>
      <c r="S183" s="35"/>
      <c r="T183" s="36" t="str">
        <f t="shared" si="62"/>
        <v/>
      </c>
      <c r="U183" s="37" t="str">
        <f t="shared" si="63"/>
        <v/>
      </c>
      <c r="V183" s="96" t="str">
        <f t="shared" si="64"/>
        <v/>
      </c>
      <c r="W183" s="37" t="str">
        <f t="shared" si="65"/>
        <v/>
      </c>
      <c r="X183" s="38" t="str">
        <f t="shared" si="66"/>
        <v/>
      </c>
      <c r="Y183" s="37" t="str">
        <f t="shared" si="67"/>
        <v/>
      </c>
      <c r="Z183" s="38" t="str">
        <f t="shared" si="68"/>
        <v/>
      </c>
      <c r="AA183" s="37" t="str">
        <f t="shared" si="69"/>
        <v/>
      </c>
      <c r="AB183" s="39" t="str">
        <f t="shared" si="70"/>
        <v/>
      </c>
      <c r="AC183" s="40" t="str">
        <f>IF(A183="","",IF(AA183&gt;=Parametros!$B$9,"OK","Revisar"))</f>
        <v/>
      </c>
      <c r="AD183" s="98" t="str">
        <f t="shared" si="71"/>
        <v/>
      </c>
    </row>
    <row r="184" spans="1:30">
      <c r="A184" s="31"/>
      <c r="B184" s="32"/>
      <c r="C184" s="32"/>
      <c r="D184" s="32"/>
      <c r="E184" s="32"/>
      <c r="F184" s="33"/>
      <c r="G184" s="33"/>
      <c r="H184" s="33"/>
      <c r="I184" s="34"/>
      <c r="J184" s="34"/>
      <c r="K184" s="34" t="str">
        <f t="shared" si="60"/>
        <v/>
      </c>
      <c r="L184" s="34"/>
      <c r="M184" s="34"/>
      <c r="N184" s="34"/>
      <c r="O184" s="34"/>
      <c r="P184" s="34" t="str">
        <f t="shared" si="61"/>
        <v/>
      </c>
      <c r="Q184" s="34"/>
      <c r="R184" s="34"/>
      <c r="S184" s="35"/>
      <c r="T184" s="36" t="str">
        <f t="shared" si="62"/>
        <v/>
      </c>
      <c r="U184" s="37" t="str">
        <f t="shared" si="63"/>
        <v/>
      </c>
      <c r="V184" s="96" t="str">
        <f t="shared" si="64"/>
        <v/>
      </c>
      <c r="W184" s="37" t="str">
        <f t="shared" si="65"/>
        <v/>
      </c>
      <c r="X184" s="38" t="str">
        <f t="shared" si="66"/>
        <v/>
      </c>
      <c r="Y184" s="37" t="str">
        <f t="shared" si="67"/>
        <v/>
      </c>
      <c r="Z184" s="38" t="str">
        <f t="shared" si="68"/>
        <v/>
      </c>
      <c r="AA184" s="37" t="str">
        <f t="shared" si="69"/>
        <v/>
      </c>
      <c r="AB184" s="39" t="str">
        <f t="shared" si="70"/>
        <v/>
      </c>
      <c r="AC184" s="40" t="str">
        <f>IF(A184="","",IF(AA184&gt;=Parametros!$B$9,"OK","Revisar"))</f>
        <v/>
      </c>
      <c r="AD184" s="98" t="str">
        <f t="shared" si="71"/>
        <v/>
      </c>
    </row>
    <row r="185" spans="1:30">
      <c r="A185" s="31"/>
      <c r="B185" s="32"/>
      <c r="C185" s="32"/>
      <c r="D185" s="32"/>
      <c r="E185" s="32"/>
      <c r="F185" s="33"/>
      <c r="G185" s="33"/>
      <c r="H185" s="33"/>
      <c r="I185" s="34"/>
      <c r="J185" s="34"/>
      <c r="K185" s="34" t="str">
        <f t="shared" si="60"/>
        <v/>
      </c>
      <c r="L185" s="34"/>
      <c r="M185" s="34"/>
      <c r="N185" s="34"/>
      <c r="O185" s="34"/>
      <c r="P185" s="34" t="str">
        <f t="shared" si="61"/>
        <v/>
      </c>
      <c r="Q185" s="34"/>
      <c r="R185" s="34"/>
      <c r="S185" s="35"/>
      <c r="T185" s="36" t="str">
        <f t="shared" si="62"/>
        <v/>
      </c>
      <c r="U185" s="37" t="str">
        <f t="shared" si="63"/>
        <v/>
      </c>
      <c r="V185" s="96" t="str">
        <f t="shared" si="64"/>
        <v/>
      </c>
      <c r="W185" s="37" t="str">
        <f t="shared" si="65"/>
        <v/>
      </c>
      <c r="X185" s="38" t="str">
        <f t="shared" si="66"/>
        <v/>
      </c>
      <c r="Y185" s="37" t="str">
        <f t="shared" si="67"/>
        <v/>
      </c>
      <c r="Z185" s="38" t="str">
        <f t="shared" si="68"/>
        <v/>
      </c>
      <c r="AA185" s="37" t="str">
        <f t="shared" si="69"/>
        <v/>
      </c>
      <c r="AB185" s="39" t="str">
        <f t="shared" si="70"/>
        <v/>
      </c>
      <c r="AC185" s="40" t="str">
        <f>IF(A185="","",IF(AA185&gt;=Parametros!$B$9,"OK","Revisar"))</f>
        <v/>
      </c>
      <c r="AD185" s="98" t="str">
        <f t="shared" si="71"/>
        <v/>
      </c>
    </row>
    <row r="186" spans="1:30">
      <c r="A186" s="31"/>
      <c r="B186" s="32"/>
      <c r="C186" s="32"/>
      <c r="D186" s="32"/>
      <c r="E186" s="32"/>
      <c r="F186" s="33"/>
      <c r="G186" s="33"/>
      <c r="H186" s="33"/>
      <c r="I186" s="34"/>
      <c r="J186" s="34"/>
      <c r="K186" s="34" t="str">
        <f t="shared" si="60"/>
        <v/>
      </c>
      <c r="L186" s="34"/>
      <c r="M186" s="34"/>
      <c r="N186" s="34"/>
      <c r="O186" s="34"/>
      <c r="P186" s="34" t="str">
        <f t="shared" si="61"/>
        <v/>
      </c>
      <c r="Q186" s="34"/>
      <c r="R186" s="34"/>
      <c r="S186" s="35"/>
      <c r="T186" s="36" t="str">
        <f t="shared" si="62"/>
        <v/>
      </c>
      <c r="U186" s="37" t="str">
        <f t="shared" si="63"/>
        <v/>
      </c>
      <c r="V186" s="96" t="str">
        <f t="shared" si="64"/>
        <v/>
      </c>
      <c r="W186" s="37" t="str">
        <f t="shared" si="65"/>
        <v/>
      </c>
      <c r="X186" s="38" t="str">
        <f t="shared" si="66"/>
        <v/>
      </c>
      <c r="Y186" s="37" t="str">
        <f t="shared" si="67"/>
        <v/>
      </c>
      <c r="Z186" s="38" t="str">
        <f t="shared" si="68"/>
        <v/>
      </c>
      <c r="AA186" s="37" t="str">
        <f t="shared" si="69"/>
        <v/>
      </c>
      <c r="AB186" s="39" t="str">
        <f t="shared" si="70"/>
        <v/>
      </c>
      <c r="AC186" s="40" t="str">
        <f>IF(A186="","",IF(AA186&gt;=Parametros!$B$9,"OK","Revisar"))</f>
        <v/>
      </c>
      <c r="AD186" s="98" t="str">
        <f t="shared" si="71"/>
        <v/>
      </c>
    </row>
    <row r="187" spans="1:30">
      <c r="A187" s="31"/>
      <c r="B187" s="32"/>
      <c r="C187" s="32"/>
      <c r="D187" s="32"/>
      <c r="E187" s="32"/>
      <c r="F187" s="33"/>
      <c r="G187" s="33"/>
      <c r="H187" s="33"/>
      <c r="I187" s="34"/>
      <c r="J187" s="34"/>
      <c r="K187" s="34" t="str">
        <f t="shared" si="60"/>
        <v/>
      </c>
      <c r="L187" s="34"/>
      <c r="M187" s="34"/>
      <c r="N187" s="34"/>
      <c r="O187" s="34"/>
      <c r="P187" s="34" t="str">
        <f t="shared" si="61"/>
        <v/>
      </c>
      <c r="Q187" s="34"/>
      <c r="R187" s="34"/>
      <c r="S187" s="35"/>
      <c r="T187" s="36" t="str">
        <f t="shared" si="62"/>
        <v/>
      </c>
      <c r="U187" s="37" t="str">
        <f t="shared" si="63"/>
        <v/>
      </c>
      <c r="V187" s="96" t="str">
        <f t="shared" si="64"/>
        <v/>
      </c>
      <c r="W187" s="37" t="str">
        <f t="shared" si="65"/>
        <v/>
      </c>
      <c r="X187" s="38" t="str">
        <f t="shared" si="66"/>
        <v/>
      </c>
      <c r="Y187" s="37" t="str">
        <f t="shared" si="67"/>
        <v/>
      </c>
      <c r="Z187" s="38" t="str">
        <f t="shared" si="68"/>
        <v/>
      </c>
      <c r="AA187" s="37" t="str">
        <f t="shared" si="69"/>
        <v/>
      </c>
      <c r="AB187" s="39" t="str">
        <f t="shared" si="70"/>
        <v/>
      </c>
      <c r="AC187" s="40" t="str">
        <f>IF(A187="","",IF(AA187&gt;=Parametros!$B$9,"OK","Revisar"))</f>
        <v/>
      </c>
      <c r="AD187" s="98" t="str">
        <f t="shared" si="71"/>
        <v/>
      </c>
    </row>
    <row r="188" spans="1:30">
      <c r="A188" s="31"/>
      <c r="B188" s="32"/>
      <c r="C188" s="32"/>
      <c r="D188" s="32"/>
      <c r="E188" s="32"/>
      <c r="F188" s="33"/>
      <c r="G188" s="33"/>
      <c r="H188" s="33"/>
      <c r="I188" s="34"/>
      <c r="J188" s="34"/>
      <c r="K188" s="34" t="str">
        <f t="shared" si="60"/>
        <v/>
      </c>
      <c r="L188" s="34"/>
      <c r="M188" s="34"/>
      <c r="N188" s="34"/>
      <c r="O188" s="34"/>
      <c r="P188" s="34" t="str">
        <f t="shared" si="61"/>
        <v/>
      </c>
      <c r="Q188" s="34"/>
      <c r="R188" s="34"/>
      <c r="S188" s="35"/>
      <c r="T188" s="36" t="str">
        <f t="shared" si="62"/>
        <v/>
      </c>
      <c r="U188" s="37" t="str">
        <f t="shared" si="63"/>
        <v/>
      </c>
      <c r="V188" s="96" t="str">
        <f t="shared" si="64"/>
        <v/>
      </c>
      <c r="W188" s="37" t="str">
        <f t="shared" si="65"/>
        <v/>
      </c>
      <c r="X188" s="38" t="str">
        <f t="shared" si="66"/>
        <v/>
      </c>
      <c r="Y188" s="37" t="str">
        <f t="shared" si="67"/>
        <v/>
      </c>
      <c r="Z188" s="38" t="str">
        <f t="shared" si="68"/>
        <v/>
      </c>
      <c r="AA188" s="37" t="str">
        <f t="shared" si="69"/>
        <v/>
      </c>
      <c r="AB188" s="39" t="str">
        <f t="shared" si="70"/>
        <v/>
      </c>
      <c r="AC188" s="40" t="str">
        <f>IF(A188="","",IF(AA188&gt;=Parametros!$B$9,"OK","Revisar"))</f>
        <v/>
      </c>
      <c r="AD188" s="98" t="str">
        <f t="shared" si="71"/>
        <v/>
      </c>
    </row>
    <row r="189" spans="1:30">
      <c r="A189" s="31"/>
      <c r="B189" s="32"/>
      <c r="C189" s="32"/>
      <c r="D189" s="32"/>
      <c r="E189" s="32"/>
      <c r="F189" s="33"/>
      <c r="G189" s="33"/>
      <c r="H189" s="33"/>
      <c r="I189" s="34"/>
      <c r="J189" s="34"/>
      <c r="K189" s="34" t="str">
        <f t="shared" si="60"/>
        <v/>
      </c>
      <c r="L189" s="34"/>
      <c r="M189" s="34"/>
      <c r="N189" s="34"/>
      <c r="O189" s="34"/>
      <c r="P189" s="34" t="str">
        <f t="shared" si="61"/>
        <v/>
      </c>
      <c r="Q189" s="34"/>
      <c r="R189" s="34"/>
      <c r="S189" s="35"/>
      <c r="T189" s="36" t="str">
        <f t="shared" si="62"/>
        <v/>
      </c>
      <c r="U189" s="37" t="str">
        <f t="shared" si="63"/>
        <v/>
      </c>
      <c r="V189" s="96" t="str">
        <f t="shared" si="64"/>
        <v/>
      </c>
      <c r="W189" s="37" t="str">
        <f t="shared" si="65"/>
        <v/>
      </c>
      <c r="X189" s="38" t="str">
        <f t="shared" si="66"/>
        <v/>
      </c>
      <c r="Y189" s="37" t="str">
        <f t="shared" si="67"/>
        <v/>
      </c>
      <c r="Z189" s="38" t="str">
        <f t="shared" si="68"/>
        <v/>
      </c>
      <c r="AA189" s="37" t="str">
        <f t="shared" si="69"/>
        <v/>
      </c>
      <c r="AB189" s="39" t="str">
        <f t="shared" si="70"/>
        <v/>
      </c>
      <c r="AC189" s="40" t="str">
        <f>IF(A189="","",IF(AA189&gt;=Parametros!$B$9,"OK","Revisar"))</f>
        <v/>
      </c>
      <c r="AD189" s="98" t="str">
        <f t="shared" si="71"/>
        <v/>
      </c>
    </row>
    <row r="190" spans="1:30">
      <c r="A190" s="31"/>
      <c r="B190" s="32"/>
      <c r="C190" s="32"/>
      <c r="D190" s="32"/>
      <c r="E190" s="32"/>
      <c r="F190" s="33"/>
      <c r="G190" s="33"/>
      <c r="H190" s="33"/>
      <c r="I190" s="34"/>
      <c r="J190" s="34"/>
      <c r="K190" s="34" t="str">
        <f t="shared" si="60"/>
        <v/>
      </c>
      <c r="L190" s="34"/>
      <c r="M190" s="34"/>
      <c r="N190" s="34"/>
      <c r="O190" s="34"/>
      <c r="P190" s="34" t="str">
        <f t="shared" si="61"/>
        <v/>
      </c>
      <c r="Q190" s="34"/>
      <c r="R190" s="34"/>
      <c r="S190" s="35"/>
      <c r="T190" s="36" t="str">
        <f t="shared" si="62"/>
        <v/>
      </c>
      <c r="U190" s="37" t="str">
        <f t="shared" si="63"/>
        <v/>
      </c>
      <c r="V190" s="96" t="str">
        <f t="shared" si="64"/>
        <v/>
      </c>
      <c r="W190" s="37" t="str">
        <f t="shared" si="65"/>
        <v/>
      </c>
      <c r="X190" s="38" t="str">
        <f t="shared" si="66"/>
        <v/>
      </c>
      <c r="Y190" s="37" t="str">
        <f t="shared" si="67"/>
        <v/>
      </c>
      <c r="Z190" s="38" t="str">
        <f t="shared" si="68"/>
        <v/>
      </c>
      <c r="AA190" s="37" t="str">
        <f t="shared" si="69"/>
        <v/>
      </c>
      <c r="AB190" s="39" t="str">
        <f t="shared" si="70"/>
        <v/>
      </c>
      <c r="AC190" s="40" t="str">
        <f>IF(A190="","",IF(AA190&gt;=Parametros!$B$9,"OK","Revisar"))</f>
        <v/>
      </c>
      <c r="AD190" s="98" t="str">
        <f t="shared" si="71"/>
        <v/>
      </c>
    </row>
    <row r="191" spans="1:30">
      <c r="A191" s="31"/>
      <c r="B191" s="32"/>
      <c r="C191" s="32"/>
      <c r="D191" s="32"/>
      <c r="E191" s="32"/>
      <c r="F191" s="33"/>
      <c r="G191" s="33"/>
      <c r="H191" s="33"/>
      <c r="I191" s="34"/>
      <c r="J191" s="34"/>
      <c r="K191" s="34" t="str">
        <f t="shared" si="60"/>
        <v/>
      </c>
      <c r="L191" s="34"/>
      <c r="M191" s="34"/>
      <c r="N191" s="34"/>
      <c r="O191" s="34"/>
      <c r="P191" s="34" t="str">
        <f t="shared" si="61"/>
        <v/>
      </c>
      <c r="Q191" s="34"/>
      <c r="R191" s="34"/>
      <c r="S191" s="35"/>
      <c r="T191" s="36" t="str">
        <f t="shared" si="62"/>
        <v/>
      </c>
      <c r="U191" s="37" t="str">
        <f t="shared" si="63"/>
        <v/>
      </c>
      <c r="V191" s="96" t="str">
        <f t="shared" si="64"/>
        <v/>
      </c>
      <c r="W191" s="37" t="str">
        <f t="shared" si="65"/>
        <v/>
      </c>
      <c r="X191" s="38" t="str">
        <f t="shared" si="66"/>
        <v/>
      </c>
      <c r="Y191" s="37" t="str">
        <f t="shared" si="67"/>
        <v/>
      </c>
      <c r="Z191" s="38" t="str">
        <f t="shared" si="68"/>
        <v/>
      </c>
      <c r="AA191" s="37" t="str">
        <f t="shared" si="69"/>
        <v/>
      </c>
      <c r="AB191" s="39" t="str">
        <f t="shared" si="70"/>
        <v/>
      </c>
      <c r="AC191" s="40" t="str">
        <f>IF(A191="","",IF(AA191&gt;=Parametros!$B$9,"OK","Revisar"))</f>
        <v/>
      </c>
      <c r="AD191" s="98" t="str">
        <f t="shared" si="71"/>
        <v/>
      </c>
    </row>
    <row r="192" spans="1:30">
      <c r="A192" s="31"/>
      <c r="B192" s="32"/>
      <c r="C192" s="32"/>
      <c r="D192" s="32"/>
      <c r="E192" s="32"/>
      <c r="F192" s="33"/>
      <c r="G192" s="33"/>
      <c r="H192" s="33"/>
      <c r="I192" s="34"/>
      <c r="J192" s="34"/>
      <c r="K192" s="34" t="str">
        <f t="shared" si="60"/>
        <v/>
      </c>
      <c r="L192" s="34"/>
      <c r="M192" s="34"/>
      <c r="N192" s="34"/>
      <c r="O192" s="34"/>
      <c r="P192" s="34" t="str">
        <f t="shared" si="61"/>
        <v/>
      </c>
      <c r="Q192" s="34"/>
      <c r="R192" s="34"/>
      <c r="S192" s="35"/>
      <c r="T192" s="36" t="str">
        <f t="shared" si="62"/>
        <v/>
      </c>
      <c r="U192" s="37" t="str">
        <f t="shared" si="63"/>
        <v/>
      </c>
      <c r="V192" s="96" t="str">
        <f t="shared" si="64"/>
        <v/>
      </c>
      <c r="W192" s="37" t="str">
        <f t="shared" si="65"/>
        <v/>
      </c>
      <c r="X192" s="38" t="str">
        <f t="shared" si="66"/>
        <v/>
      </c>
      <c r="Y192" s="37" t="str">
        <f t="shared" si="67"/>
        <v/>
      </c>
      <c r="Z192" s="38" t="str">
        <f t="shared" si="68"/>
        <v/>
      </c>
      <c r="AA192" s="37" t="str">
        <f t="shared" si="69"/>
        <v/>
      </c>
      <c r="AB192" s="39" t="str">
        <f t="shared" si="70"/>
        <v/>
      </c>
      <c r="AC192" s="40" t="str">
        <f>IF(A192="","",IF(AA192&gt;=Parametros!$B$9,"OK","Revisar"))</f>
        <v/>
      </c>
      <c r="AD192" s="98" t="str">
        <f t="shared" si="71"/>
        <v/>
      </c>
    </row>
    <row r="193" spans="1:30">
      <c r="A193" s="31"/>
      <c r="B193" s="32"/>
      <c r="C193" s="32"/>
      <c r="D193" s="32"/>
      <c r="E193" s="32"/>
      <c r="F193" s="33"/>
      <c r="G193" s="33"/>
      <c r="H193" s="33"/>
      <c r="I193" s="34"/>
      <c r="J193" s="34"/>
      <c r="K193" s="34" t="str">
        <f t="shared" si="60"/>
        <v/>
      </c>
      <c r="L193" s="34"/>
      <c r="M193" s="34"/>
      <c r="N193" s="34"/>
      <c r="O193" s="34"/>
      <c r="P193" s="34" t="str">
        <f t="shared" si="61"/>
        <v/>
      </c>
      <c r="Q193" s="34"/>
      <c r="R193" s="34"/>
      <c r="S193" s="35"/>
      <c r="T193" s="36" t="str">
        <f t="shared" si="62"/>
        <v/>
      </c>
      <c r="U193" s="37" t="str">
        <f t="shared" si="63"/>
        <v/>
      </c>
      <c r="V193" s="96" t="str">
        <f t="shared" si="64"/>
        <v/>
      </c>
      <c r="W193" s="37" t="str">
        <f t="shared" si="65"/>
        <v/>
      </c>
      <c r="X193" s="38" t="str">
        <f t="shared" si="66"/>
        <v/>
      </c>
      <c r="Y193" s="37" t="str">
        <f t="shared" si="67"/>
        <v/>
      </c>
      <c r="Z193" s="38" t="str">
        <f t="shared" si="68"/>
        <v/>
      </c>
      <c r="AA193" s="37" t="str">
        <f t="shared" si="69"/>
        <v/>
      </c>
      <c r="AB193" s="39" t="str">
        <f t="shared" si="70"/>
        <v/>
      </c>
      <c r="AC193" s="40" t="str">
        <f>IF(A193="","",IF(AA193&gt;=Parametros!$B$9,"OK","Revisar"))</f>
        <v/>
      </c>
      <c r="AD193" s="98" t="str">
        <f t="shared" si="71"/>
        <v/>
      </c>
    </row>
    <row r="194" spans="1:30">
      <c r="A194" s="31"/>
      <c r="B194" s="32"/>
      <c r="C194" s="32"/>
      <c r="D194" s="32"/>
      <c r="E194" s="32"/>
      <c r="F194" s="33"/>
      <c r="G194" s="33"/>
      <c r="H194" s="33"/>
      <c r="I194" s="34"/>
      <c r="J194" s="34"/>
      <c r="K194" s="34" t="str">
        <f t="shared" si="60"/>
        <v/>
      </c>
      <c r="L194" s="34"/>
      <c r="M194" s="34"/>
      <c r="N194" s="34"/>
      <c r="O194" s="34"/>
      <c r="P194" s="34" t="str">
        <f t="shared" si="61"/>
        <v/>
      </c>
      <c r="Q194" s="34"/>
      <c r="R194" s="34"/>
      <c r="S194" s="35"/>
      <c r="T194" s="36" t="str">
        <f t="shared" si="62"/>
        <v/>
      </c>
      <c r="U194" s="37" t="str">
        <f t="shared" si="63"/>
        <v/>
      </c>
      <c r="V194" s="96" t="str">
        <f t="shared" si="64"/>
        <v/>
      </c>
      <c r="W194" s="37" t="str">
        <f t="shared" si="65"/>
        <v/>
      </c>
      <c r="X194" s="38" t="str">
        <f t="shared" si="66"/>
        <v/>
      </c>
      <c r="Y194" s="37" t="str">
        <f t="shared" si="67"/>
        <v/>
      </c>
      <c r="Z194" s="38" t="str">
        <f t="shared" si="68"/>
        <v/>
      </c>
      <c r="AA194" s="37" t="str">
        <f t="shared" si="69"/>
        <v/>
      </c>
      <c r="AB194" s="39" t="str">
        <f t="shared" si="70"/>
        <v/>
      </c>
      <c r="AC194" s="40" t="str">
        <f>IF(A194="","",IF(AA194&gt;=Parametros!$B$9,"OK","Revisar"))</f>
        <v/>
      </c>
      <c r="AD194" s="98" t="str">
        <f t="shared" si="71"/>
        <v/>
      </c>
    </row>
    <row r="195" spans="1:30">
      <c r="A195" s="31"/>
      <c r="B195" s="32"/>
      <c r="C195" s="32"/>
      <c r="D195" s="32"/>
      <c r="E195" s="32"/>
      <c r="F195" s="33"/>
      <c r="G195" s="33"/>
      <c r="H195" s="33"/>
      <c r="I195" s="34"/>
      <c r="J195" s="34"/>
      <c r="K195" s="34" t="str">
        <f t="shared" si="60"/>
        <v/>
      </c>
      <c r="L195" s="34"/>
      <c r="M195" s="34"/>
      <c r="N195" s="34"/>
      <c r="O195" s="34"/>
      <c r="P195" s="34" t="str">
        <f t="shared" si="61"/>
        <v/>
      </c>
      <c r="Q195" s="34"/>
      <c r="R195" s="34"/>
      <c r="S195" s="35"/>
      <c r="T195" s="36" t="str">
        <f t="shared" si="62"/>
        <v/>
      </c>
      <c r="U195" s="37" t="str">
        <f t="shared" si="63"/>
        <v/>
      </c>
      <c r="V195" s="96" t="str">
        <f t="shared" si="64"/>
        <v/>
      </c>
      <c r="W195" s="37" t="str">
        <f t="shared" si="65"/>
        <v/>
      </c>
      <c r="X195" s="38" t="str">
        <f t="shared" si="66"/>
        <v/>
      </c>
      <c r="Y195" s="37" t="str">
        <f t="shared" si="67"/>
        <v/>
      </c>
      <c r="Z195" s="38" t="str">
        <f t="shared" si="68"/>
        <v/>
      </c>
      <c r="AA195" s="37" t="str">
        <f t="shared" si="69"/>
        <v/>
      </c>
      <c r="AB195" s="39" t="str">
        <f t="shared" si="70"/>
        <v/>
      </c>
      <c r="AC195" s="40" t="str">
        <f>IF(A195="","",IF(AA195&gt;=Parametros!$B$9,"OK","Revisar"))</f>
        <v/>
      </c>
      <c r="AD195" s="98" t="str">
        <f t="shared" si="71"/>
        <v/>
      </c>
    </row>
    <row r="196" spans="1:30">
      <c r="A196" s="31"/>
      <c r="B196" s="32"/>
      <c r="C196" s="32"/>
      <c r="D196" s="32"/>
      <c r="E196" s="32"/>
      <c r="F196" s="33"/>
      <c r="G196" s="33"/>
      <c r="H196" s="33"/>
      <c r="I196" s="34"/>
      <c r="J196" s="34"/>
      <c r="K196" s="34" t="str">
        <f t="shared" si="60"/>
        <v/>
      </c>
      <c r="L196" s="34"/>
      <c r="M196" s="34"/>
      <c r="N196" s="34"/>
      <c r="O196" s="34"/>
      <c r="P196" s="34" t="str">
        <f t="shared" si="61"/>
        <v/>
      </c>
      <c r="Q196" s="34"/>
      <c r="R196" s="34"/>
      <c r="S196" s="35"/>
      <c r="T196" s="36" t="str">
        <f t="shared" si="62"/>
        <v/>
      </c>
      <c r="U196" s="37" t="str">
        <f t="shared" si="63"/>
        <v/>
      </c>
      <c r="V196" s="96" t="str">
        <f t="shared" si="64"/>
        <v/>
      </c>
      <c r="W196" s="37" t="str">
        <f t="shared" si="65"/>
        <v/>
      </c>
      <c r="X196" s="38" t="str">
        <f t="shared" si="66"/>
        <v/>
      </c>
      <c r="Y196" s="37" t="str">
        <f t="shared" si="67"/>
        <v/>
      </c>
      <c r="Z196" s="38" t="str">
        <f t="shared" si="68"/>
        <v/>
      </c>
      <c r="AA196" s="37" t="str">
        <f t="shared" si="69"/>
        <v/>
      </c>
      <c r="AB196" s="39" t="str">
        <f t="shared" si="70"/>
        <v/>
      </c>
      <c r="AC196" s="40" t="str">
        <f>IF(A196="","",IF(AA196&gt;=Parametros!$B$9,"OK","Revisar"))</f>
        <v/>
      </c>
      <c r="AD196" s="98" t="str">
        <f t="shared" si="71"/>
        <v/>
      </c>
    </row>
    <row r="197" spans="1:30">
      <c r="A197" s="31"/>
      <c r="B197" s="32"/>
      <c r="C197" s="32"/>
      <c r="D197" s="32"/>
      <c r="E197" s="32"/>
      <c r="F197" s="33"/>
      <c r="G197" s="33"/>
      <c r="H197" s="33"/>
      <c r="I197" s="34"/>
      <c r="J197" s="34"/>
      <c r="K197" s="34" t="str">
        <f t="shared" si="60"/>
        <v/>
      </c>
      <c r="L197" s="34"/>
      <c r="M197" s="34"/>
      <c r="N197" s="34"/>
      <c r="O197" s="34"/>
      <c r="P197" s="34" t="str">
        <f t="shared" si="61"/>
        <v/>
      </c>
      <c r="Q197" s="34"/>
      <c r="R197" s="34"/>
      <c r="S197" s="35"/>
      <c r="T197" s="36" t="str">
        <f t="shared" si="62"/>
        <v/>
      </c>
      <c r="U197" s="37" t="str">
        <f t="shared" si="63"/>
        <v/>
      </c>
      <c r="V197" s="96" t="str">
        <f t="shared" si="64"/>
        <v/>
      </c>
      <c r="W197" s="37" t="str">
        <f t="shared" si="65"/>
        <v/>
      </c>
      <c r="X197" s="38" t="str">
        <f t="shared" si="66"/>
        <v/>
      </c>
      <c r="Y197" s="37" t="str">
        <f t="shared" si="67"/>
        <v/>
      </c>
      <c r="Z197" s="38" t="str">
        <f t="shared" si="68"/>
        <v/>
      </c>
      <c r="AA197" s="37" t="str">
        <f t="shared" si="69"/>
        <v/>
      </c>
      <c r="AB197" s="39" t="str">
        <f t="shared" si="70"/>
        <v/>
      </c>
      <c r="AC197" s="40" t="str">
        <f>IF(A197="","",IF(AA197&gt;=Parametros!$B$9,"OK","Revisar"))</f>
        <v/>
      </c>
      <c r="AD197" s="98" t="str">
        <f t="shared" si="71"/>
        <v/>
      </c>
    </row>
    <row r="198" spans="1:30">
      <c r="A198" s="31"/>
      <c r="B198" s="32"/>
      <c r="C198" s="32"/>
      <c r="D198" s="32"/>
      <c r="E198" s="32"/>
      <c r="F198" s="33"/>
      <c r="G198" s="33"/>
      <c r="H198" s="33"/>
      <c r="I198" s="34"/>
      <c r="J198" s="34"/>
      <c r="K198" s="34" t="str">
        <f t="shared" si="60"/>
        <v/>
      </c>
      <c r="L198" s="34"/>
      <c r="M198" s="34"/>
      <c r="N198" s="34"/>
      <c r="O198" s="34"/>
      <c r="P198" s="34" t="str">
        <f t="shared" si="61"/>
        <v/>
      </c>
      <c r="Q198" s="34"/>
      <c r="R198" s="34"/>
      <c r="S198" s="35"/>
      <c r="T198" s="36" t="str">
        <f t="shared" si="62"/>
        <v/>
      </c>
      <c r="U198" s="37" t="str">
        <f t="shared" si="63"/>
        <v/>
      </c>
      <c r="V198" s="96" t="str">
        <f t="shared" si="64"/>
        <v/>
      </c>
      <c r="W198" s="37" t="str">
        <f t="shared" si="65"/>
        <v/>
      </c>
      <c r="X198" s="38" t="str">
        <f t="shared" si="66"/>
        <v/>
      </c>
      <c r="Y198" s="37" t="str">
        <f t="shared" si="67"/>
        <v/>
      </c>
      <c r="Z198" s="38" t="str">
        <f t="shared" si="68"/>
        <v/>
      </c>
      <c r="AA198" s="37" t="str">
        <f t="shared" si="69"/>
        <v/>
      </c>
      <c r="AB198" s="39" t="str">
        <f t="shared" si="70"/>
        <v/>
      </c>
      <c r="AC198" s="40" t="str">
        <f>IF(A198="","",IF(AA198&gt;=Parametros!$B$9,"OK","Revisar"))</f>
        <v/>
      </c>
      <c r="AD198" s="98" t="str">
        <f t="shared" si="71"/>
        <v/>
      </c>
    </row>
    <row r="199" spans="1:30">
      <c r="A199" s="31"/>
      <c r="B199" s="32"/>
      <c r="C199" s="32"/>
      <c r="D199" s="32"/>
      <c r="E199" s="32"/>
      <c r="F199" s="33"/>
      <c r="G199" s="33"/>
      <c r="H199" s="33"/>
      <c r="I199" s="34"/>
      <c r="J199" s="34"/>
      <c r="K199" s="34" t="str">
        <f t="shared" ref="K199:K206" si="72">IF(OR(A199="",I199="",J199=""),"",MAX(I199-J199,0))</f>
        <v/>
      </c>
      <c r="L199" s="34"/>
      <c r="M199" s="34"/>
      <c r="N199" s="34"/>
      <c r="O199" s="34"/>
      <c r="P199" s="34" t="str">
        <f t="shared" ref="P199:P206" si="73">IF(A199="","",MAX(L199-M199-N199-O199,0))</f>
        <v/>
      </c>
      <c r="Q199" s="34"/>
      <c r="R199" s="34"/>
      <c r="S199" s="35"/>
      <c r="T199" s="36" t="str">
        <f t="shared" ref="T199:T206" si="74">IF(OR(A199="",I199=0),"",J199/I199)</f>
        <v/>
      </c>
      <c r="U199" s="37" t="str">
        <f t="shared" ref="U199:U206" si="75">IF(OR(A199="",I199=0),"",K199/I199)</f>
        <v/>
      </c>
      <c r="V199" s="96" t="str">
        <f t="shared" ref="V199:V206" si="76">IF(OR(A199="",B199="",E199=""),"",MAX((E199-B199)*24,0))</f>
        <v/>
      </c>
      <c r="W199" s="37" t="str">
        <f t="shared" ref="W199:W206" si="77">IF(OR(A199="",L199=0),"",P199/L199)</f>
        <v/>
      </c>
      <c r="X199" s="38" t="str">
        <f t="shared" ref="X199:X206" si="78">IF(OR(A199="",P199=0),"",I199/(P199/60))</f>
        <v/>
      </c>
      <c r="Y199" s="37" t="str">
        <f t="shared" ref="Y199:Y206" si="79">IF(OR(A199="",Q199=0),"",X199/Q199)</f>
        <v/>
      </c>
      <c r="Z199" s="38" t="str">
        <f t="shared" ref="Z199:Z206" si="80">IF(OR(A199="",R199=0),"",(L199*60)/R199)</f>
        <v/>
      </c>
      <c r="AA199" s="37" t="str">
        <f t="shared" ref="AA199:AA206" si="81">IF(A199="","",W199*MIN(Y199,1)*T199)</f>
        <v/>
      </c>
      <c r="AB199" s="39" t="str">
        <f t="shared" ref="AB199:AB206" si="82">IF(OR(A199="",J199="",R199=""),"",IF(J199&gt;=R199,"Sí","No"))</f>
        <v/>
      </c>
      <c r="AC199" s="40" t="str">
        <f>IF(A199="","",IF(AA199&gt;=Parametros!$B$9,"OK","Revisar"))</f>
        <v/>
      </c>
      <c r="AD199" s="98" t="str">
        <f t="shared" ref="AD199:AD206" si="83">IF(OR(A199="",C199="",D199=""),"",MAX((D199-C199)*24,0))</f>
        <v/>
      </c>
    </row>
    <row r="200" spans="1:30">
      <c r="A200" s="31"/>
      <c r="B200" s="32"/>
      <c r="C200" s="32"/>
      <c r="D200" s="32"/>
      <c r="E200" s="32"/>
      <c r="F200" s="33"/>
      <c r="G200" s="33"/>
      <c r="H200" s="33"/>
      <c r="I200" s="34"/>
      <c r="J200" s="34"/>
      <c r="K200" s="34" t="str">
        <f t="shared" si="72"/>
        <v/>
      </c>
      <c r="L200" s="34"/>
      <c r="M200" s="34"/>
      <c r="N200" s="34"/>
      <c r="O200" s="34"/>
      <c r="P200" s="34" t="str">
        <f t="shared" si="73"/>
        <v/>
      </c>
      <c r="Q200" s="34"/>
      <c r="R200" s="34"/>
      <c r="S200" s="35"/>
      <c r="T200" s="36" t="str">
        <f t="shared" si="74"/>
        <v/>
      </c>
      <c r="U200" s="37" t="str">
        <f t="shared" si="75"/>
        <v/>
      </c>
      <c r="V200" s="96" t="str">
        <f t="shared" si="76"/>
        <v/>
      </c>
      <c r="W200" s="37" t="str">
        <f t="shared" si="77"/>
        <v/>
      </c>
      <c r="X200" s="38" t="str">
        <f t="shared" si="78"/>
        <v/>
      </c>
      <c r="Y200" s="37" t="str">
        <f t="shared" si="79"/>
        <v/>
      </c>
      <c r="Z200" s="38" t="str">
        <f t="shared" si="80"/>
        <v/>
      </c>
      <c r="AA200" s="37" t="str">
        <f t="shared" si="81"/>
        <v/>
      </c>
      <c r="AB200" s="39" t="str">
        <f t="shared" si="82"/>
        <v/>
      </c>
      <c r="AC200" s="40" t="str">
        <f>IF(A200="","",IF(AA200&gt;=Parametros!$B$9,"OK","Revisar"))</f>
        <v/>
      </c>
      <c r="AD200" s="98" t="str">
        <f t="shared" si="83"/>
        <v/>
      </c>
    </row>
    <row r="201" spans="1:30">
      <c r="A201" s="31"/>
      <c r="B201" s="32"/>
      <c r="C201" s="32"/>
      <c r="D201" s="32"/>
      <c r="E201" s="32"/>
      <c r="F201" s="33"/>
      <c r="G201" s="33"/>
      <c r="H201" s="33"/>
      <c r="I201" s="34"/>
      <c r="J201" s="34"/>
      <c r="K201" s="34" t="str">
        <f t="shared" si="72"/>
        <v/>
      </c>
      <c r="L201" s="34"/>
      <c r="M201" s="34"/>
      <c r="N201" s="34"/>
      <c r="O201" s="34"/>
      <c r="P201" s="34" t="str">
        <f t="shared" si="73"/>
        <v/>
      </c>
      <c r="Q201" s="34"/>
      <c r="R201" s="34"/>
      <c r="S201" s="35"/>
      <c r="T201" s="36" t="str">
        <f t="shared" si="74"/>
        <v/>
      </c>
      <c r="U201" s="37" t="str">
        <f t="shared" si="75"/>
        <v/>
      </c>
      <c r="V201" s="96" t="str">
        <f t="shared" si="76"/>
        <v/>
      </c>
      <c r="W201" s="37" t="str">
        <f t="shared" si="77"/>
        <v/>
      </c>
      <c r="X201" s="38" t="str">
        <f t="shared" si="78"/>
        <v/>
      </c>
      <c r="Y201" s="37" t="str">
        <f t="shared" si="79"/>
        <v/>
      </c>
      <c r="Z201" s="38" t="str">
        <f t="shared" si="80"/>
        <v/>
      </c>
      <c r="AA201" s="37" t="str">
        <f t="shared" si="81"/>
        <v/>
      </c>
      <c r="AB201" s="39" t="str">
        <f t="shared" si="82"/>
        <v/>
      </c>
      <c r="AC201" s="40" t="str">
        <f>IF(A201="","",IF(AA201&gt;=Parametros!$B$9,"OK","Revisar"))</f>
        <v/>
      </c>
      <c r="AD201" s="98" t="str">
        <f t="shared" si="83"/>
        <v/>
      </c>
    </row>
    <row r="202" spans="1:30">
      <c r="A202" s="31"/>
      <c r="B202" s="32"/>
      <c r="C202" s="32"/>
      <c r="D202" s="32"/>
      <c r="E202" s="32"/>
      <c r="F202" s="33"/>
      <c r="G202" s="33"/>
      <c r="H202" s="33"/>
      <c r="I202" s="34"/>
      <c r="J202" s="34"/>
      <c r="K202" s="34" t="str">
        <f t="shared" si="72"/>
        <v/>
      </c>
      <c r="L202" s="34"/>
      <c r="M202" s="34"/>
      <c r="N202" s="34"/>
      <c r="O202" s="34"/>
      <c r="P202" s="34" t="str">
        <f t="shared" si="73"/>
        <v/>
      </c>
      <c r="Q202" s="34"/>
      <c r="R202" s="34"/>
      <c r="S202" s="35"/>
      <c r="T202" s="36" t="str">
        <f t="shared" si="74"/>
        <v/>
      </c>
      <c r="U202" s="37" t="str">
        <f t="shared" si="75"/>
        <v/>
      </c>
      <c r="V202" s="96" t="str">
        <f t="shared" si="76"/>
        <v/>
      </c>
      <c r="W202" s="37" t="str">
        <f t="shared" si="77"/>
        <v/>
      </c>
      <c r="X202" s="38" t="str">
        <f t="shared" si="78"/>
        <v/>
      </c>
      <c r="Y202" s="37" t="str">
        <f t="shared" si="79"/>
        <v/>
      </c>
      <c r="Z202" s="38" t="str">
        <f t="shared" si="80"/>
        <v/>
      </c>
      <c r="AA202" s="37" t="str">
        <f t="shared" si="81"/>
        <v/>
      </c>
      <c r="AB202" s="39" t="str">
        <f t="shared" si="82"/>
        <v/>
      </c>
      <c r="AC202" s="40" t="str">
        <f>IF(A202="","",IF(AA202&gt;=Parametros!$B$9,"OK","Revisar"))</f>
        <v/>
      </c>
      <c r="AD202" s="98" t="str">
        <f t="shared" si="83"/>
        <v/>
      </c>
    </row>
    <row r="203" spans="1:30">
      <c r="A203" s="31"/>
      <c r="B203" s="32"/>
      <c r="C203" s="32"/>
      <c r="D203" s="32"/>
      <c r="E203" s="32"/>
      <c r="F203" s="33"/>
      <c r="G203" s="33"/>
      <c r="H203" s="33"/>
      <c r="I203" s="34"/>
      <c r="J203" s="34"/>
      <c r="K203" s="34" t="str">
        <f t="shared" si="72"/>
        <v/>
      </c>
      <c r="L203" s="34"/>
      <c r="M203" s="34"/>
      <c r="N203" s="34"/>
      <c r="O203" s="34"/>
      <c r="P203" s="34" t="str">
        <f t="shared" si="73"/>
        <v/>
      </c>
      <c r="Q203" s="34"/>
      <c r="R203" s="34"/>
      <c r="S203" s="35"/>
      <c r="T203" s="36" t="str">
        <f t="shared" si="74"/>
        <v/>
      </c>
      <c r="U203" s="37" t="str">
        <f t="shared" si="75"/>
        <v/>
      </c>
      <c r="V203" s="96" t="str">
        <f t="shared" si="76"/>
        <v/>
      </c>
      <c r="W203" s="37" t="str">
        <f t="shared" si="77"/>
        <v/>
      </c>
      <c r="X203" s="38" t="str">
        <f t="shared" si="78"/>
        <v/>
      </c>
      <c r="Y203" s="37" t="str">
        <f t="shared" si="79"/>
        <v/>
      </c>
      <c r="Z203" s="38" t="str">
        <f t="shared" si="80"/>
        <v/>
      </c>
      <c r="AA203" s="37" t="str">
        <f t="shared" si="81"/>
        <v/>
      </c>
      <c r="AB203" s="39" t="str">
        <f t="shared" si="82"/>
        <v/>
      </c>
      <c r="AC203" s="40" t="str">
        <f>IF(A203="","",IF(AA203&gt;=Parametros!$B$9,"OK","Revisar"))</f>
        <v/>
      </c>
      <c r="AD203" s="98" t="str">
        <f t="shared" si="83"/>
        <v/>
      </c>
    </row>
    <row r="204" spans="1:30">
      <c r="A204" s="31"/>
      <c r="B204" s="32"/>
      <c r="C204" s="32"/>
      <c r="D204" s="32"/>
      <c r="E204" s="32"/>
      <c r="F204" s="33"/>
      <c r="G204" s="33"/>
      <c r="H204" s="33"/>
      <c r="I204" s="34"/>
      <c r="J204" s="34"/>
      <c r="K204" s="34" t="str">
        <f t="shared" si="72"/>
        <v/>
      </c>
      <c r="L204" s="34"/>
      <c r="M204" s="34"/>
      <c r="N204" s="34"/>
      <c r="O204" s="34"/>
      <c r="P204" s="34" t="str">
        <f t="shared" si="73"/>
        <v/>
      </c>
      <c r="Q204" s="34"/>
      <c r="R204" s="34"/>
      <c r="S204" s="35"/>
      <c r="T204" s="36" t="str">
        <f t="shared" si="74"/>
        <v/>
      </c>
      <c r="U204" s="37" t="str">
        <f t="shared" si="75"/>
        <v/>
      </c>
      <c r="V204" s="96" t="str">
        <f t="shared" si="76"/>
        <v/>
      </c>
      <c r="W204" s="37" t="str">
        <f t="shared" si="77"/>
        <v/>
      </c>
      <c r="X204" s="38" t="str">
        <f t="shared" si="78"/>
        <v/>
      </c>
      <c r="Y204" s="37" t="str">
        <f t="shared" si="79"/>
        <v/>
      </c>
      <c r="Z204" s="38" t="str">
        <f t="shared" si="80"/>
        <v/>
      </c>
      <c r="AA204" s="37" t="str">
        <f t="shared" si="81"/>
        <v/>
      </c>
      <c r="AB204" s="39" t="str">
        <f t="shared" si="82"/>
        <v/>
      </c>
      <c r="AC204" s="40" t="str">
        <f>IF(A204="","",IF(AA204&gt;=Parametros!$B$9,"OK","Revisar"))</f>
        <v/>
      </c>
      <c r="AD204" s="98" t="str">
        <f t="shared" si="83"/>
        <v/>
      </c>
    </row>
    <row r="205" spans="1:30">
      <c r="A205" s="31"/>
      <c r="B205" s="32"/>
      <c r="C205" s="32"/>
      <c r="D205" s="32"/>
      <c r="E205" s="32"/>
      <c r="F205" s="33"/>
      <c r="G205" s="33"/>
      <c r="H205" s="33"/>
      <c r="I205" s="34"/>
      <c r="J205" s="34"/>
      <c r="K205" s="34" t="str">
        <f t="shared" si="72"/>
        <v/>
      </c>
      <c r="L205" s="34"/>
      <c r="M205" s="34"/>
      <c r="N205" s="34"/>
      <c r="O205" s="34"/>
      <c r="P205" s="34" t="str">
        <f t="shared" si="73"/>
        <v/>
      </c>
      <c r="Q205" s="34"/>
      <c r="R205" s="34"/>
      <c r="S205" s="35"/>
      <c r="T205" s="36" t="str">
        <f t="shared" si="74"/>
        <v/>
      </c>
      <c r="U205" s="37" t="str">
        <f t="shared" si="75"/>
        <v/>
      </c>
      <c r="V205" s="96" t="str">
        <f t="shared" si="76"/>
        <v/>
      </c>
      <c r="W205" s="37" t="str">
        <f t="shared" si="77"/>
        <v/>
      </c>
      <c r="X205" s="38" t="str">
        <f t="shared" si="78"/>
        <v/>
      </c>
      <c r="Y205" s="37" t="str">
        <f t="shared" si="79"/>
        <v/>
      </c>
      <c r="Z205" s="38" t="str">
        <f t="shared" si="80"/>
        <v/>
      </c>
      <c r="AA205" s="37" t="str">
        <f t="shared" si="81"/>
        <v/>
      </c>
      <c r="AB205" s="39" t="str">
        <f t="shared" si="82"/>
        <v/>
      </c>
      <c r="AC205" s="40" t="str">
        <f>IF(A205="","",IF(AA205&gt;=Parametros!$B$9,"OK","Revisar"))</f>
        <v/>
      </c>
      <c r="AD205" s="98" t="str">
        <f t="shared" si="83"/>
        <v/>
      </c>
    </row>
    <row r="206" spans="1:30">
      <c r="A206" s="41"/>
      <c r="B206" s="42"/>
      <c r="C206" s="42"/>
      <c r="D206" s="42"/>
      <c r="E206" s="42"/>
      <c r="F206" s="43"/>
      <c r="G206" s="43"/>
      <c r="H206" s="43"/>
      <c r="I206" s="44"/>
      <c r="J206" s="44"/>
      <c r="K206" s="44" t="str">
        <f t="shared" si="72"/>
        <v/>
      </c>
      <c r="L206" s="44"/>
      <c r="M206" s="44"/>
      <c r="N206" s="44"/>
      <c r="O206" s="44"/>
      <c r="P206" s="44" t="str">
        <f t="shared" si="73"/>
        <v/>
      </c>
      <c r="Q206" s="44"/>
      <c r="R206" s="44"/>
      <c r="S206" s="45"/>
      <c r="T206" s="46" t="str">
        <f t="shared" si="74"/>
        <v/>
      </c>
      <c r="U206" s="47" t="str">
        <f t="shared" si="75"/>
        <v/>
      </c>
      <c r="V206" s="97" t="str">
        <f t="shared" si="76"/>
        <v/>
      </c>
      <c r="W206" s="47" t="str">
        <f t="shared" si="77"/>
        <v/>
      </c>
      <c r="X206" s="48" t="str">
        <f t="shared" si="78"/>
        <v/>
      </c>
      <c r="Y206" s="47" t="str">
        <f t="shared" si="79"/>
        <v/>
      </c>
      <c r="Z206" s="48" t="str">
        <f t="shared" si="80"/>
        <v/>
      </c>
      <c r="AA206" s="47" t="str">
        <f t="shared" si="81"/>
        <v/>
      </c>
      <c r="AB206" s="49" t="str">
        <f t="shared" si="82"/>
        <v/>
      </c>
      <c r="AC206" s="50" t="str">
        <f>IF(A206="","",IF(AA206&gt;=Parametros!$B$9,"OK","Revisar"))</f>
        <v/>
      </c>
      <c r="AD206" s="98" t="str">
        <f t="shared" si="83"/>
        <v/>
      </c>
    </row>
  </sheetData>
  <mergeCells count="5">
    <mergeCell ref="A1:AC1"/>
    <mergeCell ref="A4:AC4"/>
    <mergeCell ref="A5:H5"/>
    <mergeCell ref="I5:S5"/>
    <mergeCell ref="T5:AD5"/>
  </mergeCells>
  <conditionalFormatting sqref="AB7:AB206">
    <cfRule type="expression" dxfId="5" priority="1">
      <formula>AB7="Sí"</formula>
    </cfRule>
    <cfRule type="expression" dxfId="4" priority="2">
      <formula>AB7="No"</formula>
    </cfRule>
  </conditionalFormatting>
  <conditionalFormatting sqref="AC7:AC206">
    <cfRule type="expression" dxfId="3" priority="3">
      <formula>AC7="OK"</formula>
    </cfRule>
    <cfRule type="expression" dxfId="2" priority="4">
      <formula>AC7="Revisar"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workbookViewId="0"/>
  </sheetViews>
  <sheetFormatPr baseColWidth="10" defaultColWidth="8.796875" defaultRowHeight="13.8"/>
  <cols>
    <col min="1" max="1" width="4" style="2" customWidth="1"/>
    <col min="2" max="2" width="22" style="2" customWidth="1"/>
    <col min="3" max="3" width="14" style="2" customWidth="1"/>
    <col min="4" max="4" width="22" style="2" customWidth="1"/>
    <col min="5" max="5" width="14" style="2" customWidth="1"/>
    <col min="6" max="6" width="22" style="2" customWidth="1"/>
    <col min="7" max="7" width="18.59765625" style="2" customWidth="1"/>
    <col min="8" max="16384" width="8.796875" style="2"/>
  </cols>
  <sheetData>
    <row r="1" spans="1:7">
      <c r="A1" s="5"/>
      <c r="B1" s="5"/>
      <c r="C1" s="5"/>
      <c r="D1" s="5"/>
      <c r="E1" s="5"/>
      <c r="F1" s="5"/>
      <c r="G1" s="5"/>
    </row>
    <row r="2" spans="1:7" ht="21">
      <c r="A2" s="5"/>
      <c r="B2" s="103" t="s">
        <v>70</v>
      </c>
      <c r="C2" s="103"/>
      <c r="D2" s="103"/>
      <c r="E2" s="103"/>
      <c r="F2" s="103"/>
      <c r="G2" s="3"/>
    </row>
    <row r="3" spans="1:7">
      <c r="A3" s="5"/>
      <c r="B3" s="5"/>
      <c r="C3" s="5"/>
      <c r="D3" s="5"/>
      <c r="E3" s="5"/>
      <c r="F3" s="5"/>
      <c r="G3" s="5"/>
    </row>
    <row r="4" spans="1:7">
      <c r="A4" s="5"/>
      <c r="B4" s="5"/>
      <c r="C4" s="5"/>
      <c r="D4" s="5"/>
      <c r="E4" s="5"/>
      <c r="F4" s="5"/>
      <c r="G4" s="5"/>
    </row>
    <row r="5" spans="1:7" ht="14.4">
      <c r="A5" s="5"/>
      <c r="B5" s="124" t="s">
        <v>185</v>
      </c>
      <c r="C5" s="124" t="s">
        <v>71</v>
      </c>
      <c r="D5" s="124" t="s">
        <v>71</v>
      </c>
      <c r="E5" s="124" t="s">
        <v>71</v>
      </c>
      <c r="F5" s="124" t="s">
        <v>71</v>
      </c>
      <c r="G5" s="63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6" t="s">
        <v>72</v>
      </c>
      <c r="C7" s="8" t="s">
        <v>15</v>
      </c>
      <c r="D7" s="8" t="s">
        <v>72</v>
      </c>
      <c r="E7" s="8" t="s">
        <v>15</v>
      </c>
      <c r="F7" s="8" t="s">
        <v>72</v>
      </c>
      <c r="G7" s="7" t="s">
        <v>15</v>
      </c>
    </row>
    <row r="8" spans="1:7" ht="17.399999999999999">
      <c r="A8" s="5"/>
      <c r="B8" s="64" t="s">
        <v>73</v>
      </c>
      <c r="C8" s="65">
        <f>COUNTA(Registro_OP!$A$7:$A$206)</f>
        <v>9</v>
      </c>
      <c r="D8" s="66" t="s">
        <v>74</v>
      </c>
      <c r="E8" s="67">
        <f>IFERROR(SUM(Registro_OP!$J$7:$J$206)/SUM(Registro_OP!$I$7:$I$206),"")</f>
        <v>0.92357564977910378</v>
      </c>
      <c r="F8" s="66" t="s">
        <v>75</v>
      </c>
      <c r="G8" s="67">
        <f>IFERROR(SUM(Registro_OP!$P$7:$P$206)/SUM(Registro_OP!$L$7:$L$206),"")</f>
        <v>0.875</v>
      </c>
    </row>
    <row r="9" spans="1:7" ht="17.399999999999999">
      <c r="A9" s="5"/>
      <c r="B9" s="68" t="s">
        <v>76</v>
      </c>
      <c r="C9" s="69">
        <f>SUM(Registro_OP!$I$7:$I$206)</f>
        <v>17429</v>
      </c>
      <c r="D9" s="70" t="s">
        <v>77</v>
      </c>
      <c r="E9" s="71">
        <f>IFERROR(SUM(Registro_OP!$K$7:$K$206)/SUM(Registro_OP!$I$7:$I$206),"")</f>
        <v>7.6424350220896206E-2</v>
      </c>
      <c r="F9" s="70" t="s">
        <v>78</v>
      </c>
      <c r="G9" s="71" t="str">
        <f>IFERROR(SUM(Registro_OP!$I$7:$I$206)/SUMPRODUCT((Registro_OP!$P$7:$P$206/60),Registro_OP!$Q$7:$Q$206),"")</f>
        <v/>
      </c>
    </row>
    <row r="10" spans="1:7" ht="17.399999999999999">
      <c r="A10" s="5"/>
      <c r="B10" s="72" t="s">
        <v>79</v>
      </c>
      <c r="C10" s="73">
        <f>IFERROR(E8*MIN(G9,1)*G8,"")</f>
        <v>0.80812869355671579</v>
      </c>
      <c r="D10" s="74" t="s">
        <v>80</v>
      </c>
      <c r="E10" s="75">
        <f>IFERROR(SUM(Registro_OP!$N$7:$N$206)/(SUM(Registro_OP!$N$7:$N$206)+SUM(Registro_OP!$O$7:$O$206)),"")</f>
        <v>0.65853658536585369</v>
      </c>
      <c r="F10" s="76" t="s">
        <v>60</v>
      </c>
      <c r="G10" s="75">
        <f>SUM(Registro_OP!$S$7:$S$206)</f>
        <v>2</v>
      </c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6" t="s">
        <v>72</v>
      </c>
      <c r="C13" s="8" t="s">
        <v>81</v>
      </c>
      <c r="D13" s="8" t="s">
        <v>82</v>
      </c>
      <c r="E13" s="8" t="s">
        <v>83</v>
      </c>
      <c r="F13" s="7" t="s">
        <v>84</v>
      </c>
      <c r="G13" s="5"/>
    </row>
    <row r="14" spans="1:7">
      <c r="A14" s="5"/>
      <c r="B14" s="77" t="s">
        <v>85</v>
      </c>
      <c r="C14" s="78">
        <f>E8</f>
        <v>0.92357564977910378</v>
      </c>
      <c r="D14" s="78">
        <f>Parametros!$B$5</f>
        <v>0.95</v>
      </c>
      <c r="E14" s="79" t="str">
        <f>IF(C14&gt;=D14,"OK","Atención")</f>
        <v>Atención</v>
      </c>
      <c r="F14" s="80" t="s">
        <v>86</v>
      </c>
      <c r="G14" s="5"/>
    </row>
    <row r="15" spans="1:7">
      <c r="A15" s="5"/>
      <c r="B15" s="81" t="s">
        <v>87</v>
      </c>
      <c r="C15" s="82">
        <f>E9</f>
        <v>7.6424350220896206E-2</v>
      </c>
      <c r="D15" s="82">
        <f>Parametros!$B$6</f>
        <v>0.05</v>
      </c>
      <c r="E15" s="83" t="str">
        <f>IF(C15&lt;=D15,"OK","Atención")</f>
        <v>Atención</v>
      </c>
      <c r="F15" s="84" t="s">
        <v>88</v>
      </c>
      <c r="G15" s="5"/>
    </row>
    <row r="16" spans="1:7">
      <c r="A16" s="5"/>
      <c r="B16" s="81" t="s">
        <v>75</v>
      </c>
      <c r="C16" s="82">
        <f>G8</f>
        <v>0.875</v>
      </c>
      <c r="D16" s="82">
        <f>Parametros!$B$7</f>
        <v>0.85</v>
      </c>
      <c r="E16" s="83" t="str">
        <f>IF(C16&gt;=D16,"OK","Atención")</f>
        <v>OK</v>
      </c>
      <c r="F16" s="84" t="s">
        <v>89</v>
      </c>
      <c r="G16" s="5"/>
    </row>
    <row r="17" spans="1:7" ht="26.4">
      <c r="A17" s="5"/>
      <c r="B17" s="81" t="s">
        <v>78</v>
      </c>
      <c r="C17" s="82" t="str">
        <f>G9</f>
        <v/>
      </c>
      <c r="D17" s="82">
        <f>Parametros!$B$8</f>
        <v>0.9</v>
      </c>
      <c r="E17" s="83" t="str">
        <f>IF(C17&gt;=D17,"OK","Atención")</f>
        <v>OK</v>
      </c>
      <c r="F17" s="84" t="s">
        <v>90</v>
      </c>
      <c r="G17" s="5"/>
    </row>
    <row r="18" spans="1:7" ht="26.4">
      <c r="A18" s="5"/>
      <c r="B18" s="85" t="s">
        <v>79</v>
      </c>
      <c r="C18" s="86">
        <f>C10</f>
        <v>0.80812869355671579</v>
      </c>
      <c r="D18" s="86">
        <f>Parametros!$B$9</f>
        <v>0.75</v>
      </c>
      <c r="E18" s="87" t="str">
        <f>IF(C18&gt;=D18,"OK","Atención")</f>
        <v>OK</v>
      </c>
      <c r="F18" s="88" t="s">
        <v>91</v>
      </c>
      <c r="G18" s="5"/>
    </row>
    <row r="19" spans="1:7" ht="27.6">
      <c r="A19" s="5"/>
      <c r="B19" s="89" t="s">
        <v>80</v>
      </c>
      <c r="C19" s="90">
        <f>E10</f>
        <v>0.65853658536585369</v>
      </c>
      <c r="D19" s="90">
        <f>Parametros!$B$10</f>
        <v>0.8</v>
      </c>
      <c r="E19" s="91" t="str">
        <f>IF(C19&gt;=D19,"OK","Atención")</f>
        <v>Atención</v>
      </c>
      <c r="F19" s="92" t="s">
        <v>92</v>
      </c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 ht="14.4">
      <c r="A22" s="5"/>
      <c r="B22" s="125" t="s">
        <v>93</v>
      </c>
      <c r="C22" s="126"/>
      <c r="D22" s="126"/>
      <c r="E22" s="126"/>
      <c r="F22" s="126"/>
      <c r="G22" s="93"/>
    </row>
    <row r="23" spans="1:7" ht="14.4">
      <c r="A23" s="5"/>
      <c r="B23" s="127" t="s">
        <v>94</v>
      </c>
      <c r="C23" s="128"/>
      <c r="D23" s="128"/>
      <c r="E23" s="128"/>
      <c r="F23" s="128"/>
      <c r="G23" s="94"/>
    </row>
    <row r="24" spans="1:7">
      <c r="A24" s="5"/>
      <c r="B24" s="129"/>
      <c r="C24" s="129"/>
      <c r="D24" s="129"/>
      <c r="E24" s="129"/>
      <c r="F24" s="129"/>
      <c r="G24" s="5"/>
    </row>
    <row r="25" spans="1:7">
      <c r="A25" s="5"/>
      <c r="B25" s="129"/>
      <c r="C25" s="129"/>
      <c r="D25" s="129"/>
      <c r="E25" s="129"/>
      <c r="F25" s="129"/>
      <c r="G25" s="5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 ht="39.75" customHeight="1">
      <c r="A28" s="5"/>
      <c r="B28" s="130" t="s">
        <v>11</v>
      </c>
      <c r="C28" s="131"/>
      <c r="D28" s="131"/>
      <c r="E28" s="132" t="s">
        <v>12</v>
      </c>
      <c r="F28" s="132"/>
      <c r="G28" s="132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</sheetData>
  <mergeCells count="6">
    <mergeCell ref="B2:F2"/>
    <mergeCell ref="B5:F5"/>
    <mergeCell ref="B22:F22"/>
    <mergeCell ref="B23:F25"/>
    <mergeCell ref="B28:D28"/>
    <mergeCell ref="E28:G28"/>
  </mergeCells>
  <conditionalFormatting sqref="E14:E18">
    <cfRule type="expression" dxfId="1" priority="1">
      <formula>E14="OK"</formula>
    </cfRule>
    <cfRule type="expression" dxfId="0" priority="2">
      <formula>E14="Atención"</formula>
    </cfRule>
  </conditionalFormatting>
  <hyperlinks>
    <hyperlink ref="E28" r:id="rId1" xr:uid="{00000000-0004-0000-03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0"/>
  <sheetViews>
    <sheetView tabSelected="1" workbookViewId="0">
      <selection sqref="A1:F1"/>
    </sheetView>
  </sheetViews>
  <sheetFormatPr baseColWidth="10" defaultColWidth="8.796875" defaultRowHeight="13.8"/>
  <cols>
    <col min="1" max="1" width="18" style="2" customWidth="1"/>
    <col min="2" max="2" width="28" style="2" customWidth="1"/>
    <col min="3" max="3" width="24" style="2" customWidth="1"/>
    <col min="4" max="4" width="28" style="2" customWidth="1"/>
    <col min="5" max="5" width="24" style="2" customWidth="1"/>
    <col min="6" max="6" width="22" style="2" customWidth="1"/>
    <col min="7" max="16384" width="8.796875" style="2"/>
  </cols>
  <sheetData>
    <row r="1" spans="1:6" ht="19.2">
      <c r="A1" s="117" t="s">
        <v>95</v>
      </c>
      <c r="B1" s="117"/>
      <c r="C1" s="117"/>
      <c r="D1" s="117"/>
      <c r="E1" s="117"/>
      <c r="F1" s="117"/>
    </row>
    <row r="2" spans="1:6">
      <c r="A2" s="5"/>
      <c r="B2" s="5"/>
      <c r="C2" s="5"/>
      <c r="D2" s="5"/>
      <c r="E2" s="5"/>
      <c r="F2" s="5"/>
    </row>
    <row r="3" spans="1:6">
      <c r="A3" s="5"/>
      <c r="B3" s="5"/>
      <c r="C3" s="5"/>
      <c r="D3" s="5"/>
      <c r="E3" s="5"/>
      <c r="F3" s="5"/>
    </row>
    <row r="4" spans="1:6">
      <c r="A4" s="6" t="s">
        <v>96</v>
      </c>
      <c r="B4" s="8" t="s">
        <v>97</v>
      </c>
      <c r="C4" s="8" t="s">
        <v>98</v>
      </c>
      <c r="D4" s="8" t="s">
        <v>99</v>
      </c>
      <c r="E4" s="8" t="s">
        <v>100</v>
      </c>
      <c r="F4" s="7" t="s">
        <v>101</v>
      </c>
    </row>
    <row r="5" spans="1:6">
      <c r="A5" s="9" t="s">
        <v>102</v>
      </c>
      <c r="B5" s="10" t="s">
        <v>103</v>
      </c>
      <c r="C5" s="10" t="s">
        <v>104</v>
      </c>
      <c r="D5" s="10" t="s">
        <v>105</v>
      </c>
      <c r="E5" s="10" t="s">
        <v>106</v>
      </c>
      <c r="F5" s="11" t="s">
        <v>107</v>
      </c>
    </row>
    <row r="6" spans="1:6" ht="39.6">
      <c r="A6" s="12" t="s">
        <v>108</v>
      </c>
      <c r="B6" s="13" t="s">
        <v>109</v>
      </c>
      <c r="C6" s="13" t="s">
        <v>110</v>
      </c>
      <c r="D6" s="13" t="s">
        <v>186</v>
      </c>
      <c r="E6" s="13" t="s">
        <v>111</v>
      </c>
      <c r="F6" s="14" t="s">
        <v>112</v>
      </c>
    </row>
    <row r="7" spans="1:6" ht="26.4">
      <c r="A7" s="12" t="s">
        <v>100</v>
      </c>
      <c r="B7" s="13" t="s">
        <v>113</v>
      </c>
      <c r="C7" s="13" t="s">
        <v>114</v>
      </c>
      <c r="D7" s="13" t="s">
        <v>115</v>
      </c>
      <c r="E7" s="13" t="s">
        <v>116</v>
      </c>
      <c r="F7" s="14" t="s">
        <v>117</v>
      </c>
    </row>
    <row r="8" spans="1:6">
      <c r="A8" s="12" t="s">
        <v>118</v>
      </c>
      <c r="B8" s="13" t="s">
        <v>119</v>
      </c>
      <c r="C8" s="13" t="s">
        <v>114</v>
      </c>
      <c r="D8" s="13" t="s">
        <v>120</v>
      </c>
      <c r="E8" s="13" t="s">
        <v>121</v>
      </c>
      <c r="F8" s="14" t="s">
        <v>122</v>
      </c>
    </row>
    <row r="9" spans="1:6" ht="26.4">
      <c r="A9" s="15" t="s">
        <v>123</v>
      </c>
      <c r="B9" s="16" t="s">
        <v>124</v>
      </c>
      <c r="C9" s="16" t="s">
        <v>125</v>
      </c>
      <c r="D9" s="16" t="s">
        <v>126</v>
      </c>
      <c r="E9" s="16" t="s">
        <v>127</v>
      </c>
      <c r="F9" s="17" t="s">
        <v>128</v>
      </c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6" t="s">
        <v>129</v>
      </c>
      <c r="B12" s="8" t="s">
        <v>84</v>
      </c>
      <c r="C12" s="8" t="s">
        <v>130</v>
      </c>
      <c r="D12" s="8" t="s">
        <v>131</v>
      </c>
      <c r="E12" s="7" t="s">
        <v>132</v>
      </c>
      <c r="F12" s="5"/>
    </row>
    <row r="13" spans="1:6">
      <c r="A13" s="9">
        <v>1</v>
      </c>
      <c r="B13" s="10" t="s">
        <v>133</v>
      </c>
      <c r="C13" s="10" t="s">
        <v>134</v>
      </c>
      <c r="D13" s="10" t="s">
        <v>135</v>
      </c>
      <c r="E13" s="11" t="s">
        <v>136</v>
      </c>
      <c r="F13" s="5"/>
    </row>
    <row r="14" spans="1:6">
      <c r="A14" s="12">
        <v>2</v>
      </c>
      <c r="B14" s="13" t="s">
        <v>137</v>
      </c>
      <c r="C14" s="13" t="s">
        <v>138</v>
      </c>
      <c r="D14" s="13" t="s">
        <v>139</v>
      </c>
      <c r="E14" s="14" t="s">
        <v>140</v>
      </c>
      <c r="F14" s="5"/>
    </row>
    <row r="15" spans="1:6">
      <c r="A15" s="12">
        <v>3</v>
      </c>
      <c r="B15" s="13" t="s">
        <v>141</v>
      </c>
      <c r="C15" s="13" t="s">
        <v>142</v>
      </c>
      <c r="D15" s="13" t="s">
        <v>143</v>
      </c>
      <c r="E15" s="14" t="s">
        <v>144</v>
      </c>
      <c r="F15" s="5"/>
    </row>
    <row r="16" spans="1:6" ht="39.6">
      <c r="A16" s="12">
        <v>4</v>
      </c>
      <c r="B16" s="13" t="s">
        <v>145</v>
      </c>
      <c r="C16" s="13" t="s">
        <v>187</v>
      </c>
      <c r="D16" s="13" t="s">
        <v>188</v>
      </c>
      <c r="E16" s="14" t="s">
        <v>146</v>
      </c>
      <c r="F16" s="5"/>
    </row>
    <row r="17" spans="1:6">
      <c r="A17" s="12">
        <v>5</v>
      </c>
      <c r="B17" s="13" t="s">
        <v>147</v>
      </c>
      <c r="C17" s="13" t="s">
        <v>148</v>
      </c>
      <c r="D17" s="13" t="s">
        <v>149</v>
      </c>
      <c r="E17" s="14" t="s">
        <v>150</v>
      </c>
      <c r="F17" s="5"/>
    </row>
    <row r="18" spans="1:6">
      <c r="A18" s="15">
        <v>6</v>
      </c>
      <c r="B18" s="16" t="s">
        <v>189</v>
      </c>
      <c r="C18" s="16" t="s">
        <v>125</v>
      </c>
      <c r="D18" s="16" t="s">
        <v>190</v>
      </c>
      <c r="E18" s="17" t="s">
        <v>191</v>
      </c>
      <c r="F18" s="5"/>
    </row>
    <row r="19" spans="1:6" ht="55.2">
      <c r="A19" s="5" t="s">
        <v>192</v>
      </c>
      <c r="B19" s="5" t="s">
        <v>193</v>
      </c>
      <c r="C19" s="5" t="s">
        <v>194</v>
      </c>
      <c r="D19" s="5" t="s">
        <v>195</v>
      </c>
      <c r="E19" s="5" t="s">
        <v>196</v>
      </c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6" t="s">
        <v>72</v>
      </c>
      <c r="B22" s="8" t="s">
        <v>97</v>
      </c>
      <c r="C22" s="8" t="s">
        <v>108</v>
      </c>
      <c r="D22" s="8" t="s">
        <v>151</v>
      </c>
      <c r="E22" s="8" t="s">
        <v>152</v>
      </c>
      <c r="F22" s="7" t="s">
        <v>153</v>
      </c>
    </row>
    <row r="23" spans="1:6">
      <c r="A23" s="9" t="s">
        <v>85</v>
      </c>
      <c r="B23" s="10" t="s">
        <v>154</v>
      </c>
      <c r="C23" s="10" t="s">
        <v>155</v>
      </c>
      <c r="D23" s="10" t="s">
        <v>156</v>
      </c>
      <c r="E23" s="10" t="s">
        <v>157</v>
      </c>
      <c r="F23" s="11" t="s">
        <v>158</v>
      </c>
    </row>
    <row r="24" spans="1:6">
      <c r="A24" s="12" t="s">
        <v>87</v>
      </c>
      <c r="B24" s="13" t="s">
        <v>159</v>
      </c>
      <c r="C24" s="13" t="s">
        <v>160</v>
      </c>
      <c r="D24" s="13" t="s">
        <v>161</v>
      </c>
      <c r="E24" s="13" t="s">
        <v>162</v>
      </c>
      <c r="F24" s="14" t="s">
        <v>163</v>
      </c>
    </row>
    <row r="25" spans="1:6" ht="26.4">
      <c r="A25" s="12" t="s">
        <v>197</v>
      </c>
      <c r="B25" s="13" t="s">
        <v>198</v>
      </c>
      <c r="C25" s="13" t="s">
        <v>199</v>
      </c>
      <c r="D25" s="13" t="s">
        <v>200</v>
      </c>
      <c r="E25" s="13" t="s">
        <v>201</v>
      </c>
      <c r="F25" s="14" t="s">
        <v>202</v>
      </c>
    </row>
    <row r="26" spans="1:6" ht="39.6">
      <c r="A26" s="12" t="s">
        <v>75</v>
      </c>
      <c r="B26" s="13" t="s">
        <v>203</v>
      </c>
      <c r="C26" s="13" t="s">
        <v>204</v>
      </c>
      <c r="D26" s="13" t="s">
        <v>205</v>
      </c>
      <c r="E26" s="13" t="s">
        <v>206</v>
      </c>
      <c r="F26" s="14" t="s">
        <v>207</v>
      </c>
    </row>
    <row r="27" spans="1:6" ht="26.4">
      <c r="A27" s="12" t="s">
        <v>164</v>
      </c>
      <c r="B27" s="13" t="s">
        <v>165</v>
      </c>
      <c r="C27" s="13" t="s">
        <v>166</v>
      </c>
      <c r="D27" s="13" t="s">
        <v>156</v>
      </c>
      <c r="E27" s="13" t="s">
        <v>167</v>
      </c>
      <c r="F27" s="14" t="s">
        <v>168</v>
      </c>
    </row>
    <row r="28" spans="1:6" ht="39.6">
      <c r="A28" s="12" t="s">
        <v>208</v>
      </c>
      <c r="B28" s="13" t="s">
        <v>209</v>
      </c>
      <c r="C28" s="13" t="s">
        <v>210</v>
      </c>
      <c r="D28" s="13" t="s">
        <v>211</v>
      </c>
      <c r="E28" s="13" t="s">
        <v>212</v>
      </c>
      <c r="F28" s="14" t="s">
        <v>213</v>
      </c>
    </row>
    <row r="29" spans="1:6" ht="26.4">
      <c r="A29" s="12" t="s">
        <v>169</v>
      </c>
      <c r="B29" s="13" t="s">
        <v>170</v>
      </c>
      <c r="C29" s="13" t="s">
        <v>171</v>
      </c>
      <c r="D29" s="13" t="s">
        <v>172</v>
      </c>
      <c r="E29" s="13" t="s">
        <v>173</v>
      </c>
      <c r="F29" s="14" t="s">
        <v>174</v>
      </c>
    </row>
    <row r="30" spans="1:6">
      <c r="A30" s="15" t="s">
        <v>80</v>
      </c>
      <c r="B30" s="16" t="s">
        <v>175</v>
      </c>
      <c r="C30" s="16" t="s">
        <v>176</v>
      </c>
      <c r="D30" s="16" t="s">
        <v>156</v>
      </c>
      <c r="E30" s="16" t="s">
        <v>177</v>
      </c>
      <c r="F30" s="17" t="s">
        <v>178</v>
      </c>
    </row>
    <row r="31" spans="1:6" ht="27.6">
      <c r="A31" s="5" t="s">
        <v>214</v>
      </c>
      <c r="B31" s="5" t="s">
        <v>215</v>
      </c>
      <c r="C31" s="5" t="s">
        <v>216</v>
      </c>
      <c r="D31" s="5" t="s">
        <v>217</v>
      </c>
      <c r="E31" s="5" t="s">
        <v>218</v>
      </c>
      <c r="F31" s="5" t="s">
        <v>219</v>
      </c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Parametros</vt:lpstr>
      <vt:lpstr>Registro_OP</vt:lpstr>
      <vt:lpstr>Dashboard</vt:lpstr>
      <vt:lpstr>Guia_Mapa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2026-09-11T18:43:40Z</dcterms:modified>
</cp:coreProperties>
</file>