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1_657DF96DC9F253E04C61BC43FEE3838A7DB9E15D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tions" sheetId="1" r:id="rId1"/>
    <sheet name="Glossary" sheetId="2" r:id="rId2"/>
    <sheet name="Loyalty Plan" sheetId="3" r:id="rId3"/>
    <sheet name="Pilot &amp; Result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4" l="1"/>
  <c r="B28" i="4"/>
  <c r="B27" i="4"/>
  <c r="B26" i="4"/>
  <c r="B25" i="4"/>
  <c r="B24" i="4"/>
  <c r="G14" i="4"/>
  <c r="G15" i="4" s="1"/>
  <c r="G13" i="4"/>
  <c r="G12" i="4"/>
  <c r="G11" i="4"/>
  <c r="G10" i="4"/>
  <c r="G8" i="4"/>
  <c r="G23" i="4" s="1"/>
  <c r="B8" i="4"/>
  <c r="G7" i="4"/>
  <c r="G21" i="4" s="1"/>
  <c r="B7" i="4"/>
  <c r="G6" i="4"/>
  <c r="G22" i="4" s="1"/>
  <c r="B6" i="4"/>
  <c r="G5" i="4"/>
  <c r="B5" i="4"/>
  <c r="G9" i="3"/>
  <c r="G8" i="3"/>
  <c r="G7" i="3"/>
  <c r="G6" i="3"/>
  <c r="G5" i="3"/>
  <c r="G9" i="4" l="1"/>
  <c r="G16" i="4"/>
</calcChain>
</file>

<file path=xl/sharedStrings.xml><?xml version="1.0" encoding="utf-8"?>
<sst xmlns="http://schemas.openxmlformats.org/spreadsheetml/2006/main" count="349" uniqueCount="259">
  <si>
    <t>Customer Loyalty Plan Template</t>
  </si>
  <si>
    <t>A practical basic–intermediate workbook to design, pilot, measure, and review a customer loyalty plan.</t>
  </si>
  <si>
    <t>1. What this workbook helps you do</t>
  </si>
  <si>
    <t>This workbook helps a small business turn a loyalty idea into a simple, measurable pilot. It is intentionally not a CRM or advanced loyalty platform.</t>
  </si>
  <si>
    <t>The example used throughout the workbook is Paws &amp; Co., a small pet-supply retailer testing a 45-day second-purchase loyalty pilot.</t>
  </si>
  <si>
    <t>IMPORTANT: Yellow cells are user inputs. Delete the example values in the yellow cells and replace them with your own data. Gray cells are calculated automatically or linked from another sheet.</t>
  </si>
  <si>
    <t>2. Workbook structure</t>
  </si>
  <si>
    <t>Sheet</t>
  </si>
  <si>
    <t>Purpose</t>
  </si>
  <si>
    <t>Instructions</t>
  </si>
  <si>
    <t>How to use the workbook, what to enter, and how to interpret the outputs.</t>
  </si>
  <si>
    <t>Glossary</t>
  </si>
  <si>
    <t>Definitions of every key term used in the template.</t>
  </si>
  <si>
    <t>Loyalty Plan</t>
  </si>
  <si>
    <t>Define the problem, target segment, desired behavior, benefit, rules, economics, and pilot setup.</t>
  </si>
  <si>
    <t>Pilot &amp; Results</t>
  </si>
  <si>
    <t>Enter pilot results and review repeat purchase, frequency, redemption, benefit cost, and estimated program contribution.</t>
  </si>
  <si>
    <t>3. Recommended workflow</t>
  </si>
  <si>
    <t>1</t>
  </si>
  <si>
    <t>Define the problem</t>
  </si>
  <si>
    <t>Choose one loyalty problem to solve, such as low second-purchase rate or weak repeat frequency.</t>
  </si>
  <si>
    <t>2</t>
  </si>
  <si>
    <t>Select the target segment</t>
  </si>
  <si>
    <t>Do not reward everyone by default. Define who is included in the pilot.</t>
  </si>
  <si>
    <t>3</t>
  </si>
  <si>
    <t>Choose one desired behavior</t>
  </si>
  <si>
    <t>Examples: second purchase, increased frequency, reactivation, referral, or renewal.</t>
  </si>
  <si>
    <t>4</t>
  </si>
  <si>
    <t>Design a sustainable benefit</t>
  </si>
  <si>
    <t>Separate customer-facing value from the estimated cost to the business.</t>
  </si>
  <si>
    <t>5</t>
  </si>
  <si>
    <t>Write simple rules</t>
  </si>
  <si>
    <t>Eligibility, earning, redemption, expiration, and communication timing should be easy to explain.</t>
  </si>
  <si>
    <t>6</t>
  </si>
  <si>
    <t>Run a small pilot</t>
  </si>
  <si>
    <t>Test with a controlled segment before scaling.</t>
  </si>
  <si>
    <t>7</t>
  </si>
  <si>
    <t>Measure and decide</t>
  </si>
  <si>
    <t>Compare the actual repeat purchase rate with baseline and target, then review economics and data quality.</t>
  </si>
  <si>
    <t>4. Data-entry rules</t>
  </si>
  <si>
    <t>• Enter non-negative numbers only. Percentages must be between 0% and 100%.</t>
  </si>
  <si>
    <t>• Eligible Customers means the customers who meet the pilot rule and can reasonably be measured during the defined window.</t>
  </si>
  <si>
    <t>• Repeat Customers cannot exceed Eligible Customers.</t>
  </si>
  <si>
    <t>• Rewards Redeemed cannot exceed Rewards Issued.</t>
  </si>
  <si>
    <t>• Repeat Orders should normally be equal to or greater than Repeat Customers because every repeat customer must have at least one repeat order.</t>
  </si>
  <si>
    <t>• Estimated Additional Revenue vs Baseline is optional. Enter it only if you have a reasonable baseline or comparison. Without it, the workbook will not claim incremental contribution.</t>
  </si>
  <si>
    <t>• Use the same measurement window for baseline, target, and actual results whenever possible.</t>
  </si>
  <si>
    <t>5. How to interpret the financial outputs</t>
  </si>
  <si>
    <t>Estimated Cost to Business</t>
  </si>
  <si>
    <t>Use the actual expected cost to the business, not the customer-facing retail value of the reward.</t>
  </si>
  <si>
    <t>Gross Margin on Additional Revenue</t>
  </si>
  <si>
    <t>Estimated Additional Revenue × Contribution Margin %. This is only meaningful when the additional revenue estimate is reasonable.</t>
  </si>
  <si>
    <t>Estimated Program Contribution</t>
  </si>
  <si>
    <t>Gross Margin on Additional Revenue − Benefit Cost. This is an estimate, not proof of causality.</t>
  </si>
  <si>
    <t>Break-Even Additional Revenue / Redemption</t>
  </si>
  <si>
    <t>Estimated Cost to Business per Redemption ÷ Contribution Margin %. It estimates how much additional revenue is needed to cover one redeemed benefit.</t>
  </si>
  <si>
    <t>6. Important limitations</t>
  </si>
  <si>
    <t>• This workbook does not prove that the loyalty plan caused incremental sales unless you use a valid baseline, comparison group, or another reasonable counterfactual.</t>
  </si>
  <si>
    <t>• It does not replace a CRM, customer database, accounting system, or advanced loyalty platform.</t>
  </si>
  <si>
    <t>• A plan that reaches a repeat-purchase target can still be unattractive if the benefit is too expensive, the operation is difficult, or customer experience deteriorates.</t>
  </si>
  <si>
    <t>• Use the results as a management signal. Final decisions should also consider margin, operational effort, customer feedback, and data quality.</t>
  </si>
  <si>
    <t>7. Alerts, safe editing, and result statuses</t>
  </si>
  <si>
    <t>MISSING INPUT / MISSING</t>
  </si>
  <si>
    <t>A required field is blank. Complete it before relying on the affected output.</t>
  </si>
  <si>
    <t>INSUFFICIENT DATA</t>
  </si>
  <si>
    <t>There is not enough valid data to calculate the metric safely.</t>
  </si>
  <si>
    <t>REVIEW INPUT / REVIEW DATA / REVIEW</t>
  </si>
  <si>
    <t>A value or relationship is invalid or inconsistent. Correct the input before interpreting results.</t>
  </si>
  <si>
    <t>NOT PROVIDED / NOT CALCULATED</t>
  </si>
  <si>
    <t>The field is optional or the related estimate was intentionally left blank; no financial claim is made.</t>
  </si>
  <si>
    <t>TARGET MET / BELOW TARGET</t>
  </si>
  <si>
    <t>Compares actual repeat-purchase performance with the target only. It is not an automatic scale/no-scale decision.</t>
  </si>
  <si>
    <t>Safe editing</t>
  </si>
  <si>
    <t>Edit only yellow input cells and the yellow Decision cell. Do not overwrite gray linked/calculated cells. When copying data, paste values into input cells only—not full rows or columns—so formulas, formatting, and validation are preserved.</t>
  </si>
  <si>
    <t>Definitions used throughout the Customer Loyalty Plan Template.</t>
  </si>
  <si>
    <t>Term</t>
  </si>
  <si>
    <t>Definition</t>
  </si>
  <si>
    <t>Where Used</t>
  </si>
  <si>
    <t>Practical Note</t>
  </si>
  <si>
    <t>Baseline</t>
  </si>
  <si>
    <t>The historical or pre-pilot value used as a reference point.</t>
  </si>
  <si>
    <t>Loyalty Plan; Pilot &amp; Results</t>
  </si>
  <si>
    <t>Use the same definition and measurement window as the actual result.</t>
  </si>
  <si>
    <t>Target</t>
  </si>
  <si>
    <t>The result the pilot is intended to achieve.</t>
  </si>
  <si>
    <t>A target should be specific, measurable, and tied to a time window.</t>
  </si>
  <si>
    <t>Target Segment</t>
  </si>
  <si>
    <t>The specific group of customers included in the loyalty plan or pilot.</t>
  </si>
  <si>
    <t>Examples: new buyers, inactive customers, frequent customers, high-value customers.</t>
  </si>
  <si>
    <t>Desired Behavior</t>
  </si>
  <si>
    <t>The customer action the plan is designed to encourage.</t>
  </si>
  <si>
    <t>Examples: second purchase, higher frequency, reactivation, referral, renewal.</t>
  </si>
  <si>
    <t>Eligible Customers</t>
  </si>
  <si>
    <t>Customers who meet the pilot eligibility rule and can be measured during the defined window.</t>
  </si>
  <si>
    <t>This is the denominator for the workbook's repeat-purchase rate.</t>
  </si>
  <si>
    <t>Participants</t>
  </si>
  <si>
    <t>Eligible customers who actively enrolled, received, or engaged with the loyalty plan, depending on the plan design.</t>
  </si>
  <si>
    <t>Participants cannot exceed Eligible Customers.</t>
  </si>
  <si>
    <t>Repeat Customers</t>
  </si>
  <si>
    <t>Customers from the eligible pilot cohort who make at least one additional purchase during the measurement window.</t>
  </si>
  <si>
    <t>Repeat Customers cannot exceed Eligible Customers.</t>
  </si>
  <si>
    <t>Repeat Orders</t>
  </si>
  <si>
    <t>Additional orders placed by Repeat Customers during the measurement window.</t>
  </si>
  <si>
    <t>Normally at least one repeat order per repeat customer.</t>
  </si>
  <si>
    <t>Repeat Purchase Rate</t>
  </si>
  <si>
    <t>Repeat Customers ÷ Eligible Customers × 100.</t>
  </si>
  <si>
    <t>Measures how much of the eligible cohort returned to buy again.</t>
  </si>
  <si>
    <t>Repeat Purchase Frequency</t>
  </si>
  <si>
    <t>Repeat Orders ÷ Repeat Customers.</t>
  </si>
  <si>
    <t>Shows the average number of repeat orders among customers who returned.</t>
  </si>
  <si>
    <t>Revenue from Repeat Orders</t>
  </si>
  <si>
    <t>Total revenue generated by Repeat Orders during the measurement window.</t>
  </si>
  <si>
    <t>Use revenue before subtracting the loyalty benefit cost.</t>
  </si>
  <si>
    <t>Average Order Value (AOV)</t>
  </si>
  <si>
    <t>Revenue from Repeat Orders ÷ Repeat Orders.</t>
  </si>
  <si>
    <t>Shows average revenue per repeat order.</t>
  </si>
  <si>
    <t>Benefit</t>
  </si>
  <si>
    <t>The reward or advantage offered to encourage the desired behavior.</t>
  </si>
  <si>
    <t>It can be monetary or non-monetary.</t>
  </si>
  <si>
    <t>Customer-Facing Value</t>
  </si>
  <si>
    <t>The value the customer perceives or sees for the benefit.</t>
  </si>
  <si>
    <t>Optional. It may differ from the actual cost to the business.</t>
  </si>
  <si>
    <t>The estimated incremental cost the business incurs when one benefit is redeemed.</t>
  </si>
  <si>
    <t>Use this value in profitability calculations.</t>
  </si>
  <si>
    <t>Rewards Issued</t>
  </si>
  <si>
    <t>The number of rewards made available or formally granted to customers under the plan.</t>
  </si>
  <si>
    <t>Use a consistent definition.</t>
  </si>
  <si>
    <t>Rewards Redeemed</t>
  </si>
  <si>
    <t>The number of issued rewards actually used by customers.</t>
  </si>
  <si>
    <t>Cannot exceed Rewards Issued.</t>
  </si>
  <si>
    <t>Redemption Rate</t>
  </si>
  <si>
    <t>Rewards Redeemed ÷ Rewards Issued × 100.</t>
  </si>
  <si>
    <t>Low redemption may mean weak relevance, poor communication, or restrictive rules.</t>
  </si>
  <si>
    <t>Contribution Margin %</t>
  </si>
  <si>
    <t>The percentage of revenue remaining after the variable costs associated with the sale, before the loyalty benefit cost.</t>
  </si>
  <si>
    <t>Use a percentage between 0% and 100%.</t>
  </si>
  <si>
    <t>Estimated Additional Revenue vs Baseline</t>
  </si>
  <si>
    <t>An optional estimate of revenue generated above a reasonable baseline or comparison.</t>
  </si>
  <si>
    <t>Do not enter total revenue here. Leave blank if no defensible comparison exists.</t>
  </si>
  <si>
    <t>Estimated Additional Revenue × Contribution Margin %.</t>
  </si>
  <si>
    <t>Only as reliable as the additional-revenue estimate.</t>
  </si>
  <si>
    <t>Benefit Cost</t>
  </si>
  <si>
    <t>Rewards Redeemed × Estimated Cost to Business per Redemption.</t>
  </si>
  <si>
    <t>Represents the direct estimated cost of redeemed benefits.</t>
  </si>
  <si>
    <t>Gross Margin on Additional Revenue − Benefit Cost.</t>
  </si>
  <si>
    <t>An estimate, not proof that the plan caused the result.</t>
  </si>
  <si>
    <t>Estimated Cost to Business per Redemption ÷ Contribution Margin %.</t>
  </si>
  <si>
    <t>Estimated additional revenue needed to cover one redeemed reward.</t>
  </si>
  <si>
    <t>Measurement Window</t>
  </si>
  <si>
    <t>The number of days during which the defined customer behavior is measured.</t>
  </si>
  <si>
    <t>Example: a second purchase within 45 days.</t>
  </si>
  <si>
    <t>Eligibility Rule</t>
  </si>
  <si>
    <t>The rule that determines which customers can enter the plan or pilot.</t>
  </si>
  <si>
    <t>Keep it simple and testable.</t>
  </si>
  <si>
    <t>Reward Rule</t>
  </si>
  <si>
    <t>The condition a customer must meet to earn the benefit.</t>
  </si>
  <si>
    <t>Example: complete a second purchase within 45 days.</t>
  </si>
  <si>
    <t>Redemption Rule</t>
  </si>
  <si>
    <t>The conditions for using the earned benefit.</t>
  </si>
  <si>
    <t>Include exclusions or minimum purchase requirements if relevant.</t>
  </si>
  <si>
    <t>Pilot</t>
  </si>
  <si>
    <t>A controlled test with a limited customer group, product set, location, or channel.</t>
  </si>
  <si>
    <t>Use a pilot before scaling the plan broadly.</t>
  </si>
  <si>
    <t>Performance Signal</t>
  </si>
  <si>
    <t>An automated workbook status that compares the actual repeat-purchase result with the target after checking basic data quality.</t>
  </si>
  <si>
    <t>It does not replace management judgment.</t>
  </si>
  <si>
    <t>Decision</t>
  </si>
  <si>
    <t>The user's management decision after reviewing performance, economics, operations, and data quality.</t>
  </si>
  <si>
    <t>Options: Maintain, Adjust, Pause, Scale, or Continue Testing.</t>
  </si>
  <si>
    <t>Primary Goal</t>
  </si>
  <si>
    <t>The main measurable loyalty outcome the plan is intended to improve.</t>
  </si>
  <si>
    <t>Examples: second-purchase rate, purchase frequency, reactivation, referrals, or renewals.</t>
  </si>
  <si>
    <t>Problem Statement</t>
  </si>
  <si>
    <t>A concise description of the customer-retention problem the pilot is designed to address.</t>
  </si>
  <si>
    <t>Describe the observed issue, not the solution.</t>
  </si>
  <si>
    <t>Primary Channel</t>
  </si>
  <si>
    <t>The main channel used to communicate or operate the loyalty pilot.</t>
  </si>
  <si>
    <t>Examples: email, SMS, app, in-store, or another channel the business can operate reliably.</t>
  </si>
  <si>
    <t>Benefit Type</t>
  </si>
  <si>
    <t>The category of reward or advantage used in the plan.</t>
  </si>
  <si>
    <t>Examples: discount, free shipping, convenience, access, recognition, or service benefit.</t>
  </si>
  <si>
    <t>Benefit Description</t>
  </si>
  <si>
    <t>A plain-language explanation of what the customer receives and under what basic condition.</t>
  </si>
  <si>
    <t>Keep it specific enough for the team and customer to understand.</t>
  </si>
  <si>
    <t>Reward Expiration</t>
  </si>
  <si>
    <t>The number of days the earned reward remains valid.</t>
  </si>
  <si>
    <t>Use a period that is operationally clear and consistent with the plan rules.</t>
  </si>
  <si>
    <t>Owner</t>
  </si>
  <si>
    <t>The person or role responsible for operating and reviewing the pilot.</t>
  </si>
  <si>
    <t>Assign one accountable owner.</t>
  </si>
  <si>
    <t>Status</t>
  </si>
  <si>
    <t>The current operating stage of the loyalty pilot.</t>
  </si>
  <si>
    <t>Use the dropdown: Draft, Ready for Pilot, Live Pilot, Review, or Closed.</t>
  </si>
  <si>
    <t>Communication Timing</t>
  </si>
  <si>
    <t>When the benefit, reminder, or follow-up message is delivered to the customer.</t>
  </si>
  <si>
    <t>Tie communication to a useful moment in the buying or replenishment cycle.</t>
  </si>
  <si>
    <t>Participation Rate</t>
  </si>
  <si>
    <t>Participants ÷ Eligible Customers × 100.</t>
  </si>
  <si>
    <t>Shows how much of the eligible cohort actively entered or engaged with the plan under the chosen participation definition.</t>
  </si>
  <si>
    <t>Gap vs Target</t>
  </si>
  <si>
    <t>Actual Repeat Purchase Rate − Target Repeat Purchase Rate.</t>
  </si>
  <si>
    <t>A positive value means actual performance is above target; a negative value means it is below target.</t>
  </si>
  <si>
    <t>Design one measurable loyalty pilot. Yellow cells contain the worked example and should be replaced with your own data.</t>
  </si>
  <si>
    <t>Plan Setup</t>
  </si>
  <si>
    <t>Plan Checks</t>
  </si>
  <si>
    <t>Business Name</t>
  </si>
  <si>
    <t>Paws &amp; Co.</t>
  </si>
  <si>
    <t>Target uplift</t>
  </si>
  <si>
    <t>Pilot Name</t>
  </si>
  <si>
    <t>45-Day Second Purchase Pilot</t>
  </si>
  <si>
    <t>Break-even additional revenue / redemption</t>
  </si>
  <si>
    <t>Pilot Start</t>
  </si>
  <si>
    <t>Benefit cost / customer-facing value</t>
  </si>
  <si>
    <t>Pilot End</t>
  </si>
  <si>
    <t>Target logic</t>
  </si>
  <si>
    <t>Increase Second Purchase Rate</t>
  </si>
  <si>
    <t>Plan readiness</t>
  </si>
  <si>
    <t>Many first-time dog-food customers do not return within the expected replenishment cycle.</t>
  </si>
  <si>
    <t>Before You Launch</t>
  </si>
  <si>
    <t>First-time dog-food customers whose first purchase occurred from October 1 through October 15, 2026.</t>
  </si>
  <si>
    <t>• Confirm the segment can be identified consistently.</t>
  </si>
  <si>
    <t>• Confirm the benefit cost is sustainable.</t>
  </si>
  <si>
    <t>Complete a second purchase within 45 days of the first purchase.</t>
  </si>
  <si>
    <t>• Make the rules easy to explain in one sentence.</t>
  </si>
  <si>
    <t>• Test data capture before inviting customers.</t>
  </si>
  <si>
    <t>Email</t>
  </si>
  <si>
    <t>• Run the pilot with a limited group before scaling.</t>
  </si>
  <si>
    <t>Free Shipping</t>
  </si>
  <si>
    <t>Free standard shipping on the second purchase when the customer returns within 45 days.</t>
  </si>
  <si>
    <t>Estimated Cost to Business / Redemption</t>
  </si>
  <si>
    <t>Baseline Repeat Purchase Rate</t>
  </si>
  <si>
    <t>Target Repeat Purchase Rate</t>
  </si>
  <si>
    <t>Measurement Window (days)</t>
  </si>
  <si>
    <t>Reward Expiration (days)</t>
  </si>
  <si>
    <t>Customer Retention Lead</t>
  </si>
  <si>
    <t>Ready for Pilot</t>
  </si>
  <si>
    <t>Rules &amp; Operations</t>
  </si>
  <si>
    <t>Customers qualify if their first dog-food purchase is recorded from October 1 through October 15, 2026 and they can be identified for follow-up.</t>
  </si>
  <si>
    <t>Free standard shipping applies to one qualifying second purchase; it cannot be combined with another shipping promotion.</t>
  </si>
  <si>
    <t>Send a thank-you email after the first order and a replenishment reminder around day 30.</t>
  </si>
  <si>
    <t>Operational Notes</t>
  </si>
  <si>
    <t>Use the same customer identifier across orders. Confirm shipping eligibility before issuing the reward. Review pilot results after the full 45-day measurement window.</t>
  </si>
  <si>
    <t>Enter the pilot results in yellow cells. The summary and quality checks update automatically.</t>
  </si>
  <si>
    <t>Pilot Data</t>
  </si>
  <si>
    <t>Performance Summary</t>
  </si>
  <si>
    <t>Average Order Value</t>
  </si>
  <si>
    <t>Estimated Additional Revenue vs Baseline (optional)</t>
  </si>
  <si>
    <t>Continue Testing</t>
  </si>
  <si>
    <t>Notes</t>
  </si>
  <si>
    <t>Example result: repeat purchase improved above the 30% target. Review benefit cost and operational feedback before deciding whether to scale.</t>
  </si>
  <si>
    <t>Actual</t>
  </si>
  <si>
    <t>Data Quality Checks</t>
  </si>
  <si>
    <t>Participants ≤ Eligible Customers</t>
  </si>
  <si>
    <t>Repeat Customers ≤ Eligible Customers</t>
  </si>
  <si>
    <t>Repeat Orders ≥ Repeat Customers</t>
  </si>
  <si>
    <t>Rewards Redeemed ≤ Rewards Issued</t>
  </si>
  <si>
    <t>Revenue present when Repeat Orders &gt; 0</t>
  </si>
  <si>
    <t>Estimated Additional Revenue is blank or non-negative</t>
  </si>
  <si>
    <t>Interpretation note: TARGET MET means the actual repeat-purchase rate is at or above the target after basic data-quality checks. It does not automatically mean the plan should be scaled. Review economics, operations, customer experience, and the quality of the baseline.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</si>
</sst>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d\,\ yyyy"/>
    <numFmt numFmtId="165" formatCode="\$#,##0.00"/>
    <numFmt numFmtId="166" formatCode="0.0%"/>
  </numFmts>
  <fonts count="11">
    <font>
      <sz val="11"/>
      <name val="Carlito"/>
    </font>
    <font>
      <b/>
      <sz val="20"/>
      <color rgb="FFFFFFFF"/>
      <name val="Aptos"/>
      <family val="2"/>
    </font>
    <font>
      <i/>
      <sz val="10"/>
      <color rgb="FF0B1F3A"/>
      <name val="Aptos"/>
      <family val="2"/>
    </font>
    <font>
      <sz val="11"/>
      <name val="Aptos"/>
      <family val="2"/>
    </font>
    <font>
      <b/>
      <sz val="11"/>
      <color rgb="FFFFFFFF"/>
      <name val="Aptos"/>
      <family val="2"/>
    </font>
    <font>
      <b/>
      <sz val="11"/>
      <color rgb="FF0B1F3A"/>
      <name val="Aptos"/>
      <family val="2"/>
    </font>
    <font>
      <sz val="11"/>
      <color rgb="FF0F172A"/>
      <name val="Aptos"/>
      <family val="2"/>
    </font>
    <font>
      <b/>
      <sz val="11"/>
      <color rgb="FF0F172A"/>
      <name val="Aptos"/>
      <family val="2"/>
    </font>
    <font>
      <i/>
      <sz val="11"/>
      <color rgb="FF0B1F3A"/>
      <name val="Aptos"/>
      <family val="2"/>
    </font>
    <font>
      <sz val="11"/>
      <color rgb="FF0B1F3A"/>
      <name val="Aptos"/>
      <family val="2"/>
    </font>
    <font>
      <sz val="11"/>
      <color rgb="FF1F2937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EAF0F7"/>
      </patternFill>
    </fill>
    <fill>
      <patternFill patternType="solid">
        <fgColor rgb="FF163A5F"/>
      </patternFill>
    </fill>
    <fill>
      <patternFill patternType="solid">
        <fgColor rgb="FFFFF2CC"/>
      </patternFill>
    </fill>
    <fill>
      <patternFill patternType="solid">
        <fgColor rgb="FFF3F4F6"/>
      </patternFill>
    </fill>
    <fill>
      <patternFill patternType="solid">
        <fgColor rgb="FFFFF2CC"/>
      </patternFill>
    </fill>
    <fill>
      <patternFill patternType="solid">
        <fgColor rgb="FFF3F4F6"/>
      </patternFill>
    </fill>
    <fill>
      <patternFill patternType="solid">
        <fgColor rgb="FF173F69"/>
      </patternFill>
    </fill>
    <fill>
      <patternFill patternType="solid">
        <fgColor rgb="FFF3F4F6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2" borderId="0" xfId="0" applyFont="1" applyFill="1"/>
    <xf numFmtId="0" fontId="5" fillId="0" borderId="0" xfId="0" applyFont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6" fillId="5" borderId="12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5" fontId="6" fillId="5" borderId="12" xfId="0" applyNumberFormat="1" applyFont="1" applyFill="1" applyBorder="1" applyAlignment="1">
      <alignment vertical="center" wrapText="1"/>
    </xf>
    <xf numFmtId="166" fontId="6" fillId="5" borderId="12" xfId="0" applyNumberFormat="1" applyFont="1" applyFill="1" applyBorder="1" applyAlignment="1">
      <alignment vertical="center" wrapText="1"/>
    </xf>
    <xf numFmtId="1" fontId="6" fillId="5" borderId="12" xfId="0" applyNumberFormat="1" applyFont="1" applyFill="1" applyBorder="1" applyAlignment="1">
      <alignment vertical="center" wrapText="1"/>
    </xf>
    <xf numFmtId="0" fontId="5" fillId="0" borderId="0" xfId="0" applyFont="1"/>
    <xf numFmtId="0" fontId="3" fillId="0" borderId="1" xfId="0" applyFont="1" applyBorder="1"/>
    <xf numFmtId="166" fontId="3" fillId="0" borderId="3" xfId="0" applyNumberFormat="1" applyFont="1" applyBorder="1"/>
    <xf numFmtId="0" fontId="3" fillId="0" borderId="4" xfId="0" applyFont="1" applyBorder="1"/>
    <xf numFmtId="166" fontId="3" fillId="0" borderId="5" xfId="0" applyNumberFormat="1" applyFont="1" applyBorder="1"/>
    <xf numFmtId="0" fontId="3" fillId="0" borderId="6" xfId="0" applyFont="1" applyBorder="1"/>
    <xf numFmtId="166" fontId="3" fillId="0" borderId="8" xfId="0" applyNumberFormat="1" applyFont="1" applyBorder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3" fillId="8" borderId="0" xfId="0" applyFont="1" applyFill="1" applyAlignment="1">
      <alignment wrapText="1"/>
    </xf>
    <xf numFmtId="0" fontId="3" fillId="8" borderId="0" xfId="0" applyFont="1" applyFill="1"/>
    <xf numFmtId="0" fontId="5" fillId="10" borderId="0" xfId="0" applyFont="1" applyFill="1" applyAlignment="1">
      <alignment vertical="top" wrapText="1"/>
    </xf>
    <xf numFmtId="0" fontId="5" fillId="10" borderId="14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4" fillId="4" borderId="0" xfId="0" applyFont="1" applyFill="1" applyAlignment="1">
      <alignment vertical="center"/>
    </xf>
    <xf numFmtId="0" fontId="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5" fillId="7" borderId="0" xfId="0" applyFont="1" applyFill="1" applyAlignment="1">
      <alignment vertical="center" wrapText="1"/>
    </xf>
    <xf numFmtId="0" fontId="4" fillId="9" borderId="0" xfId="0" applyFont="1" applyFill="1" applyAlignment="1">
      <alignment vertical="center"/>
    </xf>
    <xf numFmtId="0" fontId="10" fillId="11" borderId="0" xfId="0" applyFont="1" applyFill="1" applyAlignment="1">
      <alignment vertical="top" wrapText="1"/>
    </xf>
    <xf numFmtId="0" fontId="10" fillId="11" borderId="14" xfId="0" applyFont="1" applyFill="1" applyBorder="1" applyAlignment="1">
      <alignment vertical="top" wrapText="1"/>
    </xf>
    <xf numFmtId="0" fontId="6" fillId="5" borderId="9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vertical="center" wrapText="1"/>
    </xf>
    <xf numFmtId="0" fontId="6" fillId="5" borderId="1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166" fontId="7" fillId="6" borderId="9" xfId="0" applyNumberFormat="1" applyFont="1" applyFill="1" applyBorder="1" applyAlignment="1">
      <alignment vertical="center" wrapText="1"/>
    </xf>
    <xf numFmtId="166" fontId="7" fillId="6" borderId="11" xfId="0" applyNumberFormat="1" applyFont="1" applyFill="1" applyBorder="1" applyAlignment="1">
      <alignment vertical="center" wrapText="1"/>
    </xf>
    <xf numFmtId="165" fontId="7" fillId="6" borderId="9" xfId="0" applyNumberFormat="1" applyFont="1" applyFill="1" applyBorder="1" applyAlignment="1">
      <alignment vertical="center" wrapText="1"/>
    </xf>
    <xf numFmtId="165" fontId="7" fillId="6" borderId="11" xfId="0" applyNumberFormat="1" applyFont="1" applyFill="1" applyBorder="1" applyAlignment="1">
      <alignment vertical="center" wrapText="1"/>
    </xf>
    <xf numFmtId="49" fontId="7" fillId="8" borderId="0" xfId="0" applyNumberFormat="1" applyFont="1" applyFill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7" fillId="6" borderId="9" xfId="0" applyFont="1" applyFill="1" applyBorder="1" applyAlignment="1">
      <alignment vertical="center" wrapText="1"/>
    </xf>
    <xf numFmtId="0" fontId="7" fillId="6" borderId="10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vertical="center" wrapText="1"/>
    </xf>
    <xf numFmtId="164" fontId="7" fillId="6" borderId="9" xfId="0" applyNumberFormat="1" applyFont="1" applyFill="1" applyBorder="1" applyAlignment="1">
      <alignment vertical="center" wrapText="1"/>
    </xf>
    <xf numFmtId="164" fontId="7" fillId="6" borderId="10" xfId="0" applyNumberFormat="1" applyFont="1" applyFill="1" applyBorder="1" applyAlignment="1">
      <alignment vertical="center" wrapText="1"/>
    </xf>
    <xf numFmtId="164" fontId="7" fillId="6" borderId="11" xfId="0" applyNumberFormat="1" applyFont="1" applyFill="1" applyBorder="1" applyAlignment="1">
      <alignment vertical="center" wrapText="1"/>
    </xf>
    <xf numFmtId="166" fontId="7" fillId="8" borderId="0" xfId="0" applyNumberFormat="1" applyFont="1" applyFill="1" applyAlignment="1">
      <alignment vertical="center" wrapText="1"/>
    </xf>
    <xf numFmtId="2" fontId="7" fillId="8" borderId="0" xfId="0" applyNumberFormat="1" applyFont="1" applyFill="1" applyAlignment="1">
      <alignment vertical="center" wrapText="1"/>
    </xf>
    <xf numFmtId="165" fontId="7" fillId="8" borderId="0" xfId="0" applyNumberFormat="1" applyFont="1" applyFill="1" applyAlignment="1">
      <alignment vertical="center" wrapText="1"/>
    </xf>
    <xf numFmtId="0" fontId="7" fillId="8" borderId="0" xfId="0" applyFont="1" applyFill="1" applyAlignment="1">
      <alignment vertical="center" wrapText="1"/>
    </xf>
    <xf numFmtId="0" fontId="7" fillId="5" borderId="9" xfId="0" applyFont="1" applyFill="1" applyBorder="1" applyAlignment="1">
      <alignment vertical="center" wrapText="1"/>
    </xf>
    <xf numFmtId="0" fontId="7" fillId="5" borderId="11" xfId="0" applyFont="1" applyFill="1" applyBorder="1" applyAlignment="1">
      <alignment vertical="center" wrapText="1"/>
    </xf>
    <xf numFmtId="0" fontId="8" fillId="3" borderId="0" xfId="0" applyFont="1" applyFill="1" applyAlignment="1">
      <alignment wrapText="1"/>
    </xf>
  </cellXfs>
  <cellStyles count="1">
    <cellStyle name="Normal" xfId="0" builtinId="0"/>
  </cellStyles>
  <dxfs count="11">
    <dxf>
      <font>
        <b/>
        <color rgb="FF92400E"/>
      </font>
      <fill>
        <patternFill>
          <bgColor rgb="FFFEF3C7"/>
        </patternFill>
      </fill>
    </dxf>
    <dxf>
      <font>
        <b/>
        <color rgb="FF991B1B"/>
      </font>
      <fill>
        <patternFill>
          <bgColor rgb="FFFEE2E2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166534"/>
      </font>
      <fill>
        <patternFill>
          <bgColor rgb="FFDCFCE7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991B1B"/>
      </font>
      <fill>
        <patternFill>
          <bgColor rgb="FFFEE2E2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991B1B"/>
      </font>
      <fill>
        <patternFill>
          <bgColor rgb="FFFEE2E2"/>
        </patternFill>
      </fill>
    </dxf>
    <dxf>
      <font>
        <b/>
        <color rgb="FF166534"/>
      </font>
      <fill>
        <patternFill>
          <bgColor rgb="FFDCFCE7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166534"/>
      </font>
      <fill>
        <patternFill>
          <bgColor rgb="FFDCF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t>Baseline vs Actual vs Target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Series 1</c:v>
          </c:tx>
          <c:invertIfNegative val="1"/>
          <c:cat>
            <c:strRef>
              <c:f>'Pilot &amp; Results'!$F$21:$F$23</c:f>
              <c:strCache>
                <c:ptCount val="3"/>
                <c:pt idx="0">
                  <c:v>Baseline</c:v>
                </c:pt>
                <c:pt idx="1">
                  <c:v>Actual</c:v>
                </c:pt>
                <c:pt idx="2">
                  <c:v>Target</c:v>
                </c:pt>
              </c:strCache>
            </c:strRef>
          </c:cat>
          <c:val>
            <c:numRef>
              <c:f>'Pilot &amp; Results'!$G$21:$G$23</c:f>
              <c:numCache>
                <c:formatCode>0.0%</c:formatCode>
                <c:ptCount val="3"/>
                <c:pt idx="0">
                  <c:v>0.22</c:v>
                </c:pt>
                <c:pt idx="1">
                  <c:v>0.32500000000000001</c:v>
                </c:pt>
                <c:pt idx="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8-4EFE-AA0C-C5F501FEF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%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8</xdr:col>
      <xdr:colOff>0</xdr:colOff>
      <xdr:row>38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workbookViewId="0">
      <selection activeCell="K12" sqref="K12"/>
    </sheetView>
  </sheetViews>
  <sheetFormatPr baseColWidth="10" defaultColWidth="8.796875" defaultRowHeight="13.8"/>
  <cols>
    <col min="1" max="1" width="30" customWidth="1"/>
    <col min="2" max="8" width="14" customWidth="1"/>
  </cols>
  <sheetData>
    <row r="1" spans="1:8" ht="27.15" customHeight="1">
      <c r="A1" s="36" t="s">
        <v>0</v>
      </c>
      <c r="B1" s="36"/>
      <c r="C1" s="36"/>
      <c r="D1" s="36"/>
      <c r="E1" s="36"/>
      <c r="F1" s="36"/>
      <c r="G1" s="36"/>
      <c r="H1" s="36"/>
    </row>
    <row r="2" spans="1:8" ht="22.35" customHeight="1">
      <c r="A2" s="37" t="s">
        <v>1</v>
      </c>
      <c r="B2" s="37"/>
      <c r="C2" s="37"/>
      <c r="D2" s="37"/>
      <c r="E2" s="37"/>
      <c r="F2" s="37"/>
      <c r="G2" s="37"/>
      <c r="H2" s="37"/>
    </row>
    <row r="3" spans="1:8" ht="14.4">
      <c r="A3" s="1"/>
      <c r="B3" s="1"/>
      <c r="C3" s="1"/>
      <c r="D3" s="1"/>
      <c r="E3" s="1"/>
      <c r="F3" s="1"/>
      <c r="G3" s="1"/>
      <c r="H3" s="1"/>
    </row>
    <row r="4" spans="1:8" ht="17.55" customHeight="1">
      <c r="A4" s="38" t="s">
        <v>2</v>
      </c>
      <c r="B4" s="38"/>
      <c r="C4" s="38"/>
      <c r="D4" s="38"/>
      <c r="E4" s="38"/>
      <c r="F4" s="38"/>
      <c r="G4" s="38"/>
      <c r="H4" s="38"/>
    </row>
    <row r="5" spans="1:8" ht="24" customHeight="1">
      <c r="A5" s="41" t="s">
        <v>3</v>
      </c>
      <c r="B5" s="41"/>
      <c r="C5" s="41"/>
      <c r="D5" s="41"/>
      <c r="E5" s="41"/>
      <c r="F5" s="41"/>
      <c r="G5" s="41"/>
      <c r="H5" s="41"/>
    </row>
    <row r="6" spans="1:8" ht="24" customHeight="1">
      <c r="A6" s="41" t="s">
        <v>4</v>
      </c>
      <c r="B6" s="41"/>
      <c r="C6" s="41"/>
      <c r="D6" s="41"/>
      <c r="E6" s="41"/>
      <c r="F6" s="41"/>
      <c r="G6" s="41"/>
      <c r="H6" s="41"/>
    </row>
    <row r="7" spans="1:8" ht="30.45" customHeight="1">
      <c r="A7" s="42" t="s">
        <v>5</v>
      </c>
      <c r="B7" s="42"/>
      <c r="C7" s="42"/>
      <c r="D7" s="42"/>
      <c r="E7" s="42"/>
      <c r="F7" s="42"/>
      <c r="G7" s="42"/>
      <c r="H7" s="42"/>
    </row>
    <row r="8" spans="1:8" ht="14.4">
      <c r="A8" s="1"/>
      <c r="B8" s="1"/>
      <c r="C8" s="1"/>
      <c r="D8" s="1"/>
      <c r="E8" s="1"/>
      <c r="F8" s="1"/>
      <c r="G8" s="1"/>
      <c r="H8" s="1"/>
    </row>
    <row r="9" spans="1:8" ht="17.55" customHeight="1">
      <c r="A9" s="38" t="s">
        <v>6</v>
      </c>
      <c r="B9" s="38"/>
      <c r="C9" s="38"/>
      <c r="D9" s="38"/>
      <c r="E9" s="38"/>
      <c r="F9" s="38"/>
      <c r="G9" s="38"/>
      <c r="H9" s="38"/>
    </row>
    <row r="10" spans="1:8" ht="14.4">
      <c r="A10" s="3" t="s">
        <v>7</v>
      </c>
      <c r="B10" s="39" t="s">
        <v>8</v>
      </c>
      <c r="C10" s="39"/>
      <c r="D10" s="39"/>
      <c r="E10" s="39"/>
      <c r="F10" s="39"/>
      <c r="G10" s="39"/>
      <c r="H10" s="39"/>
    </row>
    <row r="11" spans="1:8" ht="24" customHeight="1">
      <c r="A11" s="2" t="s">
        <v>9</v>
      </c>
      <c r="B11" s="40" t="s">
        <v>10</v>
      </c>
      <c r="C11" s="40"/>
      <c r="D11" s="40"/>
      <c r="E11" s="40"/>
      <c r="F11" s="40"/>
      <c r="G11" s="40"/>
      <c r="H11" s="40"/>
    </row>
    <row r="12" spans="1:8" ht="24" customHeight="1">
      <c r="A12" s="2" t="s">
        <v>11</v>
      </c>
      <c r="B12" s="40" t="s">
        <v>12</v>
      </c>
      <c r="C12" s="40"/>
      <c r="D12" s="40"/>
      <c r="E12" s="40"/>
      <c r="F12" s="40"/>
      <c r="G12" s="40"/>
      <c r="H12" s="40"/>
    </row>
    <row r="13" spans="1:8" ht="24" customHeight="1">
      <c r="A13" s="2" t="s">
        <v>13</v>
      </c>
      <c r="B13" s="40" t="s">
        <v>14</v>
      </c>
      <c r="C13" s="40"/>
      <c r="D13" s="40"/>
      <c r="E13" s="40"/>
      <c r="F13" s="40"/>
      <c r="G13" s="40"/>
      <c r="H13" s="40"/>
    </row>
    <row r="14" spans="1:8" ht="24" customHeight="1">
      <c r="A14" s="2" t="s">
        <v>15</v>
      </c>
      <c r="B14" s="40" t="s">
        <v>16</v>
      </c>
      <c r="C14" s="40"/>
      <c r="D14" s="40"/>
      <c r="E14" s="40"/>
      <c r="F14" s="40"/>
      <c r="G14" s="40"/>
      <c r="H14" s="40"/>
    </row>
    <row r="15" spans="1:8" ht="14.4">
      <c r="A15" s="1"/>
      <c r="B15" s="1"/>
      <c r="C15" s="1"/>
      <c r="D15" s="1"/>
      <c r="E15" s="1"/>
      <c r="F15" s="1"/>
      <c r="G15" s="1"/>
      <c r="H15" s="1"/>
    </row>
    <row r="16" spans="1:8" ht="17.55" customHeight="1">
      <c r="A16" s="38" t="s">
        <v>17</v>
      </c>
      <c r="B16" s="38"/>
      <c r="C16" s="38"/>
      <c r="D16" s="38"/>
      <c r="E16" s="38"/>
      <c r="F16" s="38"/>
      <c r="G16" s="38"/>
      <c r="H16" s="38"/>
    </row>
    <row r="17" spans="1:8" ht="27.15" customHeight="1">
      <c r="A17" s="4" t="s">
        <v>18</v>
      </c>
      <c r="B17" s="4" t="s">
        <v>19</v>
      </c>
      <c r="C17" s="40" t="s">
        <v>20</v>
      </c>
      <c r="D17" s="40"/>
      <c r="E17" s="40"/>
      <c r="F17" s="40"/>
      <c r="G17" s="40"/>
      <c r="H17" s="40"/>
    </row>
    <row r="18" spans="1:8" ht="27.15" customHeight="1">
      <c r="A18" s="4" t="s">
        <v>21</v>
      </c>
      <c r="B18" s="4" t="s">
        <v>22</v>
      </c>
      <c r="C18" s="40" t="s">
        <v>23</v>
      </c>
      <c r="D18" s="40"/>
      <c r="E18" s="40"/>
      <c r="F18" s="40"/>
      <c r="G18" s="40"/>
      <c r="H18" s="40"/>
    </row>
    <row r="19" spans="1:8" ht="27.15" customHeight="1">
      <c r="A19" s="4" t="s">
        <v>24</v>
      </c>
      <c r="B19" s="4" t="s">
        <v>25</v>
      </c>
      <c r="C19" s="40" t="s">
        <v>26</v>
      </c>
      <c r="D19" s="40"/>
      <c r="E19" s="40"/>
      <c r="F19" s="40"/>
      <c r="G19" s="40"/>
      <c r="H19" s="40"/>
    </row>
    <row r="20" spans="1:8" ht="27.15" customHeight="1">
      <c r="A20" s="4" t="s">
        <v>27</v>
      </c>
      <c r="B20" s="4" t="s">
        <v>28</v>
      </c>
      <c r="C20" s="40" t="s">
        <v>29</v>
      </c>
      <c r="D20" s="40"/>
      <c r="E20" s="40"/>
      <c r="F20" s="40"/>
      <c r="G20" s="40"/>
      <c r="H20" s="40"/>
    </row>
    <row r="21" spans="1:8" ht="27.15" customHeight="1">
      <c r="A21" s="4" t="s">
        <v>30</v>
      </c>
      <c r="B21" s="4" t="s">
        <v>31</v>
      </c>
      <c r="C21" s="40" t="s">
        <v>32</v>
      </c>
      <c r="D21" s="40"/>
      <c r="E21" s="40"/>
      <c r="F21" s="40"/>
      <c r="G21" s="40"/>
      <c r="H21" s="40"/>
    </row>
    <row r="22" spans="1:8" ht="27.15" customHeight="1">
      <c r="A22" s="4" t="s">
        <v>33</v>
      </c>
      <c r="B22" s="4" t="s">
        <v>34</v>
      </c>
      <c r="C22" s="40" t="s">
        <v>35</v>
      </c>
      <c r="D22" s="40"/>
      <c r="E22" s="40"/>
      <c r="F22" s="40"/>
      <c r="G22" s="40"/>
      <c r="H22" s="40"/>
    </row>
    <row r="23" spans="1:8" ht="27.15" customHeight="1">
      <c r="A23" s="4" t="s">
        <v>36</v>
      </c>
      <c r="B23" s="4" t="s">
        <v>37</v>
      </c>
      <c r="C23" s="40" t="s">
        <v>38</v>
      </c>
      <c r="D23" s="40"/>
      <c r="E23" s="40"/>
      <c r="F23" s="40"/>
      <c r="G23" s="40"/>
      <c r="H23" s="40"/>
    </row>
    <row r="24" spans="1:8" ht="14.4">
      <c r="A24" s="1"/>
      <c r="B24" s="1"/>
      <c r="C24" s="1"/>
      <c r="D24" s="1"/>
      <c r="E24" s="1"/>
      <c r="F24" s="1"/>
      <c r="G24" s="1"/>
      <c r="H24" s="1"/>
    </row>
    <row r="25" spans="1:8" ht="17.55" customHeight="1">
      <c r="A25" s="38" t="s">
        <v>39</v>
      </c>
      <c r="B25" s="38"/>
      <c r="C25" s="38"/>
      <c r="D25" s="38"/>
      <c r="E25" s="38"/>
      <c r="F25" s="38"/>
      <c r="G25" s="38"/>
      <c r="H25" s="38"/>
    </row>
    <row r="26" spans="1:8" ht="24" customHeight="1">
      <c r="A26" s="40" t="s">
        <v>40</v>
      </c>
      <c r="B26" s="40"/>
      <c r="C26" s="40"/>
      <c r="D26" s="40"/>
      <c r="E26" s="40"/>
      <c r="F26" s="40"/>
      <c r="G26" s="40"/>
      <c r="H26" s="40"/>
    </row>
    <row r="27" spans="1:8" ht="24" customHeight="1">
      <c r="A27" s="40" t="s">
        <v>41</v>
      </c>
      <c r="B27" s="40"/>
      <c r="C27" s="40"/>
      <c r="D27" s="40"/>
      <c r="E27" s="40"/>
      <c r="F27" s="40"/>
      <c r="G27" s="40"/>
      <c r="H27" s="40"/>
    </row>
    <row r="28" spans="1:8" ht="24" customHeight="1">
      <c r="A28" s="40" t="s">
        <v>42</v>
      </c>
      <c r="B28" s="40"/>
      <c r="C28" s="40"/>
      <c r="D28" s="40"/>
      <c r="E28" s="40"/>
      <c r="F28" s="40"/>
      <c r="G28" s="40"/>
      <c r="H28" s="40"/>
    </row>
    <row r="29" spans="1:8" ht="24" customHeight="1">
      <c r="A29" s="40" t="s">
        <v>43</v>
      </c>
      <c r="B29" s="40"/>
      <c r="C29" s="40"/>
      <c r="D29" s="40"/>
      <c r="E29" s="40"/>
      <c r="F29" s="40"/>
      <c r="G29" s="40"/>
      <c r="H29" s="40"/>
    </row>
    <row r="30" spans="1:8" ht="24" customHeight="1">
      <c r="A30" s="40" t="s">
        <v>44</v>
      </c>
      <c r="B30" s="40"/>
      <c r="C30" s="40"/>
      <c r="D30" s="40"/>
      <c r="E30" s="40"/>
      <c r="F30" s="40"/>
      <c r="G30" s="40"/>
      <c r="H30" s="40"/>
    </row>
    <row r="31" spans="1:8" ht="24" customHeight="1">
      <c r="A31" s="40" t="s">
        <v>45</v>
      </c>
      <c r="B31" s="40"/>
      <c r="C31" s="40"/>
      <c r="D31" s="40"/>
      <c r="E31" s="40"/>
      <c r="F31" s="40"/>
      <c r="G31" s="40"/>
      <c r="H31" s="40"/>
    </row>
    <row r="32" spans="1:8" ht="24" customHeight="1">
      <c r="A32" s="40" t="s">
        <v>46</v>
      </c>
      <c r="B32" s="40"/>
      <c r="C32" s="40"/>
      <c r="D32" s="40"/>
      <c r="E32" s="40"/>
      <c r="F32" s="40"/>
      <c r="G32" s="40"/>
      <c r="H32" s="40"/>
    </row>
    <row r="33" spans="1:8" ht="14.4">
      <c r="A33" s="1"/>
      <c r="B33" s="1"/>
      <c r="C33" s="1"/>
      <c r="D33" s="1"/>
      <c r="E33" s="1"/>
      <c r="F33" s="1"/>
      <c r="G33" s="1"/>
      <c r="H33" s="1"/>
    </row>
    <row r="34" spans="1:8" ht="17.55" customHeight="1">
      <c r="A34" s="38" t="s">
        <v>47</v>
      </c>
      <c r="B34" s="38"/>
      <c r="C34" s="38"/>
      <c r="D34" s="38"/>
      <c r="E34" s="38"/>
      <c r="F34" s="38"/>
      <c r="G34" s="38"/>
      <c r="H34" s="38"/>
    </row>
    <row r="35" spans="1:8" ht="28.8" customHeight="1">
      <c r="A35" s="4" t="s">
        <v>48</v>
      </c>
      <c r="B35" s="40" t="s">
        <v>49</v>
      </c>
      <c r="C35" s="40"/>
      <c r="D35" s="40"/>
      <c r="E35" s="40"/>
      <c r="F35" s="40"/>
      <c r="G35" s="40"/>
      <c r="H35" s="40"/>
    </row>
    <row r="36" spans="1:8" ht="28.8" customHeight="1">
      <c r="A36" s="4" t="s">
        <v>50</v>
      </c>
      <c r="B36" s="40" t="s">
        <v>51</v>
      </c>
      <c r="C36" s="40"/>
      <c r="D36" s="40"/>
      <c r="E36" s="40"/>
      <c r="F36" s="40"/>
      <c r="G36" s="40"/>
      <c r="H36" s="40"/>
    </row>
    <row r="37" spans="1:8" ht="28.8" customHeight="1">
      <c r="A37" s="4" t="s">
        <v>52</v>
      </c>
      <c r="B37" s="40" t="s">
        <v>53</v>
      </c>
      <c r="C37" s="40"/>
      <c r="D37" s="40"/>
      <c r="E37" s="40"/>
      <c r="F37" s="40"/>
      <c r="G37" s="40"/>
      <c r="H37" s="40"/>
    </row>
    <row r="38" spans="1:8" ht="28.8" customHeight="1">
      <c r="A38" s="4" t="s">
        <v>54</v>
      </c>
      <c r="B38" s="40" t="s">
        <v>55</v>
      </c>
      <c r="C38" s="40"/>
      <c r="D38" s="40"/>
      <c r="E38" s="40"/>
      <c r="F38" s="40"/>
      <c r="G38" s="40"/>
      <c r="H38" s="40"/>
    </row>
    <row r="39" spans="1:8" ht="14.4">
      <c r="A39" s="1"/>
      <c r="B39" s="1"/>
      <c r="C39" s="1"/>
      <c r="D39" s="1"/>
      <c r="E39" s="1"/>
      <c r="F39" s="1"/>
      <c r="G39" s="1"/>
      <c r="H39" s="1"/>
    </row>
    <row r="40" spans="1:8" ht="17.55" customHeight="1">
      <c r="A40" s="38" t="s">
        <v>56</v>
      </c>
      <c r="B40" s="38"/>
      <c r="C40" s="38"/>
      <c r="D40" s="38"/>
      <c r="E40" s="38"/>
      <c r="F40" s="38"/>
      <c r="G40" s="38"/>
      <c r="H40" s="38"/>
    </row>
    <row r="41" spans="1:8" ht="27.15" customHeight="1">
      <c r="A41" s="40" t="s">
        <v>57</v>
      </c>
      <c r="B41" s="40"/>
      <c r="C41" s="40"/>
      <c r="D41" s="40"/>
      <c r="E41" s="40"/>
      <c r="F41" s="40"/>
      <c r="G41" s="40"/>
      <c r="H41" s="40"/>
    </row>
    <row r="42" spans="1:8" ht="27.15" customHeight="1">
      <c r="A42" s="40" t="s">
        <v>58</v>
      </c>
      <c r="B42" s="40"/>
      <c r="C42" s="40"/>
      <c r="D42" s="40"/>
      <c r="E42" s="40"/>
      <c r="F42" s="40"/>
      <c r="G42" s="40"/>
      <c r="H42" s="40"/>
    </row>
    <row r="43" spans="1:8" ht="27.15" customHeight="1">
      <c r="A43" s="40" t="s">
        <v>59</v>
      </c>
      <c r="B43" s="40"/>
      <c r="C43" s="40"/>
      <c r="D43" s="40"/>
      <c r="E43" s="40"/>
      <c r="F43" s="40"/>
      <c r="G43" s="40"/>
      <c r="H43" s="40"/>
    </row>
    <row r="44" spans="1:8" ht="27.15" customHeight="1">
      <c r="A44" s="40" t="s">
        <v>60</v>
      </c>
      <c r="B44" s="40"/>
      <c r="C44" s="40"/>
      <c r="D44" s="40"/>
      <c r="E44" s="40"/>
      <c r="F44" s="40"/>
      <c r="G44" s="40"/>
      <c r="H44" s="40"/>
    </row>
    <row r="45" spans="1:8" ht="14.4">
      <c r="A45" s="1"/>
      <c r="B45" s="1"/>
      <c r="C45" s="1"/>
      <c r="D45" s="1"/>
      <c r="E45" s="1"/>
      <c r="F45" s="1"/>
      <c r="G45" s="1"/>
      <c r="H45" s="1"/>
    </row>
    <row r="46" spans="1:8" ht="19.2" customHeight="1">
      <c r="A46" s="43" t="s">
        <v>61</v>
      </c>
      <c r="B46" s="43"/>
      <c r="C46" s="43"/>
      <c r="D46" s="43"/>
      <c r="E46" s="43"/>
      <c r="F46" s="43"/>
      <c r="G46" s="43"/>
      <c r="H46" s="43"/>
    </row>
    <row r="47" spans="1:8" ht="27.15" customHeight="1">
      <c r="A47" s="34" t="s">
        <v>62</v>
      </c>
      <c r="B47" s="44" t="s">
        <v>63</v>
      </c>
      <c r="C47" s="44"/>
      <c r="D47" s="44"/>
      <c r="E47" s="44"/>
      <c r="F47" s="44"/>
      <c r="G47" s="44"/>
      <c r="H47" s="44"/>
    </row>
    <row r="48" spans="1:8" ht="27.15" customHeight="1">
      <c r="A48" s="34" t="s">
        <v>64</v>
      </c>
      <c r="B48" s="44" t="s">
        <v>65</v>
      </c>
      <c r="C48" s="44"/>
      <c r="D48" s="44"/>
      <c r="E48" s="44"/>
      <c r="F48" s="44"/>
      <c r="G48" s="44"/>
      <c r="H48" s="44"/>
    </row>
    <row r="49" spans="1:8" ht="35.25" customHeight="1">
      <c r="A49" s="34" t="s">
        <v>66</v>
      </c>
      <c r="B49" s="44" t="s">
        <v>67</v>
      </c>
      <c r="C49" s="44"/>
      <c r="D49" s="44"/>
      <c r="E49" s="44"/>
      <c r="F49" s="44"/>
      <c r="G49" s="44"/>
      <c r="H49" s="44"/>
    </row>
    <row r="50" spans="1:8" ht="35.25" customHeight="1">
      <c r="A50" s="34" t="s">
        <v>68</v>
      </c>
      <c r="B50" s="44" t="s">
        <v>69</v>
      </c>
      <c r="C50" s="44"/>
      <c r="D50" s="44"/>
      <c r="E50" s="44"/>
      <c r="F50" s="44"/>
      <c r="G50" s="44"/>
      <c r="H50" s="44"/>
    </row>
    <row r="51" spans="1:8" ht="38.4" customHeight="1">
      <c r="A51" s="34" t="s">
        <v>70</v>
      </c>
      <c r="B51" s="44" t="s">
        <v>71</v>
      </c>
      <c r="C51" s="44"/>
      <c r="D51" s="44"/>
      <c r="E51" s="44"/>
      <c r="F51" s="44"/>
      <c r="G51" s="44"/>
      <c r="H51" s="44"/>
    </row>
    <row r="52" spans="1:8" ht="54.45" customHeight="1">
      <c r="A52" s="35" t="s">
        <v>72</v>
      </c>
      <c r="B52" s="45" t="s">
        <v>73</v>
      </c>
      <c r="C52" s="45"/>
      <c r="D52" s="45"/>
      <c r="E52" s="45"/>
      <c r="F52" s="45"/>
      <c r="G52" s="45"/>
      <c r="H52" s="45"/>
    </row>
    <row r="53" spans="1:8" ht="14.4">
      <c r="A53" s="1"/>
      <c r="B53" s="1"/>
      <c r="C53" s="1"/>
      <c r="D53" s="1"/>
      <c r="E53" s="1"/>
      <c r="F53" s="1"/>
      <c r="G53" s="1"/>
      <c r="H53" s="1"/>
    </row>
    <row r="54" spans="1:8" ht="14.4">
      <c r="A54" s="1"/>
      <c r="B54" s="1"/>
      <c r="C54" s="1"/>
      <c r="D54" s="1"/>
      <c r="E54" s="1"/>
      <c r="F54" s="1"/>
      <c r="G54" s="1"/>
      <c r="H54" s="1"/>
    </row>
    <row r="55" spans="1:8" ht="14.4">
      <c r="A55" s="1"/>
      <c r="B55" s="1"/>
      <c r="C55" s="1"/>
      <c r="D55" s="1"/>
      <c r="E55" s="1"/>
      <c r="F55" s="1"/>
      <c r="G55" s="1"/>
      <c r="H55" s="1"/>
    </row>
    <row r="56" spans="1:8" ht="14.4">
      <c r="A56" s="1"/>
      <c r="B56" s="1"/>
      <c r="C56" s="1"/>
      <c r="D56" s="1"/>
      <c r="E56" s="1"/>
      <c r="F56" s="1"/>
      <c r="G56" s="1"/>
      <c r="H56" s="1"/>
    </row>
    <row r="57" spans="1:8" ht="14.4">
      <c r="A57" s="1"/>
      <c r="B57" s="1"/>
      <c r="C57" s="1"/>
      <c r="D57" s="1"/>
      <c r="E57" s="1"/>
      <c r="F57" s="1"/>
      <c r="G57" s="1"/>
      <c r="H57" s="1"/>
    </row>
    <row r="58" spans="1:8" ht="14.4">
      <c r="A58" s="1"/>
      <c r="B58" s="1"/>
      <c r="C58" s="1"/>
      <c r="D58" s="1"/>
      <c r="E58" s="1"/>
      <c r="F58" s="1"/>
      <c r="G58" s="1"/>
      <c r="H58" s="1"/>
    </row>
    <row r="59" spans="1:8" ht="14.4">
      <c r="A59" s="1"/>
      <c r="B59" s="1"/>
      <c r="C59" s="1"/>
      <c r="D59" s="1"/>
      <c r="E59" s="1"/>
      <c r="F59" s="1"/>
      <c r="G59" s="1"/>
      <c r="H59" s="1"/>
    </row>
    <row r="60" spans="1:8" ht="14.4">
      <c r="A60" s="1"/>
      <c r="B60" s="1"/>
      <c r="C60" s="1"/>
      <c r="D60" s="1"/>
      <c r="E60" s="1"/>
      <c r="F60" s="1"/>
      <c r="G60" s="1"/>
      <c r="H60" s="1"/>
    </row>
  </sheetData>
  <mergeCells count="45">
    <mergeCell ref="B51:H51"/>
    <mergeCell ref="B52:H52"/>
    <mergeCell ref="A46:H46"/>
    <mergeCell ref="B47:H47"/>
    <mergeCell ref="B48:H48"/>
    <mergeCell ref="B49:H49"/>
    <mergeCell ref="B50:H50"/>
    <mergeCell ref="A40:H40"/>
    <mergeCell ref="A41:H41"/>
    <mergeCell ref="A42:H42"/>
    <mergeCell ref="A43:H43"/>
    <mergeCell ref="A44:H44"/>
    <mergeCell ref="A34:H34"/>
    <mergeCell ref="B35:H35"/>
    <mergeCell ref="B36:H36"/>
    <mergeCell ref="B37:H37"/>
    <mergeCell ref="B38:H38"/>
    <mergeCell ref="A28:H28"/>
    <mergeCell ref="A29:H29"/>
    <mergeCell ref="A30:H30"/>
    <mergeCell ref="A31:H31"/>
    <mergeCell ref="A32:H32"/>
    <mergeCell ref="C22:H22"/>
    <mergeCell ref="C23:H23"/>
    <mergeCell ref="A25:H25"/>
    <mergeCell ref="A26:H26"/>
    <mergeCell ref="A27:H27"/>
    <mergeCell ref="C17:H17"/>
    <mergeCell ref="C18:H18"/>
    <mergeCell ref="C19:H19"/>
    <mergeCell ref="C20:H20"/>
    <mergeCell ref="C21:H21"/>
    <mergeCell ref="B11:H11"/>
    <mergeCell ref="B12:H12"/>
    <mergeCell ref="B13:H13"/>
    <mergeCell ref="B14:H14"/>
    <mergeCell ref="A16:H16"/>
    <mergeCell ref="A1:H1"/>
    <mergeCell ref="A2:H2"/>
    <mergeCell ref="A4:H4"/>
    <mergeCell ref="A9:H9"/>
    <mergeCell ref="B10:H10"/>
    <mergeCell ref="A5:H5"/>
    <mergeCell ref="A6:H6"/>
    <mergeCell ref="A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workbookViewId="0"/>
  </sheetViews>
  <sheetFormatPr baseColWidth="10" defaultColWidth="8.796875" defaultRowHeight="13.8"/>
  <cols>
    <col min="1" max="1" width="32" customWidth="1"/>
    <col min="2" max="2" width="55" customWidth="1"/>
    <col min="3" max="3" width="28" customWidth="1"/>
    <col min="4" max="4" width="52" customWidth="1"/>
  </cols>
  <sheetData>
    <row r="1" spans="1:8" ht="27.15" customHeight="1">
      <c r="A1" s="36" t="s">
        <v>11</v>
      </c>
      <c r="B1" s="36"/>
      <c r="C1" s="36"/>
      <c r="D1" s="36"/>
      <c r="E1" s="1"/>
      <c r="F1" s="1"/>
      <c r="G1" s="1"/>
      <c r="H1" s="1"/>
    </row>
    <row r="2" spans="1:8" ht="22.35" customHeight="1">
      <c r="A2" s="37" t="s">
        <v>74</v>
      </c>
      <c r="B2" s="37"/>
      <c r="C2" s="37"/>
      <c r="D2" s="37"/>
      <c r="E2" s="1"/>
      <c r="F2" s="1"/>
      <c r="G2" s="1"/>
      <c r="H2" s="1"/>
    </row>
    <row r="3" spans="1:8" ht="14.4">
      <c r="A3" s="5" t="s">
        <v>75</v>
      </c>
      <c r="B3" s="6" t="s">
        <v>76</v>
      </c>
      <c r="C3" s="6" t="s">
        <v>77</v>
      </c>
      <c r="D3" s="7" t="s">
        <v>78</v>
      </c>
      <c r="E3" s="1"/>
      <c r="F3" s="1"/>
      <c r="G3" s="1"/>
      <c r="H3" s="1"/>
    </row>
    <row r="4" spans="1:8" ht="24" customHeight="1">
      <c r="A4" s="23" t="s">
        <v>79</v>
      </c>
      <c r="B4" s="12" t="s">
        <v>80</v>
      </c>
      <c r="C4" s="12" t="s">
        <v>81</v>
      </c>
      <c r="D4" s="24" t="s">
        <v>82</v>
      </c>
      <c r="E4" s="1"/>
      <c r="F4" s="1"/>
      <c r="G4" s="1"/>
      <c r="H4" s="1"/>
    </row>
    <row r="5" spans="1:8" ht="24" customHeight="1">
      <c r="A5" s="23" t="s">
        <v>83</v>
      </c>
      <c r="B5" s="12" t="s">
        <v>84</v>
      </c>
      <c r="C5" s="12" t="s">
        <v>81</v>
      </c>
      <c r="D5" s="24" t="s">
        <v>85</v>
      </c>
      <c r="E5" s="1"/>
      <c r="F5" s="1"/>
      <c r="G5" s="1"/>
      <c r="H5" s="1"/>
    </row>
    <row r="6" spans="1:8" ht="24" customHeight="1">
      <c r="A6" s="23" t="s">
        <v>86</v>
      </c>
      <c r="B6" s="12" t="s">
        <v>87</v>
      </c>
      <c r="C6" s="12" t="s">
        <v>13</v>
      </c>
      <c r="D6" s="24" t="s">
        <v>88</v>
      </c>
      <c r="E6" s="1"/>
      <c r="F6" s="1"/>
      <c r="G6" s="1"/>
      <c r="H6" s="1"/>
    </row>
    <row r="7" spans="1:8" ht="24" customHeight="1">
      <c r="A7" s="23" t="s">
        <v>89</v>
      </c>
      <c r="B7" s="12" t="s">
        <v>90</v>
      </c>
      <c r="C7" s="12" t="s">
        <v>13</v>
      </c>
      <c r="D7" s="24" t="s">
        <v>91</v>
      </c>
      <c r="E7" s="1"/>
      <c r="F7" s="1"/>
      <c r="G7" s="1"/>
      <c r="H7" s="1"/>
    </row>
    <row r="8" spans="1:8" ht="24" customHeight="1">
      <c r="A8" s="23" t="s">
        <v>92</v>
      </c>
      <c r="B8" s="12" t="s">
        <v>93</v>
      </c>
      <c r="C8" s="12" t="s">
        <v>15</v>
      </c>
      <c r="D8" s="24" t="s">
        <v>94</v>
      </c>
      <c r="E8" s="1"/>
      <c r="F8" s="1"/>
      <c r="G8" s="1"/>
      <c r="H8" s="1"/>
    </row>
    <row r="9" spans="1:8" ht="24" customHeight="1">
      <c r="A9" s="23" t="s">
        <v>95</v>
      </c>
      <c r="B9" s="12" t="s">
        <v>96</v>
      </c>
      <c r="C9" s="12" t="s">
        <v>15</v>
      </c>
      <c r="D9" s="24" t="s">
        <v>97</v>
      </c>
      <c r="E9" s="1"/>
      <c r="F9" s="1"/>
      <c r="G9" s="1"/>
      <c r="H9" s="1"/>
    </row>
    <row r="10" spans="1:8" ht="24" customHeight="1">
      <c r="A10" s="23" t="s">
        <v>98</v>
      </c>
      <c r="B10" s="12" t="s">
        <v>99</v>
      </c>
      <c r="C10" s="12" t="s">
        <v>15</v>
      </c>
      <c r="D10" s="24" t="s">
        <v>100</v>
      </c>
      <c r="E10" s="1"/>
      <c r="F10" s="1"/>
      <c r="G10" s="1"/>
      <c r="H10" s="1"/>
    </row>
    <row r="11" spans="1:8" ht="24" customHeight="1">
      <c r="A11" s="23" t="s">
        <v>101</v>
      </c>
      <c r="B11" s="12" t="s">
        <v>102</v>
      </c>
      <c r="C11" s="12" t="s">
        <v>15</v>
      </c>
      <c r="D11" s="24" t="s">
        <v>103</v>
      </c>
      <c r="E11" s="1"/>
      <c r="F11" s="1"/>
      <c r="G11" s="1"/>
      <c r="H11" s="1"/>
    </row>
    <row r="12" spans="1:8" ht="24" customHeight="1">
      <c r="A12" s="23" t="s">
        <v>104</v>
      </c>
      <c r="B12" s="12" t="s">
        <v>105</v>
      </c>
      <c r="C12" s="12" t="s">
        <v>15</v>
      </c>
      <c r="D12" s="24" t="s">
        <v>106</v>
      </c>
      <c r="E12" s="1"/>
      <c r="F12" s="1"/>
      <c r="G12" s="1"/>
      <c r="H12" s="1"/>
    </row>
    <row r="13" spans="1:8" ht="24" customHeight="1">
      <c r="A13" s="23" t="s">
        <v>107</v>
      </c>
      <c r="B13" s="12" t="s">
        <v>108</v>
      </c>
      <c r="C13" s="12" t="s">
        <v>15</v>
      </c>
      <c r="D13" s="24" t="s">
        <v>109</v>
      </c>
      <c r="E13" s="1"/>
      <c r="F13" s="1"/>
      <c r="G13" s="1"/>
      <c r="H13" s="1"/>
    </row>
    <row r="14" spans="1:8" ht="24" customHeight="1">
      <c r="A14" s="23" t="s">
        <v>110</v>
      </c>
      <c r="B14" s="12" t="s">
        <v>111</v>
      </c>
      <c r="C14" s="12" t="s">
        <v>15</v>
      </c>
      <c r="D14" s="24" t="s">
        <v>112</v>
      </c>
      <c r="E14" s="1"/>
      <c r="F14" s="1"/>
      <c r="G14" s="1"/>
      <c r="H14" s="1"/>
    </row>
    <row r="15" spans="1:8" ht="24" customHeight="1">
      <c r="A15" s="23" t="s">
        <v>113</v>
      </c>
      <c r="B15" s="12" t="s">
        <v>114</v>
      </c>
      <c r="C15" s="12" t="s">
        <v>15</v>
      </c>
      <c r="D15" s="24" t="s">
        <v>115</v>
      </c>
      <c r="E15" s="1"/>
      <c r="F15" s="1"/>
      <c r="G15" s="1"/>
      <c r="H15" s="1"/>
    </row>
    <row r="16" spans="1:8" ht="24" customHeight="1">
      <c r="A16" s="23" t="s">
        <v>116</v>
      </c>
      <c r="B16" s="12" t="s">
        <v>117</v>
      </c>
      <c r="C16" s="12" t="s">
        <v>13</v>
      </c>
      <c r="D16" s="24" t="s">
        <v>118</v>
      </c>
      <c r="E16" s="1"/>
      <c r="F16" s="1"/>
      <c r="G16" s="1"/>
      <c r="H16" s="1"/>
    </row>
    <row r="17" spans="1:8" ht="24" customHeight="1">
      <c r="A17" s="23" t="s">
        <v>119</v>
      </c>
      <c r="B17" s="12" t="s">
        <v>120</v>
      </c>
      <c r="C17" s="12" t="s">
        <v>13</v>
      </c>
      <c r="D17" s="24" t="s">
        <v>121</v>
      </c>
      <c r="E17" s="1"/>
      <c r="F17" s="1"/>
      <c r="G17" s="1"/>
      <c r="H17" s="1"/>
    </row>
    <row r="18" spans="1:8" ht="24" customHeight="1">
      <c r="A18" s="23" t="s">
        <v>48</v>
      </c>
      <c r="B18" s="12" t="s">
        <v>122</v>
      </c>
      <c r="C18" s="12" t="s">
        <v>81</v>
      </c>
      <c r="D18" s="24" t="s">
        <v>123</v>
      </c>
      <c r="E18" s="1"/>
      <c r="F18" s="1"/>
      <c r="G18" s="1"/>
      <c r="H18" s="1"/>
    </row>
    <row r="19" spans="1:8" ht="24" customHeight="1">
      <c r="A19" s="23" t="s">
        <v>124</v>
      </c>
      <c r="B19" s="12" t="s">
        <v>125</v>
      </c>
      <c r="C19" s="12" t="s">
        <v>15</v>
      </c>
      <c r="D19" s="24" t="s">
        <v>126</v>
      </c>
      <c r="E19" s="1"/>
      <c r="F19" s="1"/>
      <c r="G19" s="1"/>
      <c r="H19" s="1"/>
    </row>
    <row r="20" spans="1:8" ht="24" customHeight="1">
      <c r="A20" s="23" t="s">
        <v>127</v>
      </c>
      <c r="B20" s="12" t="s">
        <v>128</v>
      </c>
      <c r="C20" s="12" t="s">
        <v>15</v>
      </c>
      <c r="D20" s="24" t="s">
        <v>129</v>
      </c>
      <c r="E20" s="1"/>
      <c r="F20" s="1"/>
      <c r="G20" s="1"/>
      <c r="H20" s="1"/>
    </row>
    <row r="21" spans="1:8" ht="24" customHeight="1">
      <c r="A21" s="23" t="s">
        <v>130</v>
      </c>
      <c r="B21" s="12" t="s">
        <v>131</v>
      </c>
      <c r="C21" s="12" t="s">
        <v>15</v>
      </c>
      <c r="D21" s="24" t="s">
        <v>132</v>
      </c>
      <c r="E21" s="1"/>
      <c r="F21" s="1"/>
      <c r="G21" s="1"/>
      <c r="H21" s="1"/>
    </row>
    <row r="22" spans="1:8" ht="24" customHeight="1">
      <c r="A22" s="23" t="s">
        <v>133</v>
      </c>
      <c r="B22" s="12" t="s">
        <v>134</v>
      </c>
      <c r="C22" s="12" t="s">
        <v>81</v>
      </c>
      <c r="D22" s="24" t="s">
        <v>135</v>
      </c>
      <c r="E22" s="1"/>
      <c r="F22" s="1"/>
      <c r="G22" s="1"/>
      <c r="H22" s="1"/>
    </row>
    <row r="23" spans="1:8" ht="24" customHeight="1">
      <c r="A23" s="23" t="s">
        <v>136</v>
      </c>
      <c r="B23" s="12" t="s">
        <v>137</v>
      </c>
      <c r="C23" s="12" t="s">
        <v>15</v>
      </c>
      <c r="D23" s="24" t="s">
        <v>138</v>
      </c>
      <c r="E23" s="1"/>
      <c r="F23" s="1"/>
      <c r="G23" s="1"/>
      <c r="H23" s="1"/>
    </row>
    <row r="24" spans="1:8" ht="24" customHeight="1">
      <c r="A24" s="23" t="s">
        <v>50</v>
      </c>
      <c r="B24" s="12" t="s">
        <v>139</v>
      </c>
      <c r="C24" s="12" t="s">
        <v>15</v>
      </c>
      <c r="D24" s="24" t="s">
        <v>140</v>
      </c>
      <c r="E24" s="1"/>
      <c r="F24" s="1"/>
      <c r="G24" s="1"/>
      <c r="H24" s="1"/>
    </row>
    <row r="25" spans="1:8" ht="24" customHeight="1">
      <c r="A25" s="23" t="s">
        <v>141</v>
      </c>
      <c r="B25" s="12" t="s">
        <v>142</v>
      </c>
      <c r="C25" s="12" t="s">
        <v>15</v>
      </c>
      <c r="D25" s="24" t="s">
        <v>143</v>
      </c>
      <c r="E25" s="1"/>
      <c r="F25" s="1"/>
      <c r="G25" s="1"/>
      <c r="H25" s="1"/>
    </row>
    <row r="26" spans="1:8" ht="24" customHeight="1">
      <c r="A26" s="23" t="s">
        <v>52</v>
      </c>
      <c r="B26" s="12" t="s">
        <v>144</v>
      </c>
      <c r="C26" s="12" t="s">
        <v>15</v>
      </c>
      <c r="D26" s="24" t="s">
        <v>145</v>
      </c>
      <c r="E26" s="1"/>
      <c r="F26" s="1"/>
      <c r="G26" s="1"/>
      <c r="H26" s="1"/>
    </row>
    <row r="27" spans="1:8" ht="24" customHeight="1">
      <c r="A27" s="23" t="s">
        <v>54</v>
      </c>
      <c r="B27" s="12" t="s">
        <v>146</v>
      </c>
      <c r="C27" s="12" t="s">
        <v>13</v>
      </c>
      <c r="D27" s="24" t="s">
        <v>147</v>
      </c>
      <c r="E27" s="1"/>
      <c r="F27" s="1"/>
      <c r="G27" s="1"/>
      <c r="H27" s="1"/>
    </row>
    <row r="28" spans="1:8" ht="24" customHeight="1">
      <c r="A28" s="23" t="s">
        <v>148</v>
      </c>
      <c r="B28" s="12" t="s">
        <v>149</v>
      </c>
      <c r="C28" s="12" t="s">
        <v>13</v>
      </c>
      <c r="D28" s="24" t="s">
        <v>150</v>
      </c>
      <c r="E28" s="1"/>
      <c r="F28" s="1"/>
      <c r="G28" s="1"/>
      <c r="H28" s="1"/>
    </row>
    <row r="29" spans="1:8" ht="24" customHeight="1">
      <c r="A29" s="23" t="s">
        <v>151</v>
      </c>
      <c r="B29" s="12" t="s">
        <v>152</v>
      </c>
      <c r="C29" s="12" t="s">
        <v>13</v>
      </c>
      <c r="D29" s="24" t="s">
        <v>153</v>
      </c>
      <c r="E29" s="1"/>
      <c r="F29" s="1"/>
      <c r="G29" s="1"/>
      <c r="H29" s="1"/>
    </row>
    <row r="30" spans="1:8" ht="24" customHeight="1">
      <c r="A30" s="23" t="s">
        <v>154</v>
      </c>
      <c r="B30" s="12" t="s">
        <v>155</v>
      </c>
      <c r="C30" s="12" t="s">
        <v>13</v>
      </c>
      <c r="D30" s="24" t="s">
        <v>156</v>
      </c>
      <c r="E30" s="1"/>
      <c r="F30" s="1"/>
      <c r="G30" s="1"/>
      <c r="H30" s="1"/>
    </row>
    <row r="31" spans="1:8" ht="24" customHeight="1">
      <c r="A31" s="23" t="s">
        <v>157</v>
      </c>
      <c r="B31" s="12" t="s">
        <v>158</v>
      </c>
      <c r="C31" s="12" t="s">
        <v>13</v>
      </c>
      <c r="D31" s="24" t="s">
        <v>159</v>
      </c>
      <c r="E31" s="1"/>
      <c r="F31" s="1"/>
      <c r="G31" s="1"/>
      <c r="H31" s="1"/>
    </row>
    <row r="32" spans="1:8" ht="24" customHeight="1">
      <c r="A32" s="23" t="s">
        <v>160</v>
      </c>
      <c r="B32" s="12" t="s">
        <v>161</v>
      </c>
      <c r="C32" s="12" t="s">
        <v>81</v>
      </c>
      <c r="D32" s="24" t="s">
        <v>162</v>
      </c>
      <c r="E32" s="1"/>
      <c r="F32" s="1"/>
      <c r="G32" s="1"/>
      <c r="H32" s="1"/>
    </row>
    <row r="33" spans="1:8" ht="24" customHeight="1">
      <c r="A33" s="23" t="s">
        <v>163</v>
      </c>
      <c r="B33" s="12" t="s">
        <v>164</v>
      </c>
      <c r="C33" s="12" t="s">
        <v>15</v>
      </c>
      <c r="D33" s="24" t="s">
        <v>165</v>
      </c>
      <c r="E33" s="1"/>
      <c r="F33" s="1"/>
      <c r="G33" s="1"/>
      <c r="H33" s="1"/>
    </row>
    <row r="34" spans="1:8" ht="24" customHeight="1">
      <c r="A34" s="25" t="s">
        <v>166</v>
      </c>
      <c r="B34" s="26" t="s">
        <v>167</v>
      </c>
      <c r="C34" s="26" t="s">
        <v>15</v>
      </c>
      <c r="D34" s="27" t="s">
        <v>168</v>
      </c>
      <c r="E34" s="1"/>
      <c r="F34" s="1"/>
      <c r="G34" s="1"/>
      <c r="H34" s="1"/>
    </row>
    <row r="35" spans="1:8" ht="28.8">
      <c r="A35" s="30" t="s">
        <v>169</v>
      </c>
      <c r="B35" s="28" t="s">
        <v>170</v>
      </c>
      <c r="C35" s="28" t="s">
        <v>13</v>
      </c>
      <c r="D35" s="28" t="s">
        <v>171</v>
      </c>
      <c r="E35" s="1"/>
      <c r="F35" s="1"/>
      <c r="G35" s="1"/>
      <c r="H35" s="1"/>
    </row>
    <row r="36" spans="1:8" ht="28.8">
      <c r="A36" s="30" t="s">
        <v>172</v>
      </c>
      <c r="B36" s="28" t="s">
        <v>173</v>
      </c>
      <c r="C36" s="28" t="s">
        <v>13</v>
      </c>
      <c r="D36" s="28" t="s">
        <v>174</v>
      </c>
      <c r="E36" s="1"/>
      <c r="F36" s="1"/>
      <c r="G36" s="1"/>
      <c r="H36" s="1"/>
    </row>
    <row r="37" spans="1:8" ht="28.8">
      <c r="A37" s="30" t="s">
        <v>175</v>
      </c>
      <c r="B37" s="28" t="s">
        <v>176</v>
      </c>
      <c r="C37" s="28" t="s">
        <v>13</v>
      </c>
      <c r="D37" s="28" t="s">
        <v>177</v>
      </c>
      <c r="E37" s="1"/>
      <c r="F37" s="1"/>
      <c r="G37" s="1"/>
      <c r="H37" s="1"/>
    </row>
    <row r="38" spans="1:8" ht="28.8">
      <c r="A38" s="30" t="s">
        <v>178</v>
      </c>
      <c r="B38" s="28" t="s">
        <v>179</v>
      </c>
      <c r="C38" s="28" t="s">
        <v>13</v>
      </c>
      <c r="D38" s="28" t="s">
        <v>180</v>
      </c>
      <c r="E38" s="1"/>
      <c r="F38" s="1"/>
      <c r="G38" s="1"/>
      <c r="H38" s="1"/>
    </row>
    <row r="39" spans="1:8" ht="28.8">
      <c r="A39" s="30" t="s">
        <v>181</v>
      </c>
      <c r="B39" s="28" t="s">
        <v>182</v>
      </c>
      <c r="C39" s="28" t="s">
        <v>13</v>
      </c>
      <c r="D39" s="28" t="s">
        <v>183</v>
      </c>
      <c r="E39" s="1"/>
      <c r="F39" s="1"/>
      <c r="G39" s="1"/>
      <c r="H39" s="1"/>
    </row>
    <row r="40" spans="1:8" ht="28.8">
      <c r="A40" s="30" t="s">
        <v>184</v>
      </c>
      <c r="B40" s="28" t="s">
        <v>185</v>
      </c>
      <c r="C40" s="28" t="s">
        <v>13</v>
      </c>
      <c r="D40" s="28" t="s">
        <v>186</v>
      </c>
      <c r="E40" s="1"/>
      <c r="F40" s="1"/>
      <c r="G40" s="1"/>
      <c r="H40" s="1"/>
    </row>
    <row r="41" spans="1:8" ht="14.4">
      <c r="A41" s="30" t="s">
        <v>187</v>
      </c>
      <c r="B41" s="28" t="s">
        <v>188</v>
      </c>
      <c r="C41" s="28" t="s">
        <v>13</v>
      </c>
      <c r="D41" s="28" t="s">
        <v>189</v>
      </c>
      <c r="E41" s="1"/>
      <c r="F41" s="1"/>
      <c r="G41" s="1"/>
      <c r="H41" s="1"/>
    </row>
    <row r="42" spans="1:8" ht="28.8">
      <c r="A42" s="30" t="s">
        <v>190</v>
      </c>
      <c r="B42" s="28" t="s">
        <v>191</v>
      </c>
      <c r="C42" s="28" t="s">
        <v>13</v>
      </c>
      <c r="D42" s="28" t="s">
        <v>192</v>
      </c>
      <c r="E42" s="1"/>
      <c r="F42" s="1"/>
      <c r="G42" s="1"/>
      <c r="H42" s="1"/>
    </row>
    <row r="43" spans="1:8" ht="28.8">
      <c r="A43" s="30" t="s">
        <v>193</v>
      </c>
      <c r="B43" s="28" t="s">
        <v>194</v>
      </c>
      <c r="C43" s="28" t="s">
        <v>13</v>
      </c>
      <c r="D43" s="28" t="s">
        <v>195</v>
      </c>
      <c r="E43" s="1"/>
      <c r="F43" s="1"/>
      <c r="G43" s="1"/>
      <c r="H43" s="1"/>
    </row>
    <row r="44" spans="1:8" ht="28.8">
      <c r="A44" s="30" t="s">
        <v>196</v>
      </c>
      <c r="B44" s="28" t="s">
        <v>197</v>
      </c>
      <c r="C44" s="28" t="s">
        <v>15</v>
      </c>
      <c r="D44" s="28" t="s">
        <v>198</v>
      </c>
      <c r="E44" s="1"/>
      <c r="F44" s="1"/>
      <c r="G44" s="1"/>
      <c r="H44" s="1"/>
    </row>
    <row r="45" spans="1:8" ht="28.8">
      <c r="A45" s="31" t="s">
        <v>199</v>
      </c>
      <c r="B45" s="29" t="s">
        <v>200</v>
      </c>
      <c r="C45" s="29" t="s">
        <v>15</v>
      </c>
      <c r="D45" s="29" t="s">
        <v>201</v>
      </c>
      <c r="E45" s="1"/>
      <c r="F45" s="1"/>
      <c r="G45" s="1"/>
      <c r="H45" s="1"/>
    </row>
    <row r="46" spans="1:8" ht="14.4">
      <c r="A46" s="1"/>
      <c r="B46" s="1"/>
      <c r="C46" s="1"/>
      <c r="D46" s="1"/>
      <c r="E46" s="1"/>
      <c r="F46" s="1"/>
      <c r="G46" s="1"/>
      <c r="H46" s="1"/>
    </row>
    <row r="47" spans="1:8" ht="14.4">
      <c r="A47" s="1"/>
      <c r="B47" s="1"/>
      <c r="C47" s="1"/>
      <c r="D47" s="1"/>
      <c r="E47" s="1"/>
      <c r="F47" s="1"/>
      <c r="G47" s="1"/>
      <c r="H47" s="1"/>
    </row>
    <row r="48" spans="1:8" ht="14.4">
      <c r="A48" s="1"/>
      <c r="B48" s="1"/>
      <c r="C48" s="1"/>
      <c r="D48" s="1"/>
      <c r="E48" s="1"/>
      <c r="F48" s="1"/>
      <c r="G48" s="1"/>
      <c r="H48" s="1"/>
    </row>
    <row r="49" spans="1:8" ht="14.4">
      <c r="A49" s="1"/>
      <c r="B49" s="1"/>
      <c r="C49" s="1"/>
      <c r="D49" s="1"/>
      <c r="E49" s="1"/>
      <c r="F49" s="1"/>
      <c r="G49" s="1"/>
      <c r="H49" s="1"/>
    </row>
    <row r="50" spans="1:8" ht="14.4">
      <c r="A50" s="1"/>
      <c r="B50" s="1"/>
      <c r="C50" s="1"/>
      <c r="D50" s="1"/>
      <c r="E50" s="1"/>
      <c r="F50" s="1"/>
      <c r="G50" s="1"/>
      <c r="H50" s="1"/>
    </row>
    <row r="51" spans="1:8" ht="14.4">
      <c r="A51" s="1"/>
      <c r="B51" s="1"/>
      <c r="C51" s="1"/>
      <c r="D51" s="1"/>
      <c r="E51" s="1"/>
      <c r="F51" s="1"/>
      <c r="G51" s="1"/>
      <c r="H51" s="1"/>
    </row>
    <row r="52" spans="1:8" ht="14.4">
      <c r="A52" s="1"/>
      <c r="B52" s="1"/>
      <c r="C52" s="1"/>
      <c r="D52" s="1"/>
      <c r="E52" s="1"/>
      <c r="F52" s="1"/>
      <c r="G52" s="1"/>
      <c r="H52" s="1"/>
    </row>
    <row r="53" spans="1:8" ht="14.4">
      <c r="A53" s="1"/>
      <c r="B53" s="1"/>
      <c r="C53" s="1"/>
      <c r="D53" s="1"/>
      <c r="E53" s="1"/>
      <c r="F53" s="1"/>
      <c r="G53" s="1"/>
      <c r="H53" s="1"/>
    </row>
    <row r="54" spans="1:8" ht="14.4">
      <c r="A54" s="1"/>
      <c r="B54" s="1"/>
      <c r="C54" s="1"/>
      <c r="D54" s="1"/>
      <c r="E54" s="1"/>
      <c r="F54" s="1"/>
      <c r="G54" s="1"/>
      <c r="H54" s="1"/>
    </row>
    <row r="55" spans="1:8" ht="14.4">
      <c r="A55" s="1"/>
      <c r="B55" s="1"/>
      <c r="C55" s="1"/>
      <c r="D55" s="1"/>
      <c r="E55" s="1"/>
      <c r="F55" s="1"/>
      <c r="G55" s="1"/>
      <c r="H55" s="1"/>
    </row>
    <row r="56" spans="1:8" ht="14.4">
      <c r="A56" s="1"/>
      <c r="B56" s="1"/>
      <c r="C56" s="1"/>
      <c r="D56" s="1"/>
      <c r="E56" s="1"/>
      <c r="F56" s="1"/>
      <c r="G56" s="1"/>
      <c r="H56" s="1"/>
    </row>
    <row r="57" spans="1:8" ht="14.4">
      <c r="A57" s="1"/>
      <c r="B57" s="1"/>
      <c r="C57" s="1"/>
      <c r="D57" s="1"/>
      <c r="E57" s="1"/>
      <c r="F57" s="1"/>
      <c r="G57" s="1"/>
      <c r="H57" s="1"/>
    </row>
    <row r="58" spans="1:8" ht="14.4">
      <c r="A58" s="1"/>
      <c r="B58" s="1"/>
      <c r="C58" s="1"/>
      <c r="D58" s="1"/>
      <c r="E58" s="1"/>
      <c r="F58" s="1"/>
      <c r="G58" s="1"/>
      <c r="H58" s="1"/>
    </row>
    <row r="59" spans="1:8" ht="14.4">
      <c r="A59" s="1"/>
      <c r="B59" s="1"/>
      <c r="C59" s="1"/>
      <c r="D59" s="1"/>
      <c r="E59" s="1"/>
      <c r="F59" s="1"/>
      <c r="G59" s="1"/>
      <c r="H59" s="1"/>
    </row>
    <row r="60" spans="1:8" ht="14.4">
      <c r="A60" s="1"/>
      <c r="B60" s="1"/>
      <c r="C60" s="1"/>
      <c r="D60" s="1"/>
      <c r="E60" s="1"/>
      <c r="F60" s="1"/>
      <c r="G60" s="1"/>
      <c r="H60" s="1"/>
    </row>
  </sheetData>
  <mergeCells count="2">
    <mergeCell ref="A1:D1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0"/>
  <sheetViews>
    <sheetView workbookViewId="0"/>
  </sheetViews>
  <sheetFormatPr baseColWidth="10" defaultColWidth="8.796875" defaultRowHeight="13.8"/>
  <cols>
    <col min="1" max="1" width="34" customWidth="1"/>
    <col min="2" max="4" width="18" customWidth="1"/>
    <col min="5" max="5" width="3" customWidth="1"/>
    <col min="6" max="6" width="40" customWidth="1"/>
    <col min="7" max="8" width="18" customWidth="1"/>
  </cols>
  <sheetData>
    <row r="1" spans="1:8" ht="27.15" customHeight="1">
      <c r="A1" s="36" t="s">
        <v>13</v>
      </c>
      <c r="B1" s="36"/>
      <c r="C1" s="36"/>
      <c r="D1" s="36"/>
      <c r="E1" s="36"/>
      <c r="F1" s="36"/>
      <c r="G1" s="36"/>
      <c r="H1" s="36"/>
    </row>
    <row r="2" spans="1:8" ht="22.35" customHeight="1">
      <c r="A2" s="37" t="s">
        <v>202</v>
      </c>
      <c r="B2" s="37"/>
      <c r="C2" s="37"/>
      <c r="D2" s="37"/>
      <c r="E2" s="37"/>
      <c r="F2" s="37"/>
      <c r="G2" s="37"/>
      <c r="H2" s="37"/>
    </row>
    <row r="3" spans="1:8" ht="14.4">
      <c r="A3" s="8"/>
      <c r="B3" s="8"/>
      <c r="C3" s="8"/>
      <c r="D3" s="8"/>
      <c r="E3" s="8"/>
      <c r="F3" s="8"/>
      <c r="G3" s="8"/>
      <c r="H3" s="8"/>
    </row>
    <row r="4" spans="1:8" ht="17.55" customHeight="1">
      <c r="A4" s="38" t="s">
        <v>203</v>
      </c>
      <c r="B4" s="38"/>
      <c r="C4" s="38"/>
      <c r="D4" s="38"/>
      <c r="E4" s="8"/>
      <c r="F4" s="38" t="s">
        <v>204</v>
      </c>
      <c r="G4" s="38"/>
      <c r="H4" s="38"/>
    </row>
    <row r="5" spans="1:8" ht="14.4">
      <c r="A5" s="9" t="s">
        <v>205</v>
      </c>
      <c r="B5" s="46" t="s">
        <v>206</v>
      </c>
      <c r="C5" s="47"/>
      <c r="D5" s="48"/>
      <c r="E5" s="8"/>
      <c r="F5" s="10" t="s">
        <v>207</v>
      </c>
      <c r="G5" s="55">
        <f>IF(OR(ISBLANK(B23),ISBLANK(B24)),"MISSING INPUT",IF(OR(NOT(ISNUMBER(B23)),NOT(ISNUMBER(B24)),B23&lt;0,B23&gt;1,B24&lt;0,B24&gt;1),"REVIEW INPUT",B24-B23))</f>
        <v>7.9999999999999988E-2</v>
      </c>
      <c r="H5" s="56"/>
    </row>
    <row r="6" spans="1:8" ht="14.4">
      <c r="A6" s="9" t="s">
        <v>208</v>
      </c>
      <c r="B6" s="46" t="s">
        <v>209</v>
      </c>
      <c r="C6" s="47"/>
      <c r="D6" s="48"/>
      <c r="E6" s="8"/>
      <c r="F6" s="10" t="s">
        <v>210</v>
      </c>
      <c r="G6" s="57">
        <f>IF(OR(ISBLANK(B21),ISBLANK(B22)),"MISSING INPUT",IF(OR(NOT(ISNUMBER(B21)),NOT(ISNUMBER(B22)),B21&lt;0,B22&lt;=0,B22&gt;1),"REVIEW INPUT",B21/B22))</f>
        <v>13.75</v>
      </c>
      <c r="H6" s="58"/>
    </row>
    <row r="7" spans="1:8" ht="14.4">
      <c r="A7" s="9" t="s">
        <v>211</v>
      </c>
      <c r="B7" s="11">
        <v>46296</v>
      </c>
      <c r="C7" s="8"/>
      <c r="D7" s="8"/>
      <c r="E7" s="8"/>
      <c r="F7" s="10" t="s">
        <v>212</v>
      </c>
      <c r="G7" s="55">
        <f>IF(ISBLANK(B20),"NOT PROVIDED",IF(OR(NOT(ISNUMBER(B20)),NOT(ISNUMBER(B21)),B20&lt;=0,B21&lt;0),"REVIEW INPUT",B21/B20))</f>
        <v>0.6875</v>
      </c>
      <c r="H7" s="56"/>
    </row>
    <row r="8" spans="1:8" ht="14.4">
      <c r="A8" s="9" t="s">
        <v>213</v>
      </c>
      <c r="B8" s="11">
        <v>46356</v>
      </c>
      <c r="C8" s="8"/>
      <c r="D8" s="8"/>
      <c r="E8" s="8"/>
      <c r="F8" s="10" t="s">
        <v>214</v>
      </c>
      <c r="G8" s="59" t="str">
        <f>IF(OR(ISBLANK(B23),ISBLANK(B24)),"MISSING INPUT",IF(OR(NOT(ISNUMBER(B23)),NOT(ISNUMBER(B24)),B23&lt;0,B23&gt;1,B24&lt;0,B24&gt;1),"REVIEW INPUT",IF(B24&gt;=B23,"TARGET ABOVE/AT BASELINE","REVIEW TARGET")))</f>
        <v>TARGET ABOVE/AT BASELINE</v>
      </c>
      <c r="H8" s="59"/>
    </row>
    <row r="9" spans="1:8" ht="14.4">
      <c r="A9" s="9" t="s">
        <v>169</v>
      </c>
      <c r="B9" s="46" t="s">
        <v>215</v>
      </c>
      <c r="C9" s="47"/>
      <c r="D9" s="48"/>
      <c r="E9" s="8"/>
      <c r="F9" s="10" t="s">
        <v>216</v>
      </c>
      <c r="G9" s="59" t="str">
        <f>IF(OR(B5="",B6="",ISBLANK(B7),ISBLANK(B8),B9="",B10="",B12="",B14="",B16="",B17="",B18="",ISBLANK(B21),ISBLANK(B22),ISBLANK(B23),ISBLANK(B24),ISBLANK(B25),ISBLANK(B26),B27="",B31="",B33="",B35="",B37=""),"COMPLETE / REVIEW INPUTS",IF(OR(NOT(ISNUMBER(B7)),NOT(ISNUMBER(B8)),B8&lt;B7,NOT(ISNUMBER(B21)),B21&lt;0,NOT(ISNUMBER(B22)),B22&lt;=0,B22&gt;1,NOT(ISNUMBER(B23)),B23&lt;0,B23&gt;1,NOT(ISNUMBER(B24)),B24&lt;0,B24&gt;1,B24&lt;B23,NOT(ISNUMBER(B25)),B25&lt;=0,INT(B25)&lt;&gt;B25,NOT(ISNUMBER(B26)),B26&lt;=0,INT(B26)&lt;&gt;B26),"COMPLETE / REVIEW INPUTS","READY TO PILOT"))</f>
        <v>READY TO PILOT</v>
      </c>
      <c r="H9" s="59"/>
    </row>
    <row r="10" spans="1:8" ht="14.4">
      <c r="A10" s="9" t="s">
        <v>172</v>
      </c>
      <c r="B10" s="49" t="s">
        <v>217</v>
      </c>
      <c r="C10" s="50"/>
      <c r="D10" s="51"/>
      <c r="E10" s="8"/>
      <c r="F10" s="8"/>
      <c r="G10" s="8"/>
      <c r="H10" s="8"/>
    </row>
    <row r="11" spans="1:8" ht="17.55" customHeight="1">
      <c r="A11" s="8"/>
      <c r="B11" s="52"/>
      <c r="C11" s="53"/>
      <c r="D11" s="54"/>
      <c r="E11" s="8"/>
      <c r="F11" s="38" t="s">
        <v>218</v>
      </c>
      <c r="G11" s="38"/>
      <c r="H11" s="38"/>
    </row>
    <row r="12" spans="1:8" ht="14.4">
      <c r="A12" s="9" t="s">
        <v>86</v>
      </c>
      <c r="B12" s="49" t="s">
        <v>219</v>
      </c>
      <c r="C12" s="50"/>
      <c r="D12" s="51"/>
      <c r="E12" s="8"/>
      <c r="F12" s="41" t="s">
        <v>220</v>
      </c>
      <c r="G12" s="41"/>
      <c r="H12" s="41"/>
    </row>
    <row r="13" spans="1:8" ht="14.4">
      <c r="A13" s="8"/>
      <c r="B13" s="52"/>
      <c r="C13" s="53"/>
      <c r="D13" s="54"/>
      <c r="E13" s="8"/>
      <c r="F13" s="41" t="s">
        <v>221</v>
      </c>
      <c r="G13" s="41"/>
      <c r="H13" s="41"/>
    </row>
    <row r="14" spans="1:8" ht="14.4">
      <c r="A14" s="9" t="s">
        <v>89</v>
      </c>
      <c r="B14" s="49" t="s">
        <v>222</v>
      </c>
      <c r="C14" s="50"/>
      <c r="D14" s="51"/>
      <c r="E14" s="8"/>
      <c r="F14" s="41" t="s">
        <v>223</v>
      </c>
      <c r="G14" s="41"/>
      <c r="H14" s="41"/>
    </row>
    <row r="15" spans="1:8" ht="14.4">
      <c r="A15" s="8"/>
      <c r="B15" s="52"/>
      <c r="C15" s="53"/>
      <c r="D15" s="54"/>
      <c r="E15" s="8"/>
      <c r="F15" s="41" t="s">
        <v>224</v>
      </c>
      <c r="G15" s="41"/>
      <c r="H15" s="41"/>
    </row>
    <row r="16" spans="1:8" ht="14.4">
      <c r="A16" s="9" t="s">
        <v>175</v>
      </c>
      <c r="B16" s="46" t="s">
        <v>225</v>
      </c>
      <c r="C16" s="47"/>
      <c r="D16" s="48"/>
      <c r="E16" s="8"/>
      <c r="F16" s="41" t="s">
        <v>226</v>
      </c>
      <c r="G16" s="41"/>
      <c r="H16" s="41"/>
    </row>
    <row r="17" spans="1:8" ht="14.4">
      <c r="A17" s="9" t="s">
        <v>178</v>
      </c>
      <c r="B17" s="46" t="s">
        <v>227</v>
      </c>
      <c r="C17" s="47"/>
      <c r="D17" s="48"/>
      <c r="E17" s="8"/>
      <c r="F17" s="8"/>
      <c r="G17" s="8"/>
      <c r="H17" s="8"/>
    </row>
    <row r="18" spans="1:8" ht="14.4">
      <c r="A18" s="9" t="s">
        <v>181</v>
      </c>
      <c r="B18" s="49" t="s">
        <v>228</v>
      </c>
      <c r="C18" s="50"/>
      <c r="D18" s="51"/>
      <c r="E18" s="8"/>
      <c r="F18" s="8"/>
      <c r="G18" s="8"/>
      <c r="H18" s="8"/>
    </row>
    <row r="19" spans="1:8" ht="14.4">
      <c r="A19" s="8"/>
      <c r="B19" s="52"/>
      <c r="C19" s="53"/>
      <c r="D19" s="54"/>
      <c r="E19" s="8"/>
      <c r="F19" s="8"/>
      <c r="G19" s="8"/>
      <c r="H19" s="8"/>
    </row>
    <row r="20" spans="1:8" ht="14.4">
      <c r="A20" s="9" t="s">
        <v>119</v>
      </c>
      <c r="B20" s="13">
        <v>8</v>
      </c>
      <c r="C20" s="8"/>
      <c r="D20" s="8"/>
      <c r="E20" s="8"/>
      <c r="F20" s="8"/>
      <c r="G20" s="8"/>
      <c r="H20" s="8"/>
    </row>
    <row r="21" spans="1:8" ht="28.8">
      <c r="A21" s="9" t="s">
        <v>229</v>
      </c>
      <c r="B21" s="13">
        <v>5.5</v>
      </c>
      <c r="C21" s="8"/>
      <c r="D21" s="8"/>
      <c r="E21" s="8"/>
      <c r="F21" s="8"/>
      <c r="G21" s="8"/>
      <c r="H21" s="8"/>
    </row>
    <row r="22" spans="1:8" ht="14.4">
      <c r="A22" s="9" t="s">
        <v>133</v>
      </c>
      <c r="B22" s="14">
        <v>0.4</v>
      </c>
      <c r="C22" s="8"/>
      <c r="D22" s="8"/>
      <c r="E22" s="8"/>
      <c r="F22" s="8"/>
      <c r="G22" s="8"/>
      <c r="H22" s="8"/>
    </row>
    <row r="23" spans="1:8" ht="14.4">
      <c r="A23" s="9" t="s">
        <v>230</v>
      </c>
      <c r="B23" s="14">
        <v>0.22</v>
      </c>
      <c r="C23" s="8"/>
      <c r="D23" s="8"/>
      <c r="E23" s="8"/>
      <c r="F23" s="8"/>
      <c r="G23" s="8"/>
      <c r="H23" s="8"/>
    </row>
    <row r="24" spans="1:8" ht="14.4">
      <c r="A24" s="9" t="s">
        <v>231</v>
      </c>
      <c r="B24" s="14">
        <v>0.3</v>
      </c>
      <c r="C24" s="8"/>
      <c r="D24" s="8"/>
      <c r="E24" s="8"/>
      <c r="F24" s="8"/>
      <c r="G24" s="8"/>
      <c r="H24" s="8"/>
    </row>
    <row r="25" spans="1:8" ht="14.4">
      <c r="A25" s="9" t="s">
        <v>232</v>
      </c>
      <c r="B25" s="15">
        <v>45</v>
      </c>
      <c r="C25" s="8"/>
      <c r="D25" s="8"/>
      <c r="E25" s="8"/>
      <c r="F25" s="8"/>
      <c r="G25" s="8"/>
      <c r="H25" s="8"/>
    </row>
    <row r="26" spans="1:8" ht="14.4">
      <c r="A26" s="9" t="s">
        <v>233</v>
      </c>
      <c r="B26" s="15">
        <v>45</v>
      </c>
      <c r="C26" s="8"/>
      <c r="D26" s="8"/>
      <c r="E26" s="8"/>
      <c r="F26" s="8"/>
      <c r="G26" s="8"/>
      <c r="H26" s="8"/>
    </row>
    <row r="27" spans="1:8" ht="14.4">
      <c r="A27" s="9" t="s">
        <v>187</v>
      </c>
      <c r="B27" s="46" t="s">
        <v>234</v>
      </c>
      <c r="C27" s="47"/>
      <c r="D27" s="48"/>
      <c r="E27" s="8"/>
      <c r="F27" s="8"/>
      <c r="G27" s="8"/>
      <c r="H27" s="8"/>
    </row>
    <row r="28" spans="1:8" ht="14.4">
      <c r="A28" s="9" t="s">
        <v>190</v>
      </c>
      <c r="B28" s="46" t="s">
        <v>235</v>
      </c>
      <c r="C28" s="47"/>
      <c r="D28" s="48"/>
      <c r="E28" s="8"/>
      <c r="F28" s="8"/>
      <c r="G28" s="8"/>
      <c r="H28" s="8"/>
    </row>
    <row r="29" spans="1:8" ht="14.4">
      <c r="A29" s="8"/>
      <c r="B29" s="8"/>
      <c r="C29" s="8"/>
      <c r="D29" s="8"/>
      <c r="E29" s="8"/>
      <c r="F29" s="8"/>
      <c r="G29" s="8"/>
      <c r="H29" s="8"/>
    </row>
    <row r="30" spans="1:8" ht="17.55" customHeight="1">
      <c r="A30" s="38" t="s">
        <v>236</v>
      </c>
      <c r="B30" s="38"/>
      <c r="C30" s="38"/>
      <c r="D30" s="38"/>
      <c r="E30" s="8"/>
      <c r="F30" s="8"/>
      <c r="G30" s="8"/>
      <c r="H30" s="8"/>
    </row>
    <row r="31" spans="1:8" ht="14.4">
      <c r="A31" s="10" t="s">
        <v>151</v>
      </c>
      <c r="B31" s="49" t="s">
        <v>237</v>
      </c>
      <c r="C31" s="50"/>
      <c r="D31" s="51"/>
      <c r="E31" s="8"/>
      <c r="F31" s="8"/>
      <c r="G31" s="8"/>
      <c r="H31" s="8"/>
    </row>
    <row r="32" spans="1:8" ht="14.4">
      <c r="A32" s="8"/>
      <c r="B32" s="52"/>
      <c r="C32" s="53"/>
      <c r="D32" s="54"/>
      <c r="E32" s="8"/>
      <c r="F32" s="8"/>
      <c r="G32" s="8"/>
      <c r="H32" s="8"/>
    </row>
    <row r="33" spans="1:8" ht="14.4">
      <c r="A33" s="10" t="s">
        <v>154</v>
      </c>
      <c r="B33" s="49" t="s">
        <v>222</v>
      </c>
      <c r="C33" s="50"/>
      <c r="D33" s="51"/>
      <c r="E33" s="8"/>
      <c r="F33" s="8"/>
      <c r="G33" s="8"/>
      <c r="H33" s="8"/>
    </row>
    <row r="34" spans="1:8" ht="14.4">
      <c r="A34" s="8"/>
      <c r="B34" s="52"/>
      <c r="C34" s="53"/>
      <c r="D34" s="54"/>
      <c r="E34" s="8"/>
      <c r="F34" s="8"/>
      <c r="G34" s="8"/>
      <c r="H34" s="8"/>
    </row>
    <row r="35" spans="1:8" ht="14.4">
      <c r="A35" s="10" t="s">
        <v>157</v>
      </c>
      <c r="B35" s="49" t="s">
        <v>238</v>
      </c>
      <c r="C35" s="50"/>
      <c r="D35" s="51"/>
      <c r="E35" s="8"/>
      <c r="F35" s="8"/>
      <c r="G35" s="8"/>
      <c r="H35" s="8"/>
    </row>
    <row r="36" spans="1:8" ht="14.4">
      <c r="A36" s="8"/>
      <c r="B36" s="52"/>
      <c r="C36" s="53"/>
      <c r="D36" s="54"/>
      <c r="E36" s="8"/>
      <c r="F36" s="8"/>
      <c r="G36" s="8"/>
      <c r="H36" s="8"/>
    </row>
    <row r="37" spans="1:8" ht="14.4">
      <c r="A37" s="10" t="s">
        <v>193</v>
      </c>
      <c r="B37" s="49" t="s">
        <v>239</v>
      </c>
      <c r="C37" s="50"/>
      <c r="D37" s="51"/>
      <c r="E37" s="8"/>
      <c r="F37" s="8"/>
      <c r="G37" s="8"/>
      <c r="H37" s="8"/>
    </row>
    <row r="38" spans="1:8" ht="14.4">
      <c r="A38" s="8"/>
      <c r="B38" s="52"/>
      <c r="C38" s="53"/>
      <c r="D38" s="54"/>
      <c r="E38" s="8"/>
      <c r="F38" s="8"/>
      <c r="G38" s="8"/>
      <c r="H38" s="8"/>
    </row>
    <row r="39" spans="1:8" ht="14.4">
      <c r="A39" s="10" t="s">
        <v>240</v>
      </c>
      <c r="B39" s="49" t="s">
        <v>241</v>
      </c>
      <c r="C39" s="50"/>
      <c r="D39" s="51"/>
      <c r="E39" s="8"/>
      <c r="F39" s="8"/>
      <c r="G39" s="8"/>
      <c r="H39" s="8"/>
    </row>
    <row r="40" spans="1:8" ht="14.4">
      <c r="A40" s="8"/>
      <c r="B40" s="60"/>
      <c r="C40" s="61"/>
      <c r="D40" s="62"/>
      <c r="E40" s="8"/>
      <c r="F40" s="8"/>
      <c r="G40" s="8"/>
      <c r="H40" s="8"/>
    </row>
    <row r="41" spans="1:8" ht="14.4">
      <c r="A41" s="8"/>
      <c r="B41" s="52"/>
      <c r="C41" s="53"/>
      <c r="D41" s="54"/>
      <c r="E41" s="8"/>
      <c r="F41" s="8"/>
      <c r="G41" s="8"/>
      <c r="H41" s="8"/>
    </row>
    <row r="42" spans="1:8" ht="14.4">
      <c r="A42" s="1"/>
      <c r="B42" s="1"/>
      <c r="C42" s="1"/>
      <c r="D42" s="1"/>
      <c r="E42" s="1"/>
      <c r="F42" s="1"/>
      <c r="G42" s="1"/>
      <c r="H42" s="1"/>
    </row>
    <row r="43" spans="1:8" ht="14.4">
      <c r="A43" s="1"/>
      <c r="B43" s="1"/>
      <c r="C43" s="1"/>
      <c r="D43" s="1"/>
      <c r="E43" s="1"/>
      <c r="F43" s="1"/>
      <c r="G43" s="1"/>
      <c r="H43" s="1"/>
    </row>
    <row r="44" spans="1:8" ht="14.4">
      <c r="A44" s="1"/>
      <c r="B44" s="1"/>
      <c r="C44" s="1"/>
      <c r="D44" s="1"/>
      <c r="E44" s="1"/>
      <c r="F44" s="1"/>
      <c r="G44" s="1"/>
      <c r="H44" s="1"/>
    </row>
    <row r="45" spans="1:8" ht="14.4">
      <c r="A45" s="1"/>
      <c r="B45" s="1"/>
      <c r="C45" s="1"/>
      <c r="D45" s="1"/>
      <c r="E45" s="1"/>
      <c r="F45" s="1"/>
      <c r="G45" s="1"/>
      <c r="H45" s="1"/>
    </row>
    <row r="46" spans="1:8" ht="14.4">
      <c r="A46" s="1"/>
      <c r="B46" s="1"/>
      <c r="C46" s="1"/>
      <c r="D46" s="1"/>
      <c r="E46" s="1"/>
      <c r="F46" s="1"/>
      <c r="G46" s="1"/>
      <c r="H46" s="1"/>
    </row>
    <row r="47" spans="1:8" ht="14.4">
      <c r="A47" s="1"/>
      <c r="B47" s="1"/>
      <c r="C47" s="1"/>
      <c r="D47" s="1"/>
      <c r="E47" s="1"/>
      <c r="F47" s="1"/>
      <c r="G47" s="1"/>
      <c r="H47" s="1"/>
    </row>
    <row r="48" spans="1:8" ht="14.4">
      <c r="A48" s="1"/>
      <c r="B48" s="1"/>
      <c r="C48" s="1"/>
      <c r="D48" s="1"/>
      <c r="E48" s="1"/>
      <c r="F48" s="1"/>
      <c r="G48" s="1"/>
      <c r="H48" s="1"/>
    </row>
    <row r="49" spans="1:8" ht="14.4">
      <c r="A49" s="1"/>
      <c r="B49" s="1"/>
      <c r="C49" s="1"/>
      <c r="D49" s="1"/>
      <c r="E49" s="1"/>
      <c r="F49" s="1"/>
      <c r="G49" s="1"/>
      <c r="H49" s="1"/>
    </row>
    <row r="50" spans="1:8" ht="14.4">
      <c r="A50" s="1"/>
      <c r="B50" s="1"/>
      <c r="C50" s="1"/>
      <c r="D50" s="1"/>
      <c r="E50" s="1"/>
      <c r="F50" s="1"/>
      <c r="G50" s="1"/>
      <c r="H50" s="1"/>
    </row>
    <row r="51" spans="1:8" ht="14.4">
      <c r="A51" s="1"/>
      <c r="B51" s="1"/>
      <c r="C51" s="1"/>
      <c r="D51" s="1"/>
      <c r="E51" s="1"/>
      <c r="F51" s="1"/>
      <c r="G51" s="1"/>
      <c r="H51" s="1"/>
    </row>
    <row r="52" spans="1:8" ht="14.4">
      <c r="A52" s="1"/>
      <c r="B52" s="1"/>
      <c r="C52" s="1"/>
      <c r="D52" s="1"/>
      <c r="E52" s="1"/>
      <c r="F52" s="1"/>
      <c r="G52" s="1"/>
      <c r="H52" s="1"/>
    </row>
    <row r="53" spans="1:8" ht="14.4">
      <c r="A53" s="1"/>
      <c r="B53" s="1"/>
      <c r="C53" s="1"/>
      <c r="D53" s="1"/>
      <c r="E53" s="1"/>
      <c r="F53" s="1"/>
      <c r="G53" s="1"/>
      <c r="H53" s="1"/>
    </row>
    <row r="54" spans="1:8" ht="14.4">
      <c r="A54" s="1"/>
      <c r="B54" s="1"/>
      <c r="C54" s="1"/>
      <c r="D54" s="1"/>
      <c r="E54" s="1"/>
      <c r="F54" s="1"/>
      <c r="G54" s="1"/>
      <c r="H54" s="1"/>
    </row>
    <row r="55" spans="1:8" ht="14.4">
      <c r="A55" s="1"/>
      <c r="B55" s="1"/>
      <c r="C55" s="1"/>
      <c r="D55" s="1"/>
      <c r="E55" s="1"/>
      <c r="F55" s="1"/>
      <c r="G55" s="1"/>
      <c r="H55" s="1"/>
    </row>
    <row r="56" spans="1:8" ht="14.4">
      <c r="A56" s="1"/>
      <c r="B56" s="1"/>
      <c r="C56" s="1"/>
      <c r="D56" s="1"/>
      <c r="E56" s="1"/>
      <c r="F56" s="1"/>
      <c r="G56" s="1"/>
      <c r="H56" s="1"/>
    </row>
    <row r="57" spans="1:8" ht="14.4">
      <c r="A57" s="1"/>
      <c r="B57" s="1"/>
      <c r="C57" s="1"/>
      <c r="D57" s="1"/>
      <c r="E57" s="1"/>
      <c r="F57" s="1"/>
      <c r="G57" s="1"/>
      <c r="H57" s="1"/>
    </row>
    <row r="58" spans="1:8" ht="14.4">
      <c r="A58" s="1"/>
      <c r="B58" s="1"/>
      <c r="C58" s="1"/>
      <c r="D58" s="1"/>
      <c r="E58" s="1"/>
      <c r="F58" s="1"/>
      <c r="G58" s="1"/>
      <c r="H58" s="1"/>
    </row>
    <row r="59" spans="1:8" ht="14.4">
      <c r="A59" s="1"/>
      <c r="B59" s="1"/>
      <c r="C59" s="1"/>
      <c r="D59" s="1"/>
      <c r="E59" s="1"/>
      <c r="F59" s="1"/>
      <c r="G59" s="1"/>
      <c r="H59" s="1"/>
    </row>
    <row r="60" spans="1:8" ht="14.4">
      <c r="A60" s="1"/>
      <c r="B60" s="1"/>
      <c r="C60" s="1"/>
      <c r="D60" s="1"/>
      <c r="E60" s="1"/>
      <c r="F60" s="1"/>
      <c r="G60" s="1"/>
      <c r="H60" s="1"/>
    </row>
  </sheetData>
  <mergeCells count="32">
    <mergeCell ref="B39:D41"/>
    <mergeCell ref="A30:D30"/>
    <mergeCell ref="B31:D32"/>
    <mergeCell ref="B33:D34"/>
    <mergeCell ref="B35:D36"/>
    <mergeCell ref="B37:D38"/>
    <mergeCell ref="F12:H12"/>
    <mergeCell ref="F13:H13"/>
    <mergeCell ref="F14:H14"/>
    <mergeCell ref="F15:H15"/>
    <mergeCell ref="F16:H16"/>
    <mergeCell ref="G6:H6"/>
    <mergeCell ref="G7:H7"/>
    <mergeCell ref="G8:H8"/>
    <mergeCell ref="G9:H9"/>
    <mergeCell ref="F11:H11"/>
    <mergeCell ref="B16:D16"/>
    <mergeCell ref="B17:D17"/>
    <mergeCell ref="B18:D19"/>
    <mergeCell ref="B27:D27"/>
    <mergeCell ref="B28:D28"/>
    <mergeCell ref="B6:D6"/>
    <mergeCell ref="B9:D9"/>
    <mergeCell ref="B10:D11"/>
    <mergeCell ref="B12:D13"/>
    <mergeCell ref="B14:D15"/>
    <mergeCell ref="A1:H1"/>
    <mergeCell ref="A2:H2"/>
    <mergeCell ref="A4:D4"/>
    <mergeCell ref="F4:H4"/>
    <mergeCell ref="B5:D5"/>
    <mergeCell ref="G5:H5"/>
  </mergeCells>
  <conditionalFormatting sqref="G8:H9">
    <cfRule type="expression" dxfId="10" priority="1">
      <formula>OR(G8="READY TO PILOT",G8="TARGET ABOVE/AT BASELINE")</formula>
    </cfRule>
    <cfRule type="expression" dxfId="9" priority="2">
      <formula>OR(COUNTIF(G8,"*REVIEW*")&gt;0,COUNTIF(G8,"*COMPLETE*")&gt;0,COUNTIF(G8,"*MISSING*")&gt;0)</formula>
    </cfRule>
  </conditionalFormatting>
  <dataValidations count="8">
    <dataValidation type="list" sqref="B9:D9" xr:uid="{00000000-0002-0000-0200-000000000000}">
      <formula1>"Increase Second Purchase Rate,Increase Purchase Frequency,Increase Average Order Value,Reactivate Inactive Customers,Encourage Referrals,Improve Renewal"</formula1>
    </dataValidation>
    <dataValidation type="list" sqref="B16:D16" xr:uid="{00000000-0002-0000-0200-000001000000}">
      <formula1>"Email,SMS,Website,App,In-store,POS,Social,Direct Mail,Other"</formula1>
    </dataValidation>
    <dataValidation type="list" sqref="B17:D17" xr:uid="{00000000-0002-0000-0200-000002000000}">
      <formula1>"Discount,Store Credit,Free Shipping,Free Product,Priority Service,Early Access,Points,Other"</formula1>
    </dataValidation>
    <dataValidation type="decimal" allowBlank="1" showErrorMessage="1" errorTitle="Invalid amount" error="Enter a non-negative numeric amount." sqref="B20:B21" xr:uid="{00000000-0002-0000-0200-000003000000}">
      <formula1>0</formula1>
      <formula2>1000000000</formula2>
    </dataValidation>
    <dataValidation type="decimal" showErrorMessage="1" errorTitle="Invalid percentage" error="Enter a percentage between 0% and 100%." sqref="B22:B24" xr:uid="{00000000-0002-0000-0200-000004000000}">
      <formula1>0</formula1>
      <formula2>1</formula2>
    </dataValidation>
    <dataValidation type="whole" showErrorMessage="1" errorTitle="Invalid number of days" error="Enter a whole number from 1 to 3650." sqref="B25:B26" xr:uid="{00000000-0002-0000-0200-000005000000}">
      <formula1>1</formula1>
      <formula2>3650</formula2>
    </dataValidation>
    <dataValidation type="date" showErrorMessage="1" errorTitle="Invalid date" error="Enter a valid date between 2000 and 2100." sqref="B7:B8" xr:uid="{00000000-0002-0000-0200-000006000000}">
      <formula1>DATE(2000,1,1)</formula1>
      <formula2>DATE(2100,12,31)</formula2>
    </dataValidation>
    <dataValidation type="list" sqref="B28:D28" xr:uid="{00000000-0002-0000-0200-000007000000}">
      <formula1>"Draft,Ready for Pilot,Live Pilot,Review,Closed"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0"/>
  <sheetViews>
    <sheetView workbookViewId="0"/>
  </sheetViews>
  <sheetFormatPr baseColWidth="10" defaultColWidth="8.796875" defaultRowHeight="13.8"/>
  <cols>
    <col min="1" max="1" width="37" customWidth="1"/>
    <col min="2" max="4" width="18" customWidth="1"/>
    <col min="5" max="5" width="3" customWidth="1"/>
    <col min="6" max="6" width="38" customWidth="1"/>
    <col min="7" max="8" width="18" customWidth="1"/>
  </cols>
  <sheetData>
    <row r="1" spans="1:8" ht="27.15" customHeight="1">
      <c r="A1" s="36" t="s">
        <v>15</v>
      </c>
      <c r="B1" s="36"/>
      <c r="C1" s="36"/>
      <c r="D1" s="36"/>
      <c r="E1" s="36"/>
      <c r="F1" s="36"/>
      <c r="G1" s="36"/>
      <c r="H1" s="36"/>
    </row>
    <row r="2" spans="1:8" ht="22.35" customHeight="1">
      <c r="A2" s="37" t="s">
        <v>242</v>
      </c>
      <c r="B2" s="37"/>
      <c r="C2" s="37"/>
      <c r="D2" s="37"/>
      <c r="E2" s="37"/>
      <c r="F2" s="37"/>
      <c r="G2" s="37"/>
      <c r="H2" s="37"/>
    </row>
    <row r="3" spans="1:8" ht="14.4">
      <c r="A3" s="1"/>
      <c r="B3" s="1"/>
      <c r="C3" s="1"/>
      <c r="D3" s="1"/>
      <c r="E3" s="1"/>
      <c r="F3" s="1"/>
      <c r="G3" s="1"/>
      <c r="H3" s="1"/>
    </row>
    <row r="4" spans="1:8" ht="17.55" customHeight="1">
      <c r="A4" s="38" t="s">
        <v>243</v>
      </c>
      <c r="B4" s="38"/>
      <c r="C4" s="38"/>
      <c r="D4" s="38"/>
      <c r="E4" s="1"/>
      <c r="F4" s="38" t="s">
        <v>244</v>
      </c>
      <c r="G4" s="38"/>
      <c r="H4" s="38"/>
    </row>
    <row r="5" spans="1:8" ht="14.4">
      <c r="A5" s="16" t="s">
        <v>205</v>
      </c>
      <c r="B5" s="63" t="str">
        <f>'Loyalty Plan'!B5</f>
        <v>Paws &amp; Co.</v>
      </c>
      <c r="C5" s="64"/>
      <c r="D5" s="65"/>
      <c r="E5" s="1"/>
      <c r="F5" s="4" t="s">
        <v>196</v>
      </c>
      <c r="G5" s="69">
        <f>IF(OR(ISBLANK(B10),ISBLANK(B11)),"INSUFFICIENT DATA",IF(OR(NOT(ISNUMBER(B10)),NOT(ISNUMBER(B11)),B10&lt;0,B11&lt;0,B11&gt;B10),"REVIEW DATA",IF(B10=0,"INSUFFICIENT DATA",B11/B10)))</f>
        <v>0.91666666666666663</v>
      </c>
      <c r="H5" s="69"/>
    </row>
    <row r="6" spans="1:8" ht="14.4">
      <c r="A6" s="16" t="s">
        <v>208</v>
      </c>
      <c r="B6" s="63" t="str">
        <f>'Loyalty Plan'!B6</f>
        <v>45-Day Second Purchase Pilot</v>
      </c>
      <c r="C6" s="64"/>
      <c r="D6" s="65"/>
      <c r="E6" s="1"/>
      <c r="F6" s="4" t="s">
        <v>104</v>
      </c>
      <c r="G6" s="69">
        <f>IF(OR(ISBLANK(B10),ISBLANK(B12)),"INSUFFICIENT DATA",IF(OR(NOT(ISNUMBER(B10)),NOT(ISNUMBER(B12)),B10&lt;0,B12&lt;0,B12&gt;B10),"REVIEW DATA",IF(B10=0,"INSUFFICIENT DATA",B12/B10)))</f>
        <v>0.32500000000000001</v>
      </c>
      <c r="H6" s="69"/>
    </row>
    <row r="7" spans="1:8" ht="14.4">
      <c r="A7" s="16" t="s">
        <v>211</v>
      </c>
      <c r="B7" s="66">
        <f>'Loyalty Plan'!B7</f>
        <v>46296</v>
      </c>
      <c r="C7" s="67"/>
      <c r="D7" s="68"/>
      <c r="E7" s="1"/>
      <c r="F7" s="4" t="s">
        <v>230</v>
      </c>
      <c r="G7" s="69">
        <f>IF(ISBLANK('Loyalty Plan'!B23),"INSUFFICIENT DATA",IF(OR(NOT(ISNUMBER('Loyalty Plan'!B23)),'Loyalty Plan'!B23&lt;0,'Loyalty Plan'!B23&gt;1),"REVIEW DATA",'Loyalty Plan'!B23))</f>
        <v>0.22</v>
      </c>
      <c r="H7" s="69"/>
    </row>
    <row r="8" spans="1:8" ht="14.4">
      <c r="A8" s="16" t="s">
        <v>213</v>
      </c>
      <c r="B8" s="66">
        <f>'Loyalty Plan'!B8</f>
        <v>46356</v>
      </c>
      <c r="C8" s="67"/>
      <c r="D8" s="68"/>
      <c r="E8" s="1"/>
      <c r="F8" s="4" t="s">
        <v>231</v>
      </c>
      <c r="G8" s="69">
        <f>IF(ISBLANK('Loyalty Plan'!B24),"INSUFFICIENT DATA",IF(OR(NOT(ISNUMBER('Loyalty Plan'!B24)),'Loyalty Plan'!B24&lt;0,'Loyalty Plan'!B24&gt;1),"REVIEW DATA",'Loyalty Plan'!B24))</f>
        <v>0.3</v>
      </c>
      <c r="H8" s="69"/>
    </row>
    <row r="9" spans="1:8" ht="14.4">
      <c r="A9" s="1"/>
      <c r="B9" s="1"/>
      <c r="C9" s="1"/>
      <c r="D9" s="1"/>
      <c r="E9" s="1"/>
      <c r="F9" s="4" t="s">
        <v>199</v>
      </c>
      <c r="G9" s="69">
        <f>IF(OR(G6="INSUFFICIENT DATA",G8="INSUFFICIENT DATA"),"INSUFFICIENT DATA",IF(OR(G6="REVIEW DATA",G8="REVIEW DATA"),"REVIEW DATA",IF(OR(NOT(ISNUMBER(G6)),NOT(ISNUMBER(G8))),"REVIEW DATA",G6-G8)))</f>
        <v>2.5000000000000022E-2</v>
      </c>
      <c r="H9" s="69"/>
    </row>
    <row r="10" spans="1:8" ht="14.4">
      <c r="A10" s="4" t="s">
        <v>92</v>
      </c>
      <c r="B10" s="15">
        <v>240</v>
      </c>
      <c r="C10" s="1"/>
      <c r="D10" s="1"/>
      <c r="E10" s="1"/>
      <c r="F10" s="4" t="s">
        <v>107</v>
      </c>
      <c r="G10" s="70">
        <f>IF(OR(ISBLANK(B12),ISBLANK(B13)),"INSUFFICIENT DATA",IF(OR(NOT(ISNUMBER(B12)),NOT(ISNUMBER(B13)),B12&lt;0,B13&lt;0,B13&lt;B12),"REVIEW DATA",IF(B12=0,"INSUFFICIENT DATA",B13/B12)))</f>
        <v>1.1794871794871795</v>
      </c>
      <c r="H10" s="70"/>
    </row>
    <row r="11" spans="1:8" ht="14.4">
      <c r="A11" s="4" t="s">
        <v>95</v>
      </c>
      <c r="B11" s="15">
        <v>220</v>
      </c>
      <c r="C11" s="1"/>
      <c r="D11" s="1"/>
      <c r="E11" s="1"/>
      <c r="F11" s="4" t="s">
        <v>245</v>
      </c>
      <c r="G11" s="71">
        <f>IF(OR(ISBLANK(B13),ISBLANK(B14)),"INSUFFICIENT DATA",IF(OR(NOT(ISNUMBER(B13)),NOT(ISNUMBER(B14)),B13&lt;0,B14&lt;0,AND(ISNUMBER(B12),B13&lt;B12)),"REVIEW DATA",IF(B13=0,IF(B14=0,"INSUFFICIENT DATA","REVIEW DATA"),B14/B13)))</f>
        <v>56</v>
      </c>
      <c r="H11" s="71"/>
    </row>
    <row r="12" spans="1:8" ht="14.4">
      <c r="A12" s="4" t="s">
        <v>98</v>
      </c>
      <c r="B12" s="15">
        <v>78</v>
      </c>
      <c r="C12" s="1"/>
      <c r="D12" s="1"/>
      <c r="E12" s="1"/>
      <c r="F12" s="4" t="s">
        <v>130</v>
      </c>
      <c r="G12" s="69">
        <f>IF(OR(ISBLANK(B15),ISBLANK(B16)),"INSUFFICIENT DATA",IF(OR(NOT(ISNUMBER(B15)),NOT(ISNUMBER(B16)),B15&lt;0,B16&lt;0,B16&gt;B15),"REVIEW DATA",IF(B15=0,IF(B16=0,"INSUFFICIENT DATA","REVIEW DATA"),B16/B15)))</f>
        <v>0.29090909090909089</v>
      </c>
      <c r="H12" s="69"/>
    </row>
    <row r="13" spans="1:8" ht="14.4">
      <c r="A13" s="4" t="s">
        <v>101</v>
      </c>
      <c r="B13" s="15">
        <v>92</v>
      </c>
      <c r="C13" s="1"/>
      <c r="D13" s="1"/>
      <c r="E13" s="1"/>
      <c r="F13" s="4" t="s">
        <v>141</v>
      </c>
      <c r="G13" s="71">
        <f>IF(OR(ISBLANK(B16),ISBLANK('Loyalty Plan'!B21)),"INSUFFICIENT DATA",IF(OR(NOT(ISNUMBER(B16)),NOT(ISNUMBER('Loyalty Plan'!B21)),B16&lt;0,'Loyalty Plan'!B21&lt;0,AND(ISNUMBER(B15),B16&gt;B15)),"REVIEW DATA",B16*'Loyalty Plan'!B21))</f>
        <v>352</v>
      </c>
      <c r="H13" s="71"/>
    </row>
    <row r="14" spans="1:8" ht="14.4">
      <c r="A14" s="4" t="s">
        <v>110</v>
      </c>
      <c r="B14" s="13">
        <v>5152</v>
      </c>
      <c r="C14" s="1"/>
      <c r="D14" s="1"/>
      <c r="E14" s="1"/>
      <c r="F14" s="4" t="s">
        <v>50</v>
      </c>
      <c r="G14" s="71">
        <f>IF(ISBLANK(B17),"NOT CALCULATED",IF(OR(NOT(ISNUMBER(B17)),B17&lt;0,ISBLANK('Loyalty Plan'!B22),NOT(ISNUMBER('Loyalty Plan'!B22)),'Loyalty Plan'!B22&lt;=0,'Loyalty Plan'!B22&gt;1,AND(ISNUMBER(B10),B10=0,B17&gt;0),AND(ISNUMBER(B14),B17&gt;B14)),"REVIEW DATA",B17*'Loyalty Plan'!B22))</f>
        <v>460</v>
      </c>
      <c r="H14" s="71"/>
    </row>
    <row r="15" spans="1:8" ht="14.4">
      <c r="A15" s="4" t="s">
        <v>124</v>
      </c>
      <c r="B15" s="15">
        <v>220</v>
      </c>
      <c r="C15" s="1"/>
      <c r="D15" s="1"/>
      <c r="E15" s="1"/>
      <c r="F15" s="4" t="s">
        <v>52</v>
      </c>
      <c r="G15" s="71">
        <f>IF(G14="NOT CALCULATED","NOT CALCULATED",IF(OR(G13="INSUFFICIENT DATA",G14="INSUFFICIENT DATA"),"INSUFFICIENT DATA",IF(OR(G13="REVIEW DATA",G14="REVIEW DATA"),"REVIEW DATA",IF(OR(NOT(ISNUMBER(G13)),NOT(ISNUMBER(G14))),"REVIEW DATA",G14-G13))))</f>
        <v>108</v>
      </c>
      <c r="H15" s="71"/>
    </row>
    <row r="16" spans="1:8" ht="14.4">
      <c r="A16" s="4" t="s">
        <v>127</v>
      </c>
      <c r="B16" s="15">
        <v>64</v>
      </c>
      <c r="C16" s="1"/>
      <c r="D16" s="1"/>
      <c r="E16" s="1"/>
      <c r="F16" s="4" t="s">
        <v>163</v>
      </c>
      <c r="G16" s="72" t="str">
        <f>IF(OR(ISBLANK(B10),ISBLANK(B11),ISBLANK(B12),ISBLANK(B13),ISBLANK(B14),ISBLANK(B15),ISBLANK(B16)),"INSUFFICIENT DATA",IF(OR(NOT(ISNUMBER(B10)),NOT(ISNUMBER(B11)),NOT(ISNUMBER(B12)),NOT(ISNUMBER(B13)),NOT(ISNUMBER(B14)),NOT(ISNUMBER(B15)),NOT(ISNUMBER(B16)),B10&lt;0,B11&lt;0,B12&lt;0,B13&lt;0,B14&lt;0,B15&lt;0,B16&lt;0,B11&gt;B10,B12&gt;B10,B13&lt;B12,B16&gt;B15,G7="REVIEW DATA",G8="REVIEW DATA"),"REVIEW DATA",IF(OR(B10=0,G7="INSUFFICIENT DATA",G8="INSUFFICIENT DATA",NOT(ISNUMBER(G6)),NOT(ISNUMBER(G8))),"INSUFFICIENT DATA",IF(G6&gt;=G8,"TARGET MET","BELOW TARGET"))))</f>
        <v>TARGET MET</v>
      </c>
      <c r="H16" s="72"/>
    </row>
    <row r="17" spans="1:8" ht="28.8">
      <c r="A17" s="4" t="s">
        <v>246</v>
      </c>
      <c r="B17" s="13">
        <v>1150</v>
      </c>
      <c r="C17" s="1"/>
      <c r="D17" s="1"/>
      <c r="E17" s="1"/>
      <c r="F17" s="4" t="s">
        <v>166</v>
      </c>
      <c r="G17" s="73" t="s">
        <v>247</v>
      </c>
      <c r="H17" s="74"/>
    </row>
    <row r="18" spans="1:8" ht="14.4">
      <c r="A18" s="4" t="s">
        <v>248</v>
      </c>
      <c r="B18" s="49" t="s">
        <v>249</v>
      </c>
      <c r="C18" s="50"/>
      <c r="D18" s="51"/>
      <c r="E18" s="1"/>
      <c r="F18" s="1"/>
      <c r="G18" s="1"/>
      <c r="H18" s="1"/>
    </row>
    <row r="19" spans="1:8" ht="14.4">
      <c r="A19" s="1"/>
      <c r="B19" s="60"/>
      <c r="C19" s="61"/>
      <c r="D19" s="62"/>
      <c r="E19" s="1"/>
      <c r="F19" s="1"/>
      <c r="G19" s="1"/>
      <c r="H19" s="1"/>
    </row>
    <row r="20" spans="1:8" ht="17.55" customHeight="1">
      <c r="A20" s="1"/>
      <c r="B20" s="52"/>
      <c r="C20" s="53"/>
      <c r="D20" s="54"/>
      <c r="E20" s="1"/>
      <c r="F20" s="38" t="s">
        <v>104</v>
      </c>
      <c r="G20" s="38"/>
      <c r="H20" s="38"/>
    </row>
    <row r="21" spans="1:8" ht="14.4">
      <c r="A21" s="1"/>
      <c r="B21" s="1"/>
      <c r="C21" s="1"/>
      <c r="D21" s="1"/>
      <c r="E21" s="1"/>
      <c r="F21" s="17" t="s">
        <v>79</v>
      </c>
      <c r="G21" s="18">
        <f>G7</f>
        <v>0.22</v>
      </c>
      <c r="H21" s="1"/>
    </row>
    <row r="22" spans="1:8" ht="14.4">
      <c r="A22" s="1"/>
      <c r="B22" s="1"/>
      <c r="C22" s="1"/>
      <c r="D22" s="1"/>
      <c r="E22" s="1"/>
      <c r="F22" s="19" t="s">
        <v>250</v>
      </c>
      <c r="G22" s="20">
        <f>G6</f>
        <v>0.32500000000000001</v>
      </c>
      <c r="H22" s="1"/>
    </row>
    <row r="23" spans="1:8" ht="17.55" customHeight="1">
      <c r="A23" s="38" t="s">
        <v>251</v>
      </c>
      <c r="B23" s="38"/>
      <c r="C23" s="38"/>
      <c r="D23" s="38"/>
      <c r="E23" s="1"/>
      <c r="F23" s="21" t="s">
        <v>83</v>
      </c>
      <c r="G23" s="22">
        <f>G8</f>
        <v>0.3</v>
      </c>
      <c r="H23" s="1"/>
    </row>
    <row r="24" spans="1:8" ht="14.4">
      <c r="A24" s="16" t="s">
        <v>252</v>
      </c>
      <c r="B24" s="72" t="str">
        <f>IF(OR(NOT(ISNUMBER(B10)),NOT(ISNUMBER(B11))),"MISSING",IF(OR(B10&lt;0,B11&lt;0,B11&gt;B10),"REVIEW","OK"))</f>
        <v>OK</v>
      </c>
      <c r="C24" s="72"/>
      <c r="D24" s="72"/>
      <c r="E24" s="1"/>
      <c r="F24" s="1"/>
      <c r="G24" s="1"/>
      <c r="H24" s="1"/>
    </row>
    <row r="25" spans="1:8" ht="14.4">
      <c r="A25" s="16" t="s">
        <v>253</v>
      </c>
      <c r="B25" s="72" t="str">
        <f>IF(OR(NOT(ISNUMBER(B10)),NOT(ISNUMBER(B12))),"MISSING",IF(OR(B10&lt;0,B12&lt;0,B12&gt;B10),"REVIEW","OK"))</f>
        <v>OK</v>
      </c>
      <c r="C25" s="72"/>
      <c r="D25" s="72"/>
      <c r="E25" s="1"/>
      <c r="F25" s="1"/>
      <c r="G25" s="1"/>
      <c r="H25" s="1"/>
    </row>
    <row r="26" spans="1:8" ht="14.4">
      <c r="A26" s="16" t="s">
        <v>254</v>
      </c>
      <c r="B26" s="72" t="str">
        <f>IF(OR(NOT(ISNUMBER(B12)),NOT(ISNUMBER(B13))),"MISSING",IF(OR(B12&lt;0,B13&lt;0,B13&lt;B12),"REVIEW","OK"))</f>
        <v>OK</v>
      </c>
      <c r="C26" s="72"/>
      <c r="D26" s="72"/>
      <c r="E26" s="1"/>
      <c r="F26" s="1"/>
      <c r="G26" s="1"/>
      <c r="H26" s="1"/>
    </row>
    <row r="27" spans="1:8" ht="14.4">
      <c r="A27" s="16" t="s">
        <v>255</v>
      </c>
      <c r="B27" s="72" t="str">
        <f>IF(OR(NOT(ISNUMBER(B15)),NOT(ISNUMBER(B16))),"MISSING",IF(OR(B15&lt;0,B16&lt;0,B16&gt;B15),"REVIEW","OK"))</f>
        <v>OK</v>
      </c>
      <c r="C27" s="72"/>
      <c r="D27" s="72"/>
      <c r="E27" s="1"/>
      <c r="F27" s="1"/>
      <c r="G27" s="1"/>
      <c r="H27" s="1"/>
    </row>
    <row r="28" spans="1:8" ht="14.4">
      <c r="A28" s="16" t="s">
        <v>256</v>
      </c>
      <c r="B28" s="72" t="str">
        <f>IF(ISBLANK(B13),"MISSING",IF(OR(NOT(ISNUMBER(B13)),B13&lt;0),"REVIEW",IF(ISBLANK(B14),IF(B13=0,"OK","MISSING"),IF(OR(NOT(ISNUMBER(B14)),B14&lt;0),"REVIEW",IF(AND(B13=0,B14&lt;&gt;0),"REVIEW","OK")))))</f>
        <v>OK</v>
      </c>
      <c r="C28" s="72"/>
      <c r="D28" s="72"/>
      <c r="E28" s="1"/>
      <c r="F28" s="1"/>
      <c r="G28" s="1"/>
      <c r="H28" s="1"/>
    </row>
    <row r="29" spans="1:8" ht="28.8">
      <c r="A29" s="4" t="s">
        <v>257</v>
      </c>
      <c r="B29" s="32" t="str">
        <f>IF(ISBLANK(B17),"OK (OPTIONAL)",IF(OR(NOT(ISNUMBER(B17)),B17&lt;0,AND(ISNUMBER(B10),B10=0,B17&gt;0),AND(ISNUMBER(B14),B17&gt;B14)),"REVIEW","OK"))</f>
        <v>OK</v>
      </c>
      <c r="C29" s="33"/>
      <c r="D29" s="33"/>
      <c r="E29" s="1"/>
      <c r="F29" s="1"/>
      <c r="G29" s="1"/>
      <c r="H29" s="1"/>
    </row>
    <row r="30" spans="1:8" ht="14.4">
      <c r="A30" s="75" t="s">
        <v>258</v>
      </c>
      <c r="B30" s="75"/>
      <c r="C30" s="75"/>
      <c r="D30" s="75"/>
      <c r="E30" s="1"/>
      <c r="F30" s="1"/>
      <c r="G30" s="1"/>
      <c r="H30" s="1"/>
    </row>
    <row r="31" spans="1:8" ht="14.4">
      <c r="A31" s="75"/>
      <c r="B31" s="75"/>
      <c r="C31" s="75"/>
      <c r="D31" s="75"/>
      <c r="E31" s="1"/>
      <c r="F31" s="1"/>
      <c r="G31" s="1"/>
      <c r="H31" s="1"/>
    </row>
    <row r="32" spans="1:8" ht="14.4">
      <c r="A32" s="75"/>
      <c r="B32" s="75"/>
      <c r="C32" s="75"/>
      <c r="D32" s="75"/>
      <c r="E32" s="1"/>
      <c r="F32" s="1"/>
      <c r="G32" s="1"/>
      <c r="H32" s="1"/>
    </row>
    <row r="33" spans="1:8" ht="14.4">
      <c r="A33" s="1"/>
      <c r="B33" s="1"/>
      <c r="C33" s="1"/>
      <c r="D33" s="1"/>
      <c r="E33" s="1"/>
      <c r="F33" s="1"/>
      <c r="G33" s="1"/>
      <c r="H33" s="1"/>
    </row>
    <row r="34" spans="1:8" ht="14.4">
      <c r="A34" s="1"/>
      <c r="B34" s="1"/>
      <c r="C34" s="1"/>
      <c r="D34" s="1"/>
      <c r="E34" s="1"/>
      <c r="F34" s="1"/>
      <c r="G34" s="1"/>
      <c r="H34" s="1"/>
    </row>
    <row r="35" spans="1:8" ht="14.4">
      <c r="A35" s="1"/>
      <c r="B35" s="1"/>
      <c r="C35" s="1"/>
      <c r="D35" s="1"/>
      <c r="E35" s="1"/>
      <c r="F35" s="1"/>
      <c r="G35" s="1"/>
      <c r="H35" s="1"/>
    </row>
    <row r="36" spans="1:8" ht="14.4">
      <c r="A36" s="1"/>
      <c r="B36" s="1"/>
      <c r="C36" s="1"/>
      <c r="D36" s="1"/>
      <c r="E36" s="1"/>
      <c r="F36" s="1"/>
      <c r="G36" s="1"/>
      <c r="H36" s="1"/>
    </row>
    <row r="37" spans="1:8" ht="14.4">
      <c r="A37" s="1"/>
      <c r="B37" s="1"/>
      <c r="C37" s="1"/>
      <c r="D37" s="1"/>
      <c r="E37" s="1"/>
      <c r="F37" s="1"/>
      <c r="G37" s="1"/>
      <c r="H37" s="1"/>
    </row>
    <row r="38" spans="1:8" ht="14.4">
      <c r="A38" s="1"/>
      <c r="B38" s="1"/>
      <c r="C38" s="1"/>
      <c r="D38" s="1"/>
      <c r="E38" s="1"/>
      <c r="F38" s="1"/>
      <c r="G38" s="1"/>
      <c r="H38" s="1"/>
    </row>
    <row r="39" spans="1:8" ht="14.4">
      <c r="A39" s="1"/>
      <c r="B39" s="1"/>
      <c r="C39" s="1"/>
      <c r="D39" s="1"/>
      <c r="E39" s="1"/>
      <c r="F39" s="1"/>
      <c r="G39" s="1"/>
      <c r="H39" s="1"/>
    </row>
    <row r="40" spans="1:8" ht="14.4">
      <c r="A40" s="1"/>
      <c r="B40" s="1"/>
      <c r="C40" s="1"/>
      <c r="D40" s="1"/>
      <c r="E40" s="1"/>
      <c r="F40" s="1"/>
      <c r="G40" s="1"/>
      <c r="H40" s="1"/>
    </row>
    <row r="41" spans="1:8" ht="14.4">
      <c r="A41" s="1"/>
      <c r="B41" s="1"/>
      <c r="C41" s="1"/>
      <c r="D41" s="1"/>
      <c r="E41" s="1"/>
      <c r="F41" s="1"/>
      <c r="G41" s="1"/>
      <c r="H41" s="1"/>
    </row>
    <row r="42" spans="1:8" ht="14.4">
      <c r="A42" s="1"/>
      <c r="B42" s="1"/>
      <c r="C42" s="1"/>
      <c r="D42" s="1"/>
      <c r="E42" s="1"/>
      <c r="F42" s="1"/>
      <c r="G42" s="1"/>
      <c r="H42" s="1"/>
    </row>
    <row r="43" spans="1:8" ht="14.4">
      <c r="A43" s="1"/>
      <c r="B43" s="1"/>
      <c r="C43" s="1"/>
      <c r="D43" s="1"/>
      <c r="E43" s="1"/>
      <c r="F43" s="1"/>
      <c r="G43" s="1"/>
      <c r="H43" s="1"/>
    </row>
    <row r="44" spans="1:8" ht="14.4">
      <c r="A44" s="1"/>
      <c r="B44" s="1"/>
      <c r="C44" s="1"/>
      <c r="D44" s="1"/>
      <c r="E44" s="1"/>
      <c r="F44" s="1"/>
      <c r="G44" s="1"/>
      <c r="H44" s="1"/>
    </row>
    <row r="45" spans="1:8" ht="14.4">
      <c r="A45" s="1"/>
      <c r="B45" s="1"/>
      <c r="C45" s="1"/>
      <c r="D45" s="1"/>
      <c r="E45" s="1"/>
      <c r="F45" s="1"/>
      <c r="G45" s="1"/>
      <c r="H45" s="1"/>
    </row>
    <row r="46" spans="1:8" ht="14.4">
      <c r="A46" s="1"/>
      <c r="B46" s="1"/>
      <c r="C46" s="1"/>
      <c r="D46" s="1"/>
      <c r="E46" s="1"/>
      <c r="F46" s="1"/>
      <c r="G46" s="1"/>
      <c r="H46" s="1"/>
    </row>
    <row r="47" spans="1:8" ht="14.4">
      <c r="A47" s="1"/>
      <c r="B47" s="1"/>
      <c r="C47" s="1"/>
      <c r="D47" s="1"/>
      <c r="E47" s="1"/>
      <c r="F47" s="1"/>
      <c r="G47" s="1"/>
      <c r="H47" s="1"/>
    </row>
    <row r="48" spans="1:8" ht="14.4">
      <c r="A48" s="1"/>
      <c r="B48" s="1"/>
      <c r="C48" s="1"/>
      <c r="D48" s="1"/>
      <c r="E48" s="1"/>
      <c r="F48" s="1"/>
      <c r="G48" s="1"/>
      <c r="H48" s="1"/>
    </row>
    <row r="49" spans="1:8" ht="14.4">
      <c r="A49" s="1"/>
      <c r="B49" s="1"/>
      <c r="C49" s="1"/>
      <c r="D49" s="1"/>
      <c r="E49" s="1"/>
      <c r="F49" s="1"/>
      <c r="G49" s="1"/>
      <c r="H49" s="1"/>
    </row>
    <row r="50" spans="1:8" ht="14.4">
      <c r="A50" s="1"/>
      <c r="B50" s="1"/>
      <c r="C50" s="1"/>
      <c r="D50" s="1"/>
      <c r="E50" s="1"/>
      <c r="F50" s="1"/>
      <c r="G50" s="1"/>
      <c r="H50" s="1"/>
    </row>
    <row r="51" spans="1:8" ht="14.4">
      <c r="A51" s="1"/>
      <c r="B51" s="1"/>
      <c r="C51" s="1"/>
      <c r="D51" s="1"/>
      <c r="E51" s="1"/>
      <c r="F51" s="1"/>
      <c r="G51" s="1"/>
      <c r="H51" s="1"/>
    </row>
    <row r="52" spans="1:8" ht="14.4">
      <c r="A52" s="1"/>
      <c r="B52" s="1"/>
      <c r="C52" s="1"/>
      <c r="D52" s="1"/>
      <c r="E52" s="1"/>
      <c r="F52" s="1"/>
      <c r="G52" s="1"/>
      <c r="H52" s="1"/>
    </row>
    <row r="53" spans="1:8" ht="14.4">
      <c r="A53" s="1"/>
      <c r="B53" s="1"/>
      <c r="C53" s="1"/>
      <c r="D53" s="1"/>
      <c r="E53" s="1"/>
      <c r="F53" s="1"/>
      <c r="G53" s="1"/>
      <c r="H53" s="1"/>
    </row>
    <row r="54" spans="1:8" ht="14.4">
      <c r="A54" s="1"/>
      <c r="B54" s="1"/>
      <c r="C54" s="1"/>
      <c r="D54" s="1"/>
      <c r="E54" s="1"/>
      <c r="F54" s="1"/>
      <c r="G54" s="1"/>
      <c r="H54" s="1"/>
    </row>
    <row r="55" spans="1:8" ht="14.4">
      <c r="A55" s="1"/>
      <c r="B55" s="1"/>
      <c r="C55" s="1"/>
      <c r="D55" s="1"/>
      <c r="E55" s="1"/>
      <c r="F55" s="1"/>
      <c r="G55" s="1"/>
      <c r="H55" s="1"/>
    </row>
    <row r="56" spans="1:8" ht="14.4">
      <c r="A56" s="1"/>
      <c r="B56" s="1"/>
      <c r="C56" s="1"/>
      <c r="D56" s="1"/>
      <c r="E56" s="1"/>
      <c r="F56" s="1"/>
      <c r="G56" s="1"/>
      <c r="H56" s="1"/>
    </row>
    <row r="57" spans="1:8" ht="14.4">
      <c r="A57" s="1"/>
      <c r="B57" s="1"/>
      <c r="C57" s="1"/>
      <c r="D57" s="1"/>
      <c r="E57" s="1"/>
      <c r="F57" s="1"/>
      <c r="G57" s="1"/>
      <c r="H57" s="1"/>
    </row>
    <row r="58" spans="1:8" ht="14.4">
      <c r="A58" s="1"/>
      <c r="B58" s="1"/>
      <c r="C58" s="1"/>
      <c r="D58" s="1"/>
      <c r="E58" s="1"/>
      <c r="F58" s="1"/>
      <c r="G58" s="1"/>
      <c r="H58" s="1"/>
    </row>
    <row r="59" spans="1:8" ht="14.4">
      <c r="A59" s="1"/>
      <c r="B59" s="1"/>
      <c r="C59" s="1"/>
      <c r="D59" s="1"/>
      <c r="E59" s="1"/>
      <c r="F59" s="1"/>
      <c r="G59" s="1"/>
      <c r="H59" s="1"/>
    </row>
    <row r="60" spans="1:8" ht="14.4">
      <c r="A60" s="1"/>
      <c r="B60" s="1"/>
      <c r="C60" s="1"/>
      <c r="D60" s="1"/>
      <c r="E60" s="1"/>
      <c r="F60" s="1"/>
      <c r="G60" s="1"/>
      <c r="H60" s="1"/>
    </row>
  </sheetData>
  <mergeCells count="30">
    <mergeCell ref="B27:D27"/>
    <mergeCell ref="B28:D28"/>
    <mergeCell ref="F20:H20"/>
    <mergeCell ref="A30:D32"/>
    <mergeCell ref="G17:H17"/>
    <mergeCell ref="A23:D23"/>
    <mergeCell ref="B24:D24"/>
    <mergeCell ref="B25:D25"/>
    <mergeCell ref="B26:D26"/>
    <mergeCell ref="B6:D6"/>
    <mergeCell ref="B7:D7"/>
    <mergeCell ref="B8:D8"/>
    <mergeCell ref="B18:D20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A1:H1"/>
    <mergeCell ref="A2:H2"/>
    <mergeCell ref="A4:D4"/>
    <mergeCell ref="F4:H4"/>
    <mergeCell ref="B5:D5"/>
  </mergeCells>
  <conditionalFormatting sqref="B24:D29">
    <cfRule type="expression" dxfId="8" priority="7">
      <formula>OR(B24="OK",B24="OK (OPTIONAL)")</formula>
    </cfRule>
    <cfRule type="expression" dxfId="7" priority="8">
      <formula>B24="REVIEW"</formula>
    </cfRule>
    <cfRule type="expression" dxfId="6" priority="9">
      <formula>B24="MISSING"</formula>
    </cfRule>
  </conditionalFormatting>
  <conditionalFormatting sqref="G5:H15">
    <cfRule type="expression" dxfId="5" priority="1">
      <formula>COUNTIF(G5,"*REVIEW*")&gt;0</formula>
    </cfRule>
    <cfRule type="expression" dxfId="4" priority="2">
      <formula>OR(COUNTIF(G5,"*INSUFFICIENT*")&gt;0,COUNTIF(G5,"*NOT CALCULATED*")&gt;0,COUNTIF(G5,"*NOT PROVIDED*")&gt;0)</formula>
    </cfRule>
  </conditionalFormatting>
  <conditionalFormatting sqref="G16:H16">
    <cfRule type="expression" dxfId="3" priority="3">
      <formula>G16="TARGET MET"</formula>
    </cfRule>
    <cfRule type="expression" dxfId="2" priority="4">
      <formula>G16="BELOW TARGET"</formula>
    </cfRule>
    <cfRule type="expression" dxfId="1" priority="5">
      <formula>G16="REVIEW DATA"</formula>
    </cfRule>
    <cfRule type="expression" dxfId="0" priority="6">
      <formula>G16="INSUFFICIENT DATA"</formula>
    </cfRule>
  </conditionalFormatting>
  <dataValidations count="4">
    <dataValidation type="whole" allowBlank="1" showErrorMessage="1" errorTitle="Invalid count" error="Enter a non-negative whole number." sqref="B10:B13 B15:B16" xr:uid="{00000000-0002-0000-0300-000000000000}">
      <formula1>0</formula1>
      <formula2>1000000000</formula2>
    </dataValidation>
    <dataValidation type="decimal" allowBlank="1" showErrorMessage="1" errorTitle="Invalid revenue" error="Enter a non-negative numeric amount." sqref="B14" xr:uid="{00000000-0002-0000-0300-000002000000}">
      <formula1>0</formula1>
      <formula2>1000000000000</formula2>
    </dataValidation>
    <dataValidation type="decimal" allowBlank="1" showErrorMessage="1" errorTitle="Invalid estimate" error="Enter a non-negative amount or leave the cell blank." sqref="B17" xr:uid="{00000000-0002-0000-0300-000003000000}">
      <formula1>0</formula1>
      <formula2>1000000000000</formula2>
    </dataValidation>
    <dataValidation type="list" sqref="G17:H17" xr:uid="{00000000-0002-0000-0300-000004000000}">
      <formula1>"Maintain,Adjust,Pause,Scale,Continue Testing"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Instructions</vt:lpstr>
      <vt:lpstr>Glossary</vt:lpstr>
      <vt:lpstr>Loyalty Plan</vt:lpstr>
      <vt:lpstr>Pilot &amp;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2026-09-01T22:07:57Z</dcterms:modified>
</cp:coreProperties>
</file>