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3ADF786E-B053-4A4A-AA99-1D0426533A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Calculadora_PC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3" l="1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H11" i="3" s="1"/>
  <c r="F11" i="3"/>
  <c r="F10" i="3"/>
  <c r="H6" i="3" l="1"/>
  <c r="H10" i="3" s="1"/>
  <c r="G13" i="3" s="1"/>
  <c r="H5" i="3"/>
  <c r="H20" i="3"/>
  <c r="I20" i="3" s="1"/>
  <c r="H18" i="3"/>
  <c r="I18" i="3" s="1"/>
  <c r="H9" i="3"/>
  <c r="H8" i="3"/>
  <c r="H7" i="3"/>
  <c r="H19" i="3" s="1"/>
  <c r="I19" i="3" s="1"/>
</calcChain>
</file>

<file path=xl/sharedStrings.xml><?xml version="1.0" encoding="utf-8"?>
<sst xmlns="http://schemas.openxmlformats.org/spreadsheetml/2006/main" count="267" uniqueCount="231">
  <si>
    <t>Plantilla PCE · Instrucciones de uso</t>
  </si>
  <si>
    <t>Objetivo de la plantilla</t>
  </si>
  <si>
    <t>Esta plantilla calcula Process Cycle Efficiency (PCE), es decir, qué porcentaje del tiempo total de un proceso corresponde a actividades que agregan valor. Está diseñada para una captura simple: registra cada actividad, su duración y su clasificación; el resumen se actualiza automáticamente.</t>
  </si>
  <si>
    <t>Cómo usarla paso a paso</t>
  </si>
  <si>
    <t>1</t>
  </si>
  <si>
    <t>Ve a la hoja 3_Calculadora_PCE.</t>
  </si>
  <si>
    <t>Allí se encuentra el ejemplo completo y el área de captura.</t>
  </si>
  <si>
    <t>2</t>
  </si>
  <si>
    <t>Borra los datos del ejemplo en B10:E15.</t>
  </si>
  <si>
    <t>Borra únicamente Actividad, Tiempo, Clasificación y Nota. No elimines filas, encabezados, la columna # ni fórmulas del resumen.</t>
  </si>
  <si>
    <t>3</t>
  </si>
  <si>
    <t>Escribe el nombre del proceso.</t>
  </si>
  <si>
    <t>Usa un proceso concreto. El nombre del proceso es necesario para identificar la medición.</t>
  </si>
  <si>
    <t>4</t>
  </si>
  <si>
    <t>Selecciona una unidad de tiempo.</t>
  </si>
  <si>
    <t>Selecciona Minutos u Horas y mantén la misma unidad en todas las filas.</t>
  </si>
  <si>
    <t>5</t>
  </si>
  <si>
    <t>Registra cada actividad.</t>
  </si>
  <si>
    <t>Escribe una actividad por fila y su duración numérica.</t>
  </si>
  <si>
    <t>6</t>
  </si>
  <si>
    <t>Clasifica cada actividad.</t>
  </si>
  <si>
    <t>Usa el desplegable: Agrega valor, Necesaria sin valor directo o No agrega valor.</t>
  </si>
  <si>
    <t>7</t>
  </si>
  <si>
    <t>Revisa el resumen automático.</t>
  </si>
  <si>
    <t>El resumen se calcula solo cuando Estado de datos indica OK.</t>
  </si>
  <si>
    <t>8</t>
  </si>
  <si>
    <t>Interpreta el resultado.</t>
  </si>
  <si>
    <t>Si Estado muestra FALTA INFORMACIÓN o REVISAR, corrige la captura antes de interpretar el PCE.</t>
  </si>
  <si>
    <t>9</t>
  </si>
  <si>
    <t>Usa el resultado como línea base.</t>
  </si>
  <si>
    <t>Después de una mejora, vuelve a medir el mismo proceso con los mismos límites y criterios para comparar.</t>
  </si>
  <si>
    <t>Reglas para evitar errores</t>
  </si>
  <si>
    <t>Mantén la misma unidad</t>
  </si>
  <si>
    <t>No mezcles minutos y horas dentro de la misma medición.</t>
  </si>
  <si>
    <t>Incluye las esperas</t>
  </si>
  <si>
    <t>Si una espera ocurre dentro de los límites del proceso, forma parte del tiempo total.</t>
  </si>
  <si>
    <t>No confundas trabajo con valor</t>
  </si>
  <si>
    <t>Una persona puede estar ocupada en una actividad que no agrega valor al resultado.</t>
  </si>
  <si>
    <t>No borres fórmulas</t>
  </si>
  <si>
    <t>La zona de resumen contiene fórmulas automáticas. Borra solo los datos de captura del ejemplo.</t>
  </si>
  <si>
    <t>No insertes filas en medio del área</t>
  </si>
  <si>
    <t>La hoja incluye suficientes filas de captura. Usa las filas disponibles para mantener referencias y validaciones simples.</t>
  </si>
  <si>
    <t>Mantén el criterio</t>
  </si>
  <si>
    <t>Clasifica actividades con el mismo criterio cuando compares una medición antes y después.</t>
  </si>
  <si>
    <t>Ejemplo incluido</t>
  </si>
  <si>
    <t>La hoja 3 incluye un ejemplo de preparación de pedido de ecommerce. El proceso suma 80 minutos: 18 minutos agregan valor, 2 minutos corresponden a una actividad necesaria sin valor directo y 60 minutos no agregan valor. El PCE resultante es 22,5 %. Borra esos datos y sustitúyelos por los de tu propio proceso.</t>
  </si>
  <si>
    <t>Qué entrega automáticamente</t>
  </si>
  <si>
    <t>Tiempo total del proceso</t>
  </si>
  <si>
    <t>Suma de todas las actividades registradas.</t>
  </si>
  <si>
    <t>Tiempo de valor agregado</t>
  </si>
  <si>
    <t>Suma de las actividades clasificadas como Agrega valor.</t>
  </si>
  <si>
    <t>Tiempo necesario sin valor directo</t>
  </si>
  <si>
    <t>Suma de las actividades clasificadas como Necesaria sin valor directo.</t>
  </si>
  <si>
    <t>Tiempo que no agrega valor</t>
  </si>
  <si>
    <t>Suma de las actividades clasificadas como No agrega valor.</t>
  </si>
  <si>
    <t>PCE (%)</t>
  </si>
  <si>
    <t>Tiempo de valor agregado ÷ tiempo total × 100.</t>
  </si>
  <si>
    <t>Interpretación</t>
  </si>
  <si>
    <t>Explica qué porcentaje del tiempo total está concentrado en actividades que agregan valor.</t>
  </si>
  <si>
    <t>Qué puedes editar y qué no</t>
  </si>
  <si>
    <t>Datos del proceso</t>
  </si>
  <si>
    <t>Edita Proceso, Unidad de tiempo y, si te sirve, Periodo / referencia en la parte superior de la hoja 3.</t>
  </si>
  <si>
    <t>Proceso y Unidad son necesarios para una lectura completa; Periodo / referencia es opcional.</t>
  </si>
  <si>
    <t>Datos de actividades</t>
  </si>
  <si>
    <t>Edita únicamente Actividad, Tiempo, Clasificación y Nota opcional en las filas 10 a 39.</t>
  </si>
  <si>
    <t>La columna # y todo el resumen automático se dejan sin modificar.</t>
  </si>
  <si>
    <t>Celdas de entrada</t>
  </si>
  <si>
    <t>Las zonas editables están identificadas con fondo claro y los campos de clasificación usan desplegables.</t>
  </si>
  <si>
    <t>En Tiempo ingresa solo números mayores que 0.</t>
  </si>
  <si>
    <t>Resumen automático</t>
  </si>
  <si>
    <t>No edites las celdas de resultados, distribución, PCE, estado ni interpretación.</t>
  </si>
  <si>
    <t>El archivo las calcula a partir de los datos capturados.</t>
  </si>
  <si>
    <t>Antes de interpretar</t>
  </si>
  <si>
    <t>Comprueba que Estado de datos muestre OK.</t>
  </si>
  <si>
    <t>Si muestra FALTA INFORMACIÓN o REVISAR, corrige primero la captura.</t>
  </si>
  <si>
    <t>Alertas y cómo actuar</t>
  </si>
  <si>
    <t>OK</t>
  </si>
  <si>
    <t>La captura pasó las validaciones básicas de estructura y puede calcularse el PCE.</t>
  </si>
  <si>
    <t>Aun así, revisa que la clasificación de valor sea correcta para tu proceso.</t>
  </si>
  <si>
    <t>FALTA INFORMACIÓN</t>
  </si>
  <si>
    <t>Hay datos vacíos necesarios o una fila quedó incompleta.</t>
  </si>
  <si>
    <t>Completa Proceso, Unidad o los campos faltantes de la actividad.</t>
  </si>
  <si>
    <t>REVISAR</t>
  </si>
  <si>
    <t>Se detectó un tiempo no numérico, cero/negativo, unidad inválida o clasificación fuera de la lista.</t>
  </si>
  <si>
    <t>Corrige el dato señalado antes de usar el resultado.</t>
  </si>
  <si>
    <t>Copiar y pegar</t>
  </si>
  <si>
    <t>Pegar datos puede saltarse algunas restricciones de Excel.</t>
  </si>
  <si>
    <t>El Estado de datos sirve como segunda barrera para detectar errores comunes.</t>
  </si>
  <si>
    <t>Duplicados</t>
  </si>
  <si>
    <t>La plantilla no marca actividades repetidas como error porque un paso puede ocurrir más de una vez.</t>
  </si>
  <si>
    <t>Si el duplicado no es intencional, elimínalo; si es real, se suma como otra actividad.</t>
  </si>
  <si>
    <t>Limitaciones de esta versión</t>
  </si>
  <si>
    <t>Capacidad</t>
  </si>
  <si>
    <t>La hoja permite registrar hasta 30 actividades por medición.</t>
  </si>
  <si>
    <t>Para procesos más extensos se requiere otra estructura.</t>
  </si>
  <si>
    <t>Una medición</t>
  </si>
  <si>
    <t>Esta versión calcula un proceso y una medición a la vez.</t>
  </si>
  <si>
    <t>No guarda automáticamente históricos ni compara varios periodos.</t>
  </si>
  <si>
    <t>Unidades</t>
  </si>
  <si>
    <t>Trabaja con Minutos u Horas y una sola unidad por medición.</t>
  </si>
  <si>
    <t>Convierte los datos antes de capturarlos si vienen en unidades diferentes.</t>
  </si>
  <si>
    <t>Clasificación</t>
  </si>
  <si>
    <t>Excel no puede decidir por sí solo si una actividad agrega valor.</t>
  </si>
  <si>
    <t>La calidad del PCE depende de que el usuario clasifique con un criterio consistente.</t>
  </si>
  <si>
    <t>Alcance</t>
  </si>
  <si>
    <t>PCE es una señal de proporción de tiempo, no una evaluación completa del proceso.</t>
  </si>
  <si>
    <t>Revísalo junto con calidad, servicio, errores, seguridad y cumplimiento cuando aplique.</t>
  </si>
  <si>
    <t>Glosario · Plantilla Process Cycle Efficiency (PCE)</t>
  </si>
  <si>
    <t>Términos utilizados en la plantilla</t>
  </si>
  <si>
    <t>Término</t>
  </si>
  <si>
    <t>Definición simple</t>
  </si>
  <si>
    <t>Cómo se usa en la plantilla</t>
  </si>
  <si>
    <t>Ejemplo</t>
  </si>
  <si>
    <t>Process Cycle Efficiency (PCE)</t>
  </si>
  <si>
    <t>Indicador que muestra qué porcentaje del tiempo total del proceso corresponde a actividades que agregan valor.</t>
  </si>
  <si>
    <t>Es el resultado principal de la hoja de cálculo.</t>
  </si>
  <si>
    <t>18 min de valor ÷ 80 min totales = 22,5 %.</t>
  </si>
  <si>
    <t>Eficiencia del ciclo del proceso</t>
  </si>
  <si>
    <t>Forma en español de referirse a Process Cycle Efficiency.</t>
  </si>
  <si>
    <t>Se usa como explicación del término PCE.</t>
  </si>
  <si>
    <t>PCE = eficiencia del ciclo del proceso.</t>
  </si>
  <si>
    <t>Proceso</t>
  </si>
  <si>
    <t>Conjunto de actividades con un inicio y un final definidos.</t>
  </si>
  <si>
    <t>El usuario escribe el nombre del proceso que va a medir.</t>
  </si>
  <si>
    <t>Preparación de pedido.</t>
  </si>
  <si>
    <t>Alcance del proceso</t>
  </si>
  <si>
    <t>Límites que indican dónde comienza y dónde termina la medición.</t>
  </si>
  <si>
    <t>Debe mantenerse igual cuando se comparan mediciones.</t>
  </si>
  <si>
    <t>Desde pedido liberado hasta pedido listo para despacho.</t>
  </si>
  <si>
    <t>Actividad</t>
  </si>
  <si>
    <t>Acción o espera que ocurre dentro del proceso.</t>
  </si>
  <si>
    <t>Cada fila de captura representa una actividad.</t>
  </si>
  <si>
    <t>Empaque.</t>
  </si>
  <si>
    <t>Tiempo</t>
  </si>
  <si>
    <t>Duración asignada a una actividad.</t>
  </si>
  <si>
    <t>Se captura como número en una sola unidad.</t>
  </si>
  <si>
    <t>8 minutos.</t>
  </si>
  <si>
    <t>Unidad de tiempo</t>
  </si>
  <si>
    <t>Unidad común utilizada para todos los tiempos de una medición.</t>
  </si>
  <si>
    <t>Se selecciona Minutos u Horas.</t>
  </si>
  <si>
    <t>Minutos.</t>
  </si>
  <si>
    <t>Categoría utilizada para indicar la relación de una actividad con el valor.</t>
  </si>
  <si>
    <t>Se elige desde un desplegable.</t>
  </si>
  <si>
    <t>Agrega valor.</t>
  </si>
  <si>
    <t>Agrega valor</t>
  </si>
  <si>
    <t>Actividad que contribuye directamente al resultado esperado del proceso.</t>
  </si>
  <si>
    <t>Su tiempo se suma al numerador del PCE.</t>
  </si>
  <si>
    <t>Empacar un pedido cuando forma parte del resultado esperado.</t>
  </si>
  <si>
    <t>Necesaria sin valor directo</t>
  </si>
  <si>
    <t>Actividad requerida para operar, controlar o cumplir una condición, aunque no transforme directamente el resultado.</t>
  </si>
  <si>
    <t>Se muestra separada para no confundirla con valor ni con desperdicio eliminable.</t>
  </si>
  <si>
    <t>Validación administrativa obligatoria.</t>
  </si>
  <si>
    <t>No agrega valor</t>
  </si>
  <si>
    <t>Actividad o espera que consume tiempo sin contribuir directamente al resultado esperado.</t>
  </si>
  <si>
    <t>Su tiempo forma parte del total, pero no del numerador del PCE.</t>
  </si>
  <si>
    <t>Pedido esperando preparación.</t>
  </si>
  <si>
    <t>Suma de todos los tiempos registrados dentro del alcance.</t>
  </si>
  <si>
    <t>Es el denominador de la fórmula PCE.</t>
  </si>
  <si>
    <t>80 minutos.</t>
  </si>
  <si>
    <t>Suma del tiempo de todas las actividades clasificadas como Agrega valor.</t>
  </si>
  <si>
    <t>Es el numerador de la fórmula PCE.</t>
  </si>
  <si>
    <t>18 minutos.</t>
  </si>
  <si>
    <t>Tiempo fuera de valor agregado</t>
  </si>
  <si>
    <t>Tiempo total menos tiempo de valor agregado.</t>
  </si>
  <si>
    <t>Ayuda a dimensionar cuánto tiempo del proceso no está en actividades de valor.</t>
  </si>
  <si>
    <t>62 minutos.</t>
  </si>
  <si>
    <t>Porcentaje calculado como tiempo de valor agregado dividido entre tiempo total.</t>
  </si>
  <si>
    <t>Se muestra en el resumen automático.</t>
  </si>
  <si>
    <t>22,5 %.</t>
  </si>
  <si>
    <t>Línea base</t>
  </si>
  <si>
    <t>Primera medición utilizada como referencia para comparar cambios posteriores.</t>
  </si>
  <si>
    <t>El usuario puede conservar el resultado antes de aplicar una mejora.</t>
  </si>
  <si>
    <t>PCE inicial de 22,5 %.</t>
  </si>
  <si>
    <t>Lectura simple del resultado para convertir el porcentaje en una conclusión útil.</t>
  </si>
  <si>
    <t>Se genera automáticamente en la hoja 3.</t>
  </si>
  <si>
    <t>El 22,5 % del tiempo total corresponde a actividades que agregan valor.</t>
  </si>
  <si>
    <t>Periodo / referencia</t>
  </si>
  <si>
    <t>Texto opcional para identificar cuándo o bajo qué condición se hizo la medición.</t>
  </si>
  <si>
    <t>Se captura en la parte superior de la hoja 3 y no afecta los cálculos.</t>
  </si>
  <si>
    <t>Semana 34 / turno mañana.</t>
  </si>
  <si>
    <t>Nota opcional</t>
  </si>
  <si>
    <t>Comentario libre para dar contexto a una actividad.</t>
  </si>
  <si>
    <t>Puede registrar una causa, condición o aclaración sin afectar las fórmulas.</t>
  </si>
  <si>
    <t>Espera por autorización.</t>
  </si>
  <si>
    <t>Suma de los tiempos clasificados como Necesaria sin valor directo.</t>
  </si>
  <si>
    <t>Aparece separado en el resumen para no mezclarlo con valor agregado ni con tiempo sin valor.</t>
  </si>
  <si>
    <t>2 minutos.</t>
  </si>
  <si>
    <t>Suma de los tiempos clasificados como No agrega valor.</t>
  </si>
  <si>
    <t>Se muestra como categoría separada dentro del resumen y la distribución.</t>
  </si>
  <si>
    <t>60 minutos.</t>
  </si>
  <si>
    <t>Bloque que consolida los resultados de la captura cuando los datos son válidos.</t>
  </si>
  <si>
    <t>Muestra tiempos por categoría, tiempo fuera de valor agregado y PCE.</t>
  </si>
  <si>
    <t>PCE = 22,5 %.</t>
  </si>
  <si>
    <t>Estado de datos</t>
  </si>
  <si>
    <t>Control que revisa errores básicos antes de mostrar un PCE interpretable.</t>
  </si>
  <si>
    <t>Debe indicar OK para considerar válido el cálculo automático.</t>
  </si>
  <si>
    <t>OK.</t>
  </si>
  <si>
    <t>Alerta que aparece cuando faltan datos necesarios o una fila está incompleta.</t>
  </si>
  <si>
    <t>El usuario debe completar la captura antes de interpretar resultados.</t>
  </si>
  <si>
    <t>Falta clasificación en una actividad.</t>
  </si>
  <si>
    <t>Alerta que aparece ante datos inválidos detectables por la plantilla.</t>
  </si>
  <si>
    <t>Indica corregir tiempo no numérico, cero/negativo, unidad o clasificación inválida.</t>
  </si>
  <si>
    <t>REVISAR: TIEMPO NO NUMÉRICO.</t>
  </si>
  <si>
    <t>Distribución del tiempo</t>
  </si>
  <si>
    <t>Desglose del tiempo total entre valor agregado, necesario sin valor directo y no agrega valor.</t>
  </si>
  <si>
    <t>Ayuda a verificar cómo se compone el total cuando el Estado de datos es OK.</t>
  </si>
  <si>
    <t>18 / 2 / 60 minutos.</t>
  </si>
  <si>
    <t>Calculadora Process Cycle Efficiency (PCE)</t>
  </si>
  <si>
    <t>Preparación de pedido ecommerce</t>
  </si>
  <si>
    <t>Minutos</t>
  </si>
  <si>
    <t>Ejemplo de la guía</t>
  </si>
  <si>
    <t>Captura de actividades · reemplaza el ejemplo con tus propios datos</t>
  </si>
  <si>
    <t>#</t>
  </si>
  <si>
    <t>Pedido esperando preparación</t>
  </si>
  <si>
    <t>Espera antes de iniciar</t>
  </si>
  <si>
    <t>PCE</t>
  </si>
  <si>
    <t>Recoger productos</t>
  </si>
  <si>
    <t>Preparación del pedido</t>
  </si>
  <si>
    <t>Espera para empaque</t>
  </si>
  <si>
    <t>Cola entre etapas</t>
  </si>
  <si>
    <t>Interpretación automática</t>
  </si>
  <si>
    <t>Empaque</t>
  </si>
  <si>
    <t>Empaque del pedido</t>
  </si>
  <si>
    <t>Validación administrativa</t>
  </si>
  <si>
    <t>Control requerido</t>
  </si>
  <si>
    <t>Espera para despacho</t>
  </si>
  <si>
    <t>Pedido listo pero detenido</t>
  </si>
  <si>
    <t>Uso recomendado: edita solo Proceso, Unidad de tiempo, Periodo / referencia y las columnas Actividad, Tiempo, Clasificación y Nota opcional. Borra el ejemplo de B10:E15 y reemplázalo por tus datos. El estado debe indicar OK antes de interpretar el PCE.</t>
  </si>
  <si>
    <t>Nota: PCE es una medida de la proporción de tiempo que agrega valor. Úsala como señal de gestión y compárala bajo el mismo alcance y criterio; no reemplaza controles de calidad, servicio o cumplimiento.</t>
  </si>
  <si>
    <r>
      <rPr>
        <b/>
        <sz val="11"/>
        <color rgb="FFFFC000"/>
        <rFont val="Carlito"/>
      </rPr>
      <t>¿Quieres llevar este análisis un paso más allá?</t>
    </r>
    <r>
      <rPr>
        <sz val="11"/>
        <color theme="0"/>
        <rFont val="Carlito"/>
      </rPr>
      <t xml:space="preserve">
</t>
    </r>
    <r>
      <rPr>
        <b/>
        <sz val="11"/>
        <color theme="0"/>
        <rFont val="Carlito"/>
      </rPr>
      <t>Conoce los Sistemas Premium de InfoExperiencia: recursos prácticos diseñados para ayudarte a profundizar tus análisis, organizar mejor tu negocio y tomar decisiones con mayor claridad.</t>
    </r>
  </si>
  <si>
    <t>https://infoexperiencia.com/sistemas-premium/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</si>
</sst>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;;;"/>
  </numFmts>
  <fonts count="14">
    <font>
      <sz val="11"/>
      <name val="Carlito"/>
    </font>
    <font>
      <b/>
      <sz val="18"/>
      <color rgb="FFFFFFFF"/>
      <name val="Carlito"/>
    </font>
    <font>
      <b/>
      <sz val="12"/>
      <color rgb="FFFFFFFF"/>
      <name val="Carlito"/>
    </font>
    <font>
      <sz val="10"/>
      <color rgb="FF243447"/>
      <name val="Carlito"/>
    </font>
    <font>
      <b/>
      <sz val="11"/>
      <color rgb="FF0B1F3A"/>
      <name val="Carlito"/>
    </font>
    <font>
      <b/>
      <sz val="10"/>
      <color rgb="FFFFFFFF"/>
      <name val="Carlito"/>
    </font>
    <font>
      <b/>
      <sz val="16"/>
      <color rgb="FFFFFFFF"/>
      <name val="Carlito"/>
    </font>
    <font>
      <b/>
      <sz val="10"/>
      <color rgb="FF0B1F3A"/>
      <name val="Carlito"/>
    </font>
    <font>
      <sz val="8"/>
      <color rgb="FFFFFFFF"/>
      <name val="Carlito"/>
    </font>
    <font>
      <u/>
      <sz val="11"/>
      <color theme="10"/>
      <name val="Carlito"/>
    </font>
    <font>
      <sz val="11"/>
      <color theme="0"/>
      <name val="Carlito"/>
    </font>
    <font>
      <b/>
      <sz val="11"/>
      <color rgb="FFFFC000"/>
      <name val="Carlito"/>
    </font>
    <font>
      <b/>
      <sz val="11"/>
      <color theme="0"/>
      <name val="Carlito"/>
    </font>
    <font>
      <b/>
      <u/>
      <sz val="13"/>
      <color theme="10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1F8"/>
        <bgColor indexed="64"/>
      </patternFill>
    </fill>
    <fill>
      <patternFill patternType="solid">
        <fgColor rgb="FF132E4F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E7F4EA"/>
        <bgColor indexed="64"/>
      </patternFill>
    </fill>
    <fill>
      <patternFill patternType="solid">
        <fgColor rgb="FFFFF3D6"/>
        <bgColor indexed="64"/>
      </patternFill>
    </fill>
    <fill>
      <patternFill patternType="solid">
        <fgColor rgb="FFF7FA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8FC"/>
        <bgColor indexed="64"/>
      </patternFill>
    </fill>
    <fill>
      <patternFill patternType="solid">
        <fgColor rgb="FFF2F4F7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top" wrapText="1"/>
    </xf>
    <xf numFmtId="0" fontId="4" fillId="4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center" wrapText="1"/>
    </xf>
    <xf numFmtId="0" fontId="3" fillId="3" borderId="0" xfId="0" applyFont="1" applyFill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7" fillId="4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3" fillId="3" borderId="10" xfId="1" applyFont="1" applyFill="1" applyBorder="1" applyAlignment="1">
      <alignment horizontal="center" vertical="center"/>
    </xf>
    <xf numFmtId="0" fontId="13" fillId="3" borderId="10" xfId="1" applyFont="1" applyFill="1" applyBorder="1" applyAlignment="1">
      <alignment horizontal="center" vertical="center"/>
    </xf>
    <xf numFmtId="0" fontId="10" fillId="13" borderId="9" xfId="0" applyFont="1" applyFill="1" applyBorder="1" applyAlignment="1">
      <alignment horizontal="center" vertical="center" wrapText="1"/>
    </xf>
    <xf numFmtId="0" fontId="10" fillId="13" borderId="10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13" fillId="3" borderId="11" xfId="1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3" xfId="0" applyFont="1" applyFill="1" applyBorder="1" applyAlignment="1" applyProtection="1">
      <alignment vertical="center" wrapText="1"/>
      <protection locked="0"/>
    </xf>
    <xf numFmtId="0" fontId="3" fillId="9" borderId="2" xfId="0" applyFont="1" applyFill="1" applyBorder="1" applyAlignment="1" applyProtection="1">
      <alignment vertical="top" wrapText="1"/>
      <protection locked="0"/>
    </xf>
    <xf numFmtId="0" fontId="3" fillId="9" borderId="3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5" xfId="0" applyFont="1" applyFill="1" applyBorder="1" applyAlignment="1" applyProtection="1">
      <alignment vertical="center" wrapText="1"/>
      <protection locked="0"/>
    </xf>
    <xf numFmtId="0" fontId="3" fillId="9" borderId="0" xfId="0" applyFont="1" applyFill="1" applyAlignment="1" applyProtection="1">
      <alignment vertical="top" wrapText="1"/>
      <protection locked="0"/>
    </xf>
    <xf numFmtId="0" fontId="3" fillId="9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10" borderId="2" xfId="0" applyFont="1" applyFill="1" applyBorder="1" applyAlignment="1" applyProtection="1">
      <alignment horizontal="right" vertical="center" wrapText="1"/>
      <protection locked="0"/>
    </xf>
    <xf numFmtId="0" fontId="4" fillId="10" borderId="3" xfId="0" applyFont="1" applyFill="1" applyBorder="1" applyAlignment="1" applyProtection="1">
      <alignment horizontal="right" vertical="center" wrapText="1"/>
      <protection locked="0"/>
    </xf>
    <xf numFmtId="0" fontId="4" fillId="4" borderId="6" xfId="0" applyFont="1" applyFill="1" applyBorder="1" applyAlignment="1" applyProtection="1">
      <alignment vertical="center" wrapText="1"/>
      <protection locked="0"/>
    </xf>
    <xf numFmtId="0" fontId="4" fillId="4" borderId="8" xfId="0" applyFont="1" applyFill="1" applyBorder="1" applyAlignment="1" applyProtection="1">
      <alignment vertical="center" wrapText="1"/>
      <protection locked="0"/>
    </xf>
    <xf numFmtId="0" fontId="3" fillId="9" borderId="7" xfId="0" applyFont="1" applyFill="1" applyBorder="1" applyAlignment="1" applyProtection="1">
      <alignment vertical="top" wrapText="1"/>
      <protection locked="0"/>
    </xf>
    <xf numFmtId="0" fontId="3" fillId="9" borderId="8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10" borderId="0" xfId="0" applyFont="1" applyFill="1" applyAlignment="1" applyProtection="1">
      <alignment horizontal="right" vertical="center" wrapText="1"/>
      <protection locked="0"/>
    </xf>
    <xf numFmtId="0" fontId="4" fillId="10" borderId="5" xfId="0" applyFont="1" applyFill="1" applyBorder="1" applyAlignment="1" applyProtection="1">
      <alignment horizontal="right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9" borderId="2" xfId="0" applyFont="1" applyFill="1" applyBorder="1" applyAlignment="1" applyProtection="1">
      <alignment vertical="top" wrapText="1"/>
      <protection locked="0"/>
    </xf>
    <xf numFmtId="2" fontId="3" fillId="9" borderId="2" xfId="0" applyNumberFormat="1" applyFont="1" applyFill="1" applyBorder="1" applyAlignment="1" applyProtection="1">
      <alignment vertical="top" wrapText="1"/>
      <protection locked="0"/>
    </xf>
    <xf numFmtId="0" fontId="3" fillId="9" borderId="3" xfId="0" applyFont="1" applyFill="1" applyBorder="1" applyAlignment="1" applyProtection="1">
      <alignment vertical="top" wrapText="1"/>
      <protection locked="0"/>
    </xf>
    <xf numFmtId="165" fontId="8" fillId="3" borderId="0" xfId="0" applyNumberFormat="1" applyFont="1" applyFill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vertical="center" wrapText="1"/>
      <protection locked="0"/>
    </xf>
    <xf numFmtId="164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9" borderId="0" xfId="0" applyFont="1" applyFill="1" applyAlignment="1" applyProtection="1">
      <alignment vertical="top" wrapText="1"/>
      <protection locked="0"/>
    </xf>
    <xf numFmtId="2" fontId="3" fillId="9" borderId="0" xfId="0" applyNumberFormat="1" applyFont="1" applyFill="1" applyAlignment="1" applyProtection="1">
      <alignment vertical="top" wrapText="1"/>
      <protection locked="0"/>
    </xf>
    <xf numFmtId="0" fontId="3" fillId="9" borderId="5" xfId="0" applyFont="1" applyFill="1" applyBorder="1" applyAlignment="1" applyProtection="1">
      <alignment vertical="top" wrapText="1"/>
      <protection locked="0"/>
    </xf>
    <xf numFmtId="0" fontId="7" fillId="4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3" fillId="11" borderId="1" xfId="0" applyFont="1" applyFill="1" applyBorder="1" applyAlignment="1" applyProtection="1">
      <alignment vertical="top" wrapText="1"/>
      <protection locked="0"/>
    </xf>
    <xf numFmtId="0" fontId="3" fillId="11" borderId="2" xfId="0" applyFont="1" applyFill="1" applyBorder="1" applyAlignment="1" applyProtection="1">
      <alignment vertical="top" wrapText="1"/>
      <protection locked="0"/>
    </xf>
    <xf numFmtId="0" fontId="3" fillId="11" borderId="3" xfId="0" applyFont="1" applyFill="1" applyBorder="1" applyAlignment="1" applyProtection="1">
      <alignment vertical="top" wrapText="1"/>
      <protection locked="0"/>
    </xf>
    <xf numFmtId="0" fontId="3" fillId="11" borderId="4" xfId="0" applyFont="1" applyFill="1" applyBorder="1" applyAlignment="1" applyProtection="1">
      <alignment vertical="top" wrapText="1"/>
      <protection locked="0"/>
    </xf>
    <xf numFmtId="0" fontId="3" fillId="11" borderId="0" xfId="0" applyFont="1" applyFill="1" applyAlignment="1" applyProtection="1">
      <alignment vertical="top" wrapText="1"/>
      <protection locked="0"/>
    </xf>
    <xf numFmtId="0" fontId="3" fillId="11" borderId="5" xfId="0" applyFont="1" applyFill="1" applyBorder="1" applyAlignment="1" applyProtection="1">
      <alignment vertical="top" wrapText="1"/>
      <protection locked="0"/>
    </xf>
    <xf numFmtId="0" fontId="3" fillId="11" borderId="6" xfId="0" applyFont="1" applyFill="1" applyBorder="1" applyAlignment="1" applyProtection="1">
      <alignment vertical="top" wrapText="1"/>
      <protection locked="0"/>
    </xf>
    <xf numFmtId="0" fontId="3" fillId="11" borderId="7" xfId="0" applyFont="1" applyFill="1" applyBorder="1" applyAlignment="1" applyProtection="1">
      <alignment vertical="top" wrapText="1"/>
      <protection locked="0"/>
    </xf>
    <xf numFmtId="0" fontId="3" fillId="11" borderId="8" xfId="0" applyFont="1" applyFill="1" applyBorder="1" applyAlignment="1" applyProtection="1">
      <alignment vertical="top" wrapText="1"/>
      <protection locked="0"/>
    </xf>
    <xf numFmtId="0" fontId="0" fillId="7" borderId="2" xfId="0" applyFill="1" applyBorder="1" applyAlignment="1" applyProtection="1">
      <alignment wrapText="1"/>
      <protection locked="0"/>
    </xf>
    <xf numFmtId="164" fontId="0" fillId="7" borderId="3" xfId="0" applyNumberFormat="1" applyFill="1" applyBorder="1" applyAlignment="1" applyProtection="1">
      <alignment wrapText="1"/>
      <protection locked="0"/>
    </xf>
    <xf numFmtId="0" fontId="0" fillId="8" borderId="0" xfId="0" applyFill="1" applyAlignment="1" applyProtection="1">
      <alignment wrapText="1"/>
      <protection locked="0"/>
    </xf>
    <xf numFmtId="164" fontId="0" fillId="8" borderId="5" xfId="0" applyNumberFormat="1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6" borderId="7" xfId="0" applyFill="1" applyBorder="1" applyAlignment="1" applyProtection="1">
      <alignment wrapText="1"/>
      <protection locked="0"/>
    </xf>
    <xf numFmtId="164" fontId="0" fillId="6" borderId="8" xfId="0" applyNumberFormat="1" applyFill="1" applyBorder="1" applyAlignment="1" applyProtection="1">
      <alignment wrapText="1"/>
      <protection locked="0"/>
    </xf>
    <xf numFmtId="0" fontId="3" fillId="12" borderId="1" xfId="0" applyFont="1" applyFill="1" applyBorder="1" applyAlignment="1" applyProtection="1">
      <alignment vertical="top" wrapText="1"/>
      <protection locked="0"/>
    </xf>
    <xf numFmtId="0" fontId="3" fillId="12" borderId="2" xfId="0" applyFont="1" applyFill="1" applyBorder="1" applyAlignment="1" applyProtection="1">
      <alignment vertical="top" wrapText="1"/>
      <protection locked="0"/>
    </xf>
    <xf numFmtId="0" fontId="3" fillId="12" borderId="3" xfId="0" applyFont="1" applyFill="1" applyBorder="1" applyAlignment="1" applyProtection="1">
      <alignment vertical="top" wrapText="1"/>
      <protection locked="0"/>
    </xf>
    <xf numFmtId="0" fontId="3" fillId="12" borderId="4" xfId="0" applyFont="1" applyFill="1" applyBorder="1" applyAlignment="1" applyProtection="1">
      <alignment vertical="top" wrapText="1"/>
      <protection locked="0"/>
    </xf>
    <xf numFmtId="0" fontId="3" fillId="12" borderId="0" xfId="0" applyFont="1" applyFill="1" applyAlignment="1" applyProtection="1">
      <alignment vertical="top" wrapText="1"/>
      <protection locked="0"/>
    </xf>
    <xf numFmtId="0" fontId="3" fillId="12" borderId="5" xfId="0" applyFont="1" applyFill="1" applyBorder="1" applyAlignment="1" applyProtection="1">
      <alignment vertical="top" wrapText="1"/>
      <protection locked="0"/>
    </xf>
    <xf numFmtId="0" fontId="3" fillId="12" borderId="6" xfId="0" applyFont="1" applyFill="1" applyBorder="1" applyAlignment="1" applyProtection="1">
      <alignment vertical="top" wrapText="1"/>
      <protection locked="0"/>
    </xf>
    <xf numFmtId="0" fontId="3" fillId="12" borderId="7" xfId="0" applyFont="1" applyFill="1" applyBorder="1" applyAlignment="1" applyProtection="1">
      <alignment vertical="top" wrapText="1"/>
      <protection locked="0"/>
    </xf>
    <xf numFmtId="0" fontId="3" fillId="12" borderId="8" xfId="0" applyFont="1" applyFill="1" applyBorder="1" applyAlignment="1" applyProtection="1">
      <alignment vertical="top" wrapText="1"/>
      <protection locked="0"/>
    </xf>
    <xf numFmtId="0" fontId="3" fillId="9" borderId="7" xfId="0" applyFont="1" applyFill="1" applyBorder="1" applyAlignment="1" applyProtection="1">
      <alignment vertical="top" wrapText="1"/>
      <protection locked="0"/>
    </xf>
    <xf numFmtId="2" fontId="3" fillId="9" borderId="7" xfId="0" applyNumberFormat="1" applyFont="1" applyFill="1" applyBorder="1" applyAlignment="1" applyProtection="1">
      <alignment vertical="top" wrapText="1"/>
      <protection locked="0"/>
    </xf>
    <xf numFmtId="0" fontId="3" fillId="9" borderId="8" xfId="0" applyFont="1" applyFill="1" applyBorder="1" applyAlignment="1" applyProtection="1">
      <alignment vertical="top" wrapText="1"/>
      <protection locked="0"/>
    </xf>
    <xf numFmtId="0" fontId="0" fillId="3" borderId="0" xfId="0" applyFill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vertical="top" wrapText="1"/>
      <protection locked="0"/>
    </xf>
  </cellXfs>
  <cellStyles count="2">
    <cellStyle name="Hipervínculo" xfId="1" builtinId="8"/>
    <cellStyle name="Normal" xfId="0" builtinId="0"/>
  </cellStyles>
  <dxfs count="8">
    <dxf>
      <font>
        <b/>
        <color rgb="FFA61B1B"/>
      </font>
      <fill>
        <patternFill>
          <bgColor rgb="FFFDECEC"/>
        </patternFill>
      </fill>
    </dxf>
    <dxf>
      <font>
        <b/>
        <color rgb="FF8A5A00"/>
      </font>
      <fill>
        <patternFill>
          <bgColor rgb="FFFFF3D6"/>
        </patternFill>
      </fill>
    </dxf>
    <dxf>
      <font>
        <b/>
        <color rgb="FF1E6B3A"/>
      </font>
      <fill>
        <patternFill>
          <bgColor rgb="FFE7F4EA"/>
        </patternFill>
      </fill>
    </dxf>
    <dxf>
      <font>
        <color rgb="FFA61B1B"/>
      </font>
      <fill>
        <patternFill>
          <bgColor rgb="FFFDECEC"/>
        </patternFill>
      </fill>
    </dxf>
    <dxf>
      <font>
        <b/>
        <color rgb="FFA33A3A"/>
      </font>
      <fill>
        <patternFill>
          <bgColor rgb="FFFDECEC"/>
        </patternFill>
      </fill>
    </dxf>
    <dxf>
      <font>
        <b/>
        <color rgb="FF8A5A00"/>
      </font>
      <fill>
        <patternFill>
          <bgColor rgb="FFFFF3D6"/>
        </patternFill>
      </fill>
    </dxf>
    <dxf>
      <font>
        <b/>
        <color rgb="FF1E6B3A"/>
      </font>
      <fill>
        <patternFill>
          <bgColor rgb="FFE7F4EA"/>
        </patternFill>
      </fill>
    </dxf>
    <dxf>
      <font>
        <color rgb="FFA61B1B"/>
      </font>
      <fill>
        <patternFill>
          <bgColor rgb="FFFDEC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752EE1-F75F-4C6B-89AC-61257367C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920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2114842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CB0BEF-7DC4-42EA-81A7-0DA6AB1FD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9247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104775</xdr:colOff>
      <xdr:row>0</xdr:row>
      <xdr:rowOff>0</xdr:rowOff>
    </xdr:from>
    <xdr:to>
      <xdr:col>13</xdr:col>
      <xdr:colOff>207937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17FE50-24A4-41D6-B19A-9AADE357B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96975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infoexperiencia.com/sistemas-prem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workbookViewId="0">
      <selection activeCell="C62" sqref="A62:C62"/>
    </sheetView>
  </sheetViews>
  <sheetFormatPr baseColWidth="10" defaultColWidth="8.796875" defaultRowHeight="13.8"/>
  <cols>
    <col min="1" max="1" width="26.796875" style="2" customWidth="1"/>
    <col min="2" max="2" width="66" style="2" customWidth="1"/>
    <col min="3" max="3" width="69.8984375" style="2" customWidth="1"/>
    <col min="4" max="16384" width="8.796875" style="2"/>
  </cols>
  <sheetData>
    <row r="1" spans="1:3">
      <c r="A1" s="1" t="s">
        <v>0</v>
      </c>
      <c r="B1" s="1"/>
      <c r="C1" s="1"/>
    </row>
    <row r="2" spans="1:3">
      <c r="A2" s="1"/>
      <c r="B2" s="1"/>
      <c r="C2" s="1"/>
    </row>
    <row r="3" spans="1:3">
      <c r="A3" s="3"/>
      <c r="B3" s="3"/>
      <c r="C3" s="3"/>
    </row>
    <row r="4" spans="1:3" ht="15.6">
      <c r="A4" s="4" t="s">
        <v>1</v>
      </c>
      <c r="B4" s="4"/>
      <c r="C4" s="4"/>
    </row>
    <row r="5" spans="1:3">
      <c r="A5" s="5" t="s">
        <v>2</v>
      </c>
      <c r="B5" s="5"/>
      <c r="C5" s="5"/>
    </row>
    <row r="6" spans="1:3">
      <c r="A6" s="5"/>
      <c r="B6" s="5"/>
      <c r="C6" s="5"/>
    </row>
    <row r="7" spans="1:3">
      <c r="A7" s="5"/>
      <c r="B7" s="5"/>
      <c r="C7" s="5"/>
    </row>
    <row r="8" spans="1:3">
      <c r="A8" s="3"/>
      <c r="B8" s="3"/>
      <c r="C8" s="3"/>
    </row>
    <row r="9" spans="1:3" ht="15.6">
      <c r="A9" s="4" t="s">
        <v>3</v>
      </c>
      <c r="B9" s="4"/>
      <c r="C9" s="4"/>
    </row>
    <row r="10" spans="1:3">
      <c r="A10" s="6" t="s">
        <v>4</v>
      </c>
      <c r="B10" s="7" t="s">
        <v>5</v>
      </c>
      <c r="C10" s="8" t="s">
        <v>6</v>
      </c>
    </row>
    <row r="11" spans="1:3" ht="26.4">
      <c r="A11" s="9" t="s">
        <v>7</v>
      </c>
      <c r="B11" s="10" t="s">
        <v>8</v>
      </c>
      <c r="C11" s="11" t="s">
        <v>9</v>
      </c>
    </row>
    <row r="12" spans="1:3">
      <c r="A12" s="9" t="s">
        <v>10</v>
      </c>
      <c r="B12" s="10" t="s">
        <v>11</v>
      </c>
      <c r="C12" s="11" t="s">
        <v>12</v>
      </c>
    </row>
    <row r="13" spans="1:3">
      <c r="A13" s="9" t="s">
        <v>13</v>
      </c>
      <c r="B13" s="10" t="s">
        <v>14</v>
      </c>
      <c r="C13" s="11" t="s">
        <v>15</v>
      </c>
    </row>
    <row r="14" spans="1:3">
      <c r="A14" s="9" t="s">
        <v>16</v>
      </c>
      <c r="B14" s="10" t="s">
        <v>17</v>
      </c>
      <c r="C14" s="11" t="s">
        <v>18</v>
      </c>
    </row>
    <row r="15" spans="1:3">
      <c r="A15" s="9" t="s">
        <v>19</v>
      </c>
      <c r="B15" s="10" t="s">
        <v>20</v>
      </c>
      <c r="C15" s="11" t="s">
        <v>21</v>
      </c>
    </row>
    <row r="16" spans="1:3">
      <c r="A16" s="9" t="s">
        <v>22</v>
      </c>
      <c r="B16" s="10" t="s">
        <v>23</v>
      </c>
      <c r="C16" s="11" t="s">
        <v>24</v>
      </c>
    </row>
    <row r="17" spans="1:3" ht="26.4">
      <c r="A17" s="9" t="s">
        <v>25</v>
      </c>
      <c r="B17" s="10" t="s">
        <v>26</v>
      </c>
      <c r="C17" s="11" t="s">
        <v>27</v>
      </c>
    </row>
    <row r="18" spans="1:3" ht="26.4">
      <c r="A18" s="12" t="s">
        <v>28</v>
      </c>
      <c r="B18" s="13" t="s">
        <v>29</v>
      </c>
      <c r="C18" s="14" t="s">
        <v>30</v>
      </c>
    </row>
    <row r="19" spans="1:3">
      <c r="A19" s="3"/>
      <c r="B19" s="3"/>
      <c r="C19" s="3"/>
    </row>
    <row r="20" spans="1:3" ht="15.6">
      <c r="A20" s="4" t="s">
        <v>31</v>
      </c>
      <c r="B20" s="4"/>
      <c r="C20" s="4"/>
    </row>
    <row r="21" spans="1:3">
      <c r="A21" s="6" t="s">
        <v>32</v>
      </c>
      <c r="B21" s="8" t="s">
        <v>33</v>
      </c>
      <c r="C21" s="3"/>
    </row>
    <row r="22" spans="1:3">
      <c r="A22" s="9" t="s">
        <v>34</v>
      </c>
      <c r="B22" s="11" t="s">
        <v>35</v>
      </c>
      <c r="C22" s="3"/>
    </row>
    <row r="23" spans="1:3" ht="27.6">
      <c r="A23" s="9" t="s">
        <v>36</v>
      </c>
      <c r="B23" s="11" t="s">
        <v>37</v>
      </c>
      <c r="C23" s="3"/>
    </row>
    <row r="24" spans="1:3" ht="26.4">
      <c r="A24" s="9" t="s">
        <v>38</v>
      </c>
      <c r="B24" s="11" t="s">
        <v>39</v>
      </c>
      <c r="C24" s="3"/>
    </row>
    <row r="25" spans="1:3" ht="27.6">
      <c r="A25" s="9" t="s">
        <v>40</v>
      </c>
      <c r="B25" s="11" t="s">
        <v>41</v>
      </c>
      <c r="C25" s="3"/>
    </row>
    <row r="26" spans="1:3" ht="26.4">
      <c r="A26" s="12" t="s">
        <v>42</v>
      </c>
      <c r="B26" s="14" t="s">
        <v>43</v>
      </c>
      <c r="C26" s="3"/>
    </row>
    <row r="27" spans="1:3">
      <c r="A27" s="3"/>
      <c r="B27" s="3"/>
      <c r="C27" s="3"/>
    </row>
    <row r="28" spans="1:3" ht="15.6">
      <c r="A28" s="4" t="s">
        <v>44</v>
      </c>
      <c r="B28" s="4"/>
      <c r="C28" s="4"/>
    </row>
    <row r="29" spans="1:3">
      <c r="A29" s="5" t="s">
        <v>45</v>
      </c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3"/>
      <c r="B33" s="3"/>
      <c r="C33" s="3"/>
    </row>
    <row r="34" spans="1:3" ht="15.6">
      <c r="A34" s="4" t="s">
        <v>46</v>
      </c>
      <c r="B34" s="4"/>
      <c r="C34" s="4"/>
    </row>
    <row r="35" spans="1:3">
      <c r="A35" s="6" t="s">
        <v>47</v>
      </c>
      <c r="B35" s="8" t="s">
        <v>48</v>
      </c>
      <c r="C35" s="3"/>
    </row>
    <row r="36" spans="1:3">
      <c r="A36" s="9" t="s">
        <v>49</v>
      </c>
      <c r="B36" s="11" t="s">
        <v>50</v>
      </c>
      <c r="C36" s="3"/>
    </row>
    <row r="37" spans="1:3" ht="27.6">
      <c r="A37" s="9" t="s">
        <v>51</v>
      </c>
      <c r="B37" s="11" t="s">
        <v>52</v>
      </c>
      <c r="C37" s="3"/>
    </row>
    <row r="38" spans="1:3">
      <c r="A38" s="9" t="s">
        <v>53</v>
      </c>
      <c r="B38" s="11" t="s">
        <v>54</v>
      </c>
      <c r="C38" s="3"/>
    </row>
    <row r="39" spans="1:3">
      <c r="A39" s="9" t="s">
        <v>55</v>
      </c>
      <c r="B39" s="11" t="s">
        <v>56</v>
      </c>
      <c r="C39" s="3"/>
    </row>
    <row r="40" spans="1:3" ht="26.4">
      <c r="A40" s="12" t="s">
        <v>57</v>
      </c>
      <c r="B40" s="14" t="s">
        <v>58</v>
      </c>
      <c r="C40" s="3"/>
    </row>
    <row r="42" spans="1:3" ht="15.6">
      <c r="A42" s="15" t="s">
        <v>59</v>
      </c>
      <c r="B42" s="15"/>
      <c r="C42" s="15"/>
    </row>
    <row r="43" spans="1:3" ht="26.4">
      <c r="A43" s="16" t="s">
        <v>60</v>
      </c>
      <c r="B43" s="10" t="s">
        <v>61</v>
      </c>
      <c r="C43" s="10" t="s">
        <v>62</v>
      </c>
    </row>
    <row r="44" spans="1:3">
      <c r="A44" s="16" t="s">
        <v>63</v>
      </c>
      <c r="B44" s="10" t="s">
        <v>64</v>
      </c>
      <c r="C44" s="10" t="s">
        <v>65</v>
      </c>
    </row>
    <row r="45" spans="1:3" ht="26.4">
      <c r="A45" s="16" t="s">
        <v>66</v>
      </c>
      <c r="B45" s="10" t="s">
        <v>67</v>
      </c>
      <c r="C45" s="10" t="s">
        <v>68</v>
      </c>
    </row>
    <row r="46" spans="1:3">
      <c r="A46" s="16" t="s">
        <v>69</v>
      </c>
      <c r="B46" s="10" t="s">
        <v>70</v>
      </c>
      <c r="C46" s="10" t="s">
        <v>71</v>
      </c>
    </row>
    <row r="47" spans="1:3">
      <c r="A47" s="16" t="s">
        <v>72</v>
      </c>
      <c r="B47" s="10" t="s">
        <v>73</v>
      </c>
      <c r="C47" s="10" t="s">
        <v>74</v>
      </c>
    </row>
    <row r="48" spans="1:3" ht="15.6">
      <c r="A48" s="15" t="s">
        <v>75</v>
      </c>
      <c r="B48" s="15"/>
      <c r="C48" s="15"/>
    </row>
    <row r="49" spans="1:3">
      <c r="A49" s="16" t="s">
        <v>76</v>
      </c>
      <c r="B49" s="10" t="s">
        <v>77</v>
      </c>
      <c r="C49" s="10" t="s">
        <v>78</v>
      </c>
    </row>
    <row r="50" spans="1:3">
      <c r="A50" s="16" t="s">
        <v>79</v>
      </c>
      <c r="B50" s="10" t="s">
        <v>80</v>
      </c>
      <c r="C50" s="10" t="s">
        <v>81</v>
      </c>
    </row>
    <row r="51" spans="1:3" ht="26.4">
      <c r="A51" s="16" t="s">
        <v>82</v>
      </c>
      <c r="B51" s="10" t="s">
        <v>83</v>
      </c>
      <c r="C51" s="10" t="s">
        <v>84</v>
      </c>
    </row>
    <row r="52" spans="1:3">
      <c r="A52" s="16" t="s">
        <v>85</v>
      </c>
      <c r="B52" s="10" t="s">
        <v>86</v>
      </c>
      <c r="C52" s="10" t="s">
        <v>87</v>
      </c>
    </row>
    <row r="53" spans="1:3" ht="26.4">
      <c r="A53" s="16" t="s">
        <v>88</v>
      </c>
      <c r="B53" s="10" t="s">
        <v>89</v>
      </c>
      <c r="C53" s="10" t="s">
        <v>90</v>
      </c>
    </row>
    <row r="54" spans="1:3" ht="15.6">
      <c r="A54" s="15" t="s">
        <v>91</v>
      </c>
      <c r="B54" s="15"/>
      <c r="C54" s="15"/>
    </row>
    <row r="55" spans="1:3">
      <c r="A55" s="16" t="s">
        <v>92</v>
      </c>
      <c r="B55" s="10" t="s">
        <v>93</v>
      </c>
      <c r="C55" s="10" t="s">
        <v>94</v>
      </c>
    </row>
    <row r="56" spans="1:3">
      <c r="A56" s="16" t="s">
        <v>95</v>
      </c>
      <c r="B56" s="10" t="s">
        <v>96</v>
      </c>
      <c r="C56" s="10" t="s">
        <v>97</v>
      </c>
    </row>
    <row r="57" spans="1:3">
      <c r="A57" s="16" t="s">
        <v>98</v>
      </c>
      <c r="B57" s="10" t="s">
        <v>99</v>
      </c>
      <c r="C57" s="10" t="s">
        <v>100</v>
      </c>
    </row>
    <row r="58" spans="1:3">
      <c r="A58" s="16" t="s">
        <v>101</v>
      </c>
      <c r="B58" s="10" t="s">
        <v>102</v>
      </c>
      <c r="C58" s="10" t="s">
        <v>103</v>
      </c>
    </row>
    <row r="59" spans="1:3">
      <c r="A59" s="16" t="s">
        <v>104</v>
      </c>
      <c r="B59" s="10" t="s">
        <v>105</v>
      </c>
      <c r="C59" s="10" t="s">
        <v>106</v>
      </c>
    </row>
    <row r="61" spans="1:3" ht="14.4" thickBot="1"/>
    <row r="62" spans="1:3" s="26" customFormat="1" ht="82.8" customHeight="1" thickBot="1">
      <c r="A62" s="24" t="s">
        <v>229</v>
      </c>
      <c r="B62" s="25"/>
      <c r="C62" s="23" t="s">
        <v>230</v>
      </c>
    </row>
  </sheetData>
  <sheetProtection algorithmName="SHA-512" hashValue="rfAg6EpJxmWC45A0jFgMxpmOucf70Sd9pz8IIIFRjNJvIlGQsRWn31qTX0jn04mKsD0VlxFcSDij+QJo1MkDjQ==" saltValue="PSBmVgtKDOSSLPjUelFL0Q==" spinCount="100000" sheet="1" objects="1" scenarios="1" formatCells="0" formatColumns="0" formatRows="0" insertColumns="0" sort="0" autoFilter="0" pivotTables="0"/>
  <mergeCells count="12">
    <mergeCell ref="A54:C54"/>
    <mergeCell ref="A62:B62"/>
    <mergeCell ref="A28:C28"/>
    <mergeCell ref="A29:C32"/>
    <mergeCell ref="A34:C34"/>
    <mergeCell ref="A42:C42"/>
    <mergeCell ref="A48:C48"/>
    <mergeCell ref="A1:C2"/>
    <mergeCell ref="A4:C4"/>
    <mergeCell ref="A5:C7"/>
    <mergeCell ref="A9:C9"/>
    <mergeCell ref="A20:C20"/>
  </mergeCells>
  <hyperlinks>
    <hyperlink ref="C62" r:id="rId1" xr:uid="{33F49D8B-919F-4B48-8669-9434BF4755C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topLeftCell="A13" workbookViewId="0">
      <selection activeCell="D25" sqref="D25"/>
    </sheetView>
  </sheetViews>
  <sheetFormatPr baseColWidth="10" defaultColWidth="52.09765625" defaultRowHeight="13.8"/>
  <cols>
    <col min="1" max="1" width="29.5" style="2" customWidth="1"/>
    <col min="2" max="3" width="52.09765625" style="2"/>
    <col min="4" max="4" width="53.5" style="2" bestFit="1" customWidth="1"/>
    <col min="5" max="16384" width="52.09765625" style="2"/>
  </cols>
  <sheetData>
    <row r="1" spans="1:4">
      <c r="A1" s="17" t="s">
        <v>107</v>
      </c>
      <c r="B1" s="17"/>
      <c r="C1" s="17"/>
      <c r="D1" s="17"/>
    </row>
    <row r="2" spans="1:4">
      <c r="A2" s="17"/>
      <c r="B2" s="17"/>
      <c r="C2" s="17"/>
      <c r="D2" s="17"/>
    </row>
    <row r="4" spans="1:4" ht="15.6">
      <c r="A4" s="18" t="s">
        <v>108</v>
      </c>
      <c r="B4" s="18"/>
      <c r="C4" s="18"/>
      <c r="D4" s="18"/>
    </row>
    <row r="5" spans="1:4">
      <c r="A5" s="19" t="s">
        <v>109</v>
      </c>
      <c r="B5" s="20" t="s">
        <v>110</v>
      </c>
      <c r="C5" s="20" t="s">
        <v>111</v>
      </c>
      <c r="D5" s="21" t="s">
        <v>112</v>
      </c>
    </row>
    <row r="6" spans="1:4" ht="26.4">
      <c r="A6" s="9" t="s">
        <v>113</v>
      </c>
      <c r="B6" s="10" t="s">
        <v>114</v>
      </c>
      <c r="C6" s="10" t="s">
        <v>115</v>
      </c>
      <c r="D6" s="11" t="s">
        <v>116</v>
      </c>
    </row>
    <row r="7" spans="1:4">
      <c r="A7" s="9" t="s">
        <v>117</v>
      </c>
      <c r="B7" s="10" t="s">
        <v>118</v>
      </c>
      <c r="C7" s="10" t="s">
        <v>119</v>
      </c>
      <c r="D7" s="11" t="s">
        <v>120</v>
      </c>
    </row>
    <row r="8" spans="1:4">
      <c r="A8" s="9" t="s">
        <v>121</v>
      </c>
      <c r="B8" s="10" t="s">
        <v>122</v>
      </c>
      <c r="C8" s="10" t="s">
        <v>123</v>
      </c>
      <c r="D8" s="11" t="s">
        <v>124</v>
      </c>
    </row>
    <row r="9" spans="1:4" ht="26.4">
      <c r="A9" s="9" t="s">
        <v>125</v>
      </c>
      <c r="B9" s="10" t="s">
        <v>126</v>
      </c>
      <c r="C9" s="10" t="s">
        <v>127</v>
      </c>
      <c r="D9" s="11" t="s">
        <v>128</v>
      </c>
    </row>
    <row r="10" spans="1:4">
      <c r="A10" s="9" t="s">
        <v>129</v>
      </c>
      <c r="B10" s="10" t="s">
        <v>130</v>
      </c>
      <c r="C10" s="10" t="s">
        <v>131</v>
      </c>
      <c r="D10" s="11" t="s">
        <v>132</v>
      </c>
    </row>
    <row r="11" spans="1:4">
      <c r="A11" s="9" t="s">
        <v>133</v>
      </c>
      <c r="B11" s="10" t="s">
        <v>134</v>
      </c>
      <c r="C11" s="10" t="s">
        <v>135</v>
      </c>
      <c r="D11" s="11" t="s">
        <v>136</v>
      </c>
    </row>
    <row r="12" spans="1:4" ht="26.4">
      <c r="A12" s="9" t="s">
        <v>137</v>
      </c>
      <c r="B12" s="10" t="s">
        <v>138</v>
      </c>
      <c r="C12" s="10" t="s">
        <v>139</v>
      </c>
      <c r="D12" s="11" t="s">
        <v>140</v>
      </c>
    </row>
    <row r="13" spans="1:4" ht="26.4">
      <c r="A13" s="9" t="s">
        <v>101</v>
      </c>
      <c r="B13" s="10" t="s">
        <v>141</v>
      </c>
      <c r="C13" s="10" t="s">
        <v>142</v>
      </c>
      <c r="D13" s="11" t="s">
        <v>143</v>
      </c>
    </row>
    <row r="14" spans="1:4" ht="26.4">
      <c r="A14" s="9" t="s">
        <v>144</v>
      </c>
      <c r="B14" s="10" t="s">
        <v>145</v>
      </c>
      <c r="C14" s="10" t="s">
        <v>146</v>
      </c>
      <c r="D14" s="11" t="s">
        <v>147</v>
      </c>
    </row>
    <row r="15" spans="1:4" ht="26.4">
      <c r="A15" s="9" t="s">
        <v>148</v>
      </c>
      <c r="B15" s="10" t="s">
        <v>149</v>
      </c>
      <c r="C15" s="10" t="s">
        <v>150</v>
      </c>
      <c r="D15" s="11" t="s">
        <v>151</v>
      </c>
    </row>
    <row r="16" spans="1:4" ht="26.4">
      <c r="A16" s="9" t="s">
        <v>152</v>
      </c>
      <c r="B16" s="10" t="s">
        <v>153</v>
      </c>
      <c r="C16" s="10" t="s">
        <v>154</v>
      </c>
      <c r="D16" s="11" t="s">
        <v>155</v>
      </c>
    </row>
    <row r="17" spans="1:4">
      <c r="A17" s="9" t="s">
        <v>47</v>
      </c>
      <c r="B17" s="10" t="s">
        <v>156</v>
      </c>
      <c r="C17" s="10" t="s">
        <v>157</v>
      </c>
      <c r="D17" s="11" t="s">
        <v>158</v>
      </c>
    </row>
    <row r="18" spans="1:4" ht="26.4">
      <c r="A18" s="9" t="s">
        <v>49</v>
      </c>
      <c r="B18" s="10" t="s">
        <v>159</v>
      </c>
      <c r="C18" s="10" t="s">
        <v>160</v>
      </c>
      <c r="D18" s="11" t="s">
        <v>161</v>
      </c>
    </row>
    <row r="19" spans="1:4" ht="26.4">
      <c r="A19" s="9" t="s">
        <v>162</v>
      </c>
      <c r="B19" s="10" t="s">
        <v>163</v>
      </c>
      <c r="C19" s="10" t="s">
        <v>164</v>
      </c>
      <c r="D19" s="11" t="s">
        <v>165</v>
      </c>
    </row>
    <row r="20" spans="1:4" ht="26.4">
      <c r="A20" s="9" t="s">
        <v>55</v>
      </c>
      <c r="B20" s="10" t="s">
        <v>166</v>
      </c>
      <c r="C20" s="10" t="s">
        <v>167</v>
      </c>
      <c r="D20" s="11" t="s">
        <v>168</v>
      </c>
    </row>
    <row r="21" spans="1:4" ht="26.4">
      <c r="A21" s="9" t="s">
        <v>169</v>
      </c>
      <c r="B21" s="10" t="s">
        <v>170</v>
      </c>
      <c r="C21" s="10" t="s">
        <v>171</v>
      </c>
      <c r="D21" s="11" t="s">
        <v>172</v>
      </c>
    </row>
    <row r="22" spans="1:4" ht="26.4">
      <c r="A22" s="12" t="s">
        <v>57</v>
      </c>
      <c r="B22" s="13" t="s">
        <v>173</v>
      </c>
      <c r="C22" s="13" t="s">
        <v>174</v>
      </c>
      <c r="D22" s="14" t="s">
        <v>175</v>
      </c>
    </row>
    <row r="23" spans="1:4" ht="28.8" customHeight="1">
      <c r="A23" s="16" t="s">
        <v>176</v>
      </c>
      <c r="B23" s="10" t="s">
        <v>177</v>
      </c>
      <c r="C23" s="10" t="s">
        <v>178</v>
      </c>
      <c r="D23" s="11" t="s">
        <v>179</v>
      </c>
    </row>
    <row r="24" spans="1:4" ht="28.8" customHeight="1">
      <c r="A24" s="16" t="s">
        <v>180</v>
      </c>
      <c r="B24" s="10" t="s">
        <v>181</v>
      </c>
      <c r="C24" s="10" t="s">
        <v>182</v>
      </c>
      <c r="D24" s="11" t="s">
        <v>183</v>
      </c>
    </row>
    <row r="25" spans="1:4" ht="28.8" customHeight="1">
      <c r="A25" s="16" t="s">
        <v>51</v>
      </c>
      <c r="B25" s="10" t="s">
        <v>184</v>
      </c>
      <c r="C25" s="10" t="s">
        <v>185</v>
      </c>
      <c r="D25" s="11" t="s">
        <v>186</v>
      </c>
    </row>
    <row r="26" spans="1:4" ht="28.8" customHeight="1">
      <c r="A26" s="16" t="s">
        <v>53</v>
      </c>
      <c r="B26" s="10" t="s">
        <v>187</v>
      </c>
      <c r="C26" s="10" t="s">
        <v>188</v>
      </c>
      <c r="D26" s="11" t="s">
        <v>189</v>
      </c>
    </row>
    <row r="27" spans="1:4" ht="28.8" customHeight="1">
      <c r="A27" s="16" t="s">
        <v>69</v>
      </c>
      <c r="B27" s="10" t="s">
        <v>190</v>
      </c>
      <c r="C27" s="10" t="s">
        <v>191</v>
      </c>
      <c r="D27" s="11" t="s">
        <v>192</v>
      </c>
    </row>
    <row r="28" spans="1:4" ht="28.8" customHeight="1">
      <c r="A28" s="16" t="s">
        <v>193</v>
      </c>
      <c r="B28" s="10" t="s">
        <v>194</v>
      </c>
      <c r="C28" s="10" t="s">
        <v>195</v>
      </c>
      <c r="D28" s="11" t="s">
        <v>196</v>
      </c>
    </row>
    <row r="29" spans="1:4" ht="28.8" customHeight="1">
      <c r="A29" s="16" t="s">
        <v>79</v>
      </c>
      <c r="B29" s="10" t="s">
        <v>197</v>
      </c>
      <c r="C29" s="10" t="s">
        <v>198</v>
      </c>
      <c r="D29" s="11" t="s">
        <v>199</v>
      </c>
    </row>
    <row r="30" spans="1:4" ht="28.8" customHeight="1">
      <c r="A30" s="16" t="s">
        <v>82</v>
      </c>
      <c r="B30" s="10" t="s">
        <v>200</v>
      </c>
      <c r="C30" s="10" t="s">
        <v>201</v>
      </c>
      <c r="D30" s="11" t="s">
        <v>202</v>
      </c>
    </row>
    <row r="31" spans="1:4" ht="28.8" customHeight="1">
      <c r="A31" s="16" t="s">
        <v>203</v>
      </c>
      <c r="B31" s="10" t="s">
        <v>204</v>
      </c>
      <c r="C31" s="10" t="s">
        <v>205</v>
      </c>
      <c r="D31" s="11" t="s">
        <v>206</v>
      </c>
    </row>
  </sheetData>
  <mergeCells count="2">
    <mergeCell ref="A1:D2"/>
    <mergeCell ref="A4:D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workbookViewId="0">
      <selection activeCell="M12" sqref="M12"/>
    </sheetView>
  </sheetViews>
  <sheetFormatPr baseColWidth="10" defaultColWidth="8.796875" defaultRowHeight="13.8"/>
  <cols>
    <col min="1" max="1" width="6" style="2" customWidth="1"/>
    <col min="2" max="2" width="32" style="2" customWidth="1"/>
    <col min="3" max="3" width="12" style="2" customWidth="1"/>
    <col min="4" max="4" width="28" style="2" customWidth="1"/>
    <col min="5" max="5" width="30" style="2" customWidth="1"/>
    <col min="6" max="6" width="3" style="2" customWidth="1"/>
    <col min="7" max="7" width="28" style="2" customWidth="1"/>
    <col min="8" max="10" width="14" style="2" customWidth="1"/>
    <col min="11" max="16384" width="8.796875" style="2"/>
  </cols>
  <sheetData>
    <row r="1" spans="1:10">
      <c r="A1" s="28" t="s">
        <v>207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ht="15.6">
      <c r="A4" s="30" t="s">
        <v>121</v>
      </c>
      <c r="B4" s="31"/>
      <c r="C4" s="32" t="s">
        <v>208</v>
      </c>
      <c r="D4" s="32"/>
      <c r="E4" s="33"/>
      <c r="F4" s="29"/>
      <c r="G4" s="34" t="s">
        <v>69</v>
      </c>
      <c r="H4" s="34"/>
      <c r="I4" s="34"/>
      <c r="J4" s="34"/>
    </row>
    <row r="5" spans="1:10">
      <c r="A5" s="35" t="s">
        <v>137</v>
      </c>
      <c r="B5" s="36"/>
      <c r="C5" s="37" t="s">
        <v>209</v>
      </c>
      <c r="D5" s="37"/>
      <c r="E5" s="38"/>
      <c r="F5" s="29"/>
      <c r="G5" s="39" t="s">
        <v>47</v>
      </c>
      <c r="H5" s="40">
        <f>IF($H$11="OK",SUM(C10:C39),"")</f>
        <v>80</v>
      </c>
      <c r="I5" s="40"/>
      <c r="J5" s="41"/>
    </row>
    <row r="6" spans="1:10">
      <c r="A6" s="42" t="s">
        <v>176</v>
      </c>
      <c r="B6" s="43"/>
      <c r="C6" s="44" t="s">
        <v>210</v>
      </c>
      <c r="D6" s="44"/>
      <c r="E6" s="45"/>
      <c r="F6" s="29"/>
      <c r="G6" s="46" t="s">
        <v>49</v>
      </c>
      <c r="H6" s="47">
        <f>IF($H$11="OK",SUMIF(D10:D39,"Agrega valor",C10:C39),"")</f>
        <v>18</v>
      </c>
      <c r="I6" s="47"/>
      <c r="J6" s="48"/>
    </row>
    <row r="7" spans="1:10">
      <c r="A7" s="29"/>
      <c r="B7" s="29"/>
      <c r="C7" s="29"/>
      <c r="D7" s="29"/>
      <c r="E7" s="29"/>
      <c r="F7" s="29"/>
      <c r="G7" s="46" t="s">
        <v>148</v>
      </c>
      <c r="H7" s="47">
        <f>IF($H$11="OK",SUMIF(D10:D39,"Necesaria sin valor directo",C10:C39),"")</f>
        <v>2</v>
      </c>
      <c r="I7" s="47"/>
      <c r="J7" s="48"/>
    </row>
    <row r="8" spans="1:10" ht="15.6">
      <c r="A8" s="34" t="s">
        <v>211</v>
      </c>
      <c r="B8" s="34"/>
      <c r="C8" s="34"/>
      <c r="D8" s="34"/>
      <c r="E8" s="34"/>
      <c r="F8" s="29"/>
      <c r="G8" s="46" t="s">
        <v>152</v>
      </c>
      <c r="H8" s="47">
        <f>IF($H$11="OK",SUMIF(D10:D39,"No agrega valor",C10:C39),"")</f>
        <v>60</v>
      </c>
      <c r="I8" s="47"/>
      <c r="J8" s="48"/>
    </row>
    <row r="9" spans="1:10" ht="27.6">
      <c r="A9" s="49" t="s">
        <v>212</v>
      </c>
      <c r="B9" s="49" t="s">
        <v>129</v>
      </c>
      <c r="C9" s="49" t="s">
        <v>133</v>
      </c>
      <c r="D9" s="49" t="s">
        <v>101</v>
      </c>
      <c r="E9" s="49" t="s">
        <v>180</v>
      </c>
      <c r="F9" s="29"/>
      <c r="G9" s="46" t="s">
        <v>162</v>
      </c>
      <c r="H9" s="47">
        <f>IF($H$11="OK",H5-H6,"")</f>
        <v>62</v>
      </c>
      <c r="I9" s="47"/>
      <c r="J9" s="48"/>
    </row>
    <row r="10" spans="1:10" ht="21">
      <c r="A10" s="50">
        <v>1</v>
      </c>
      <c r="B10" s="51" t="s">
        <v>213</v>
      </c>
      <c r="C10" s="52">
        <v>20</v>
      </c>
      <c r="D10" s="51" t="s">
        <v>152</v>
      </c>
      <c r="E10" s="53" t="s">
        <v>214</v>
      </c>
      <c r="F10" s="54">
        <f t="shared" ref="F10:F39" si="0">IF(COUNTA(B10:D10)=0,0,IF(OR(LEN(TRIM(B10))=0,ISBLANK(C10),LEN(TRIM(D10))=0),1,IF(NOT(ISNUMBER(C10)),2,IF(C10&lt;=0,3,IF(AND(D10&lt;&gt;"Agrega valor",D10&lt;&gt;"Necesaria sin valor directo",D10&lt;&gt;"No agrega valor"),4,0)))))</f>
        <v>0</v>
      </c>
      <c r="G10" s="55" t="s">
        <v>215</v>
      </c>
      <c r="H10" s="56">
        <f>IF($H$11="OK",H6/H5,"")</f>
        <v>0.22500000000000001</v>
      </c>
      <c r="I10" s="56"/>
      <c r="J10" s="57"/>
    </row>
    <row r="11" spans="1:10" ht="19.2" customHeight="1">
      <c r="A11" s="58">
        <v>2</v>
      </c>
      <c r="B11" s="59" t="s">
        <v>216</v>
      </c>
      <c r="C11" s="60">
        <v>10</v>
      </c>
      <c r="D11" s="59" t="s">
        <v>144</v>
      </c>
      <c r="E11" s="61" t="s">
        <v>217</v>
      </c>
      <c r="F11" s="54">
        <f t="shared" si="0"/>
        <v>0</v>
      </c>
      <c r="G11" s="62" t="s">
        <v>193</v>
      </c>
      <c r="H11" s="63" t="str">
        <f>IF(COUNTA(B10:D39)=0,"FALTA INFORMACIÓN",IF(LEN(TRIM(C4))=0,"FALTA INFORMACIÓN: PROCESO",IF(AND(C5&lt;&gt;"Minutos",C5&lt;&gt;"Horas"),"REVISAR: UNIDAD INVÁLIDA",IF(COUNTIF(F10:F39,1)&gt;0,"FALTA INFORMACIÓN EN UNA FILA",IF(COUNTIF(F10:F39,2)&gt;0,"REVISAR: TIEMPO NO NUMÉRICO",IF(COUNTIF(F10:F39,3)&gt;0,"REVISAR: TIEMPO DEBE SER MAYOR QUE 0",IF(COUNTIF(F10:F39,4)&gt;0,"REVISAR: CLASIFICACIÓN INVÁLIDA","OK")))))))</f>
        <v>OK</v>
      </c>
      <c r="I11" s="63"/>
      <c r="J11" s="63"/>
    </row>
    <row r="12" spans="1:10" ht="15.6">
      <c r="A12" s="58">
        <v>3</v>
      </c>
      <c r="B12" s="59" t="s">
        <v>218</v>
      </c>
      <c r="C12" s="60">
        <v>15</v>
      </c>
      <c r="D12" s="59" t="s">
        <v>152</v>
      </c>
      <c r="E12" s="61" t="s">
        <v>219</v>
      </c>
      <c r="F12" s="54">
        <f t="shared" si="0"/>
        <v>0</v>
      </c>
      <c r="G12" s="34" t="s">
        <v>220</v>
      </c>
      <c r="H12" s="34"/>
      <c r="I12" s="34"/>
      <c r="J12" s="34"/>
    </row>
    <row r="13" spans="1:10">
      <c r="A13" s="58">
        <v>4</v>
      </c>
      <c r="B13" s="59" t="s">
        <v>221</v>
      </c>
      <c r="C13" s="60">
        <v>8</v>
      </c>
      <c r="D13" s="59" t="s">
        <v>144</v>
      </c>
      <c r="E13" s="61" t="s">
        <v>222</v>
      </c>
      <c r="F13" s="54">
        <f t="shared" si="0"/>
        <v>0</v>
      </c>
      <c r="G13" s="64" t="str">
        <f>IF($H$11&lt;&gt;"OK",$H$11&amp;". Corrige los datos de entrada antes de interpretar el PCE.","El "&amp;TEXT(H10,"0.0%")&amp;" del tiempo total del proceso corresponde a actividades que agregan valor. El tiempo restante es "&amp;TEXT(H9,"0.0")&amp;" "&amp;LOWER(C5)&amp;".")</f>
        <v>El 23% del tiempo total del proceso corresponde a actividades que agregan valor. El tiempo restante es 62 minutos.</v>
      </c>
      <c r="H13" s="65"/>
      <c r="I13" s="65"/>
      <c r="J13" s="66"/>
    </row>
    <row r="14" spans="1:10">
      <c r="A14" s="58">
        <v>5</v>
      </c>
      <c r="B14" s="59" t="s">
        <v>223</v>
      </c>
      <c r="C14" s="60">
        <v>2</v>
      </c>
      <c r="D14" s="59" t="s">
        <v>148</v>
      </c>
      <c r="E14" s="61" t="s">
        <v>224</v>
      </c>
      <c r="F14" s="54">
        <f t="shared" si="0"/>
        <v>0</v>
      </c>
      <c r="G14" s="67"/>
      <c r="H14" s="68"/>
      <c r="I14" s="68"/>
      <c r="J14" s="69"/>
    </row>
    <row r="15" spans="1:10">
      <c r="A15" s="58">
        <v>6</v>
      </c>
      <c r="B15" s="59" t="s">
        <v>225</v>
      </c>
      <c r="C15" s="60">
        <v>25</v>
      </c>
      <c r="D15" s="59" t="s">
        <v>152</v>
      </c>
      <c r="E15" s="61" t="s">
        <v>226</v>
      </c>
      <c r="F15" s="54">
        <f t="shared" si="0"/>
        <v>0</v>
      </c>
      <c r="G15" s="70"/>
      <c r="H15" s="71"/>
      <c r="I15" s="71"/>
      <c r="J15" s="72"/>
    </row>
    <row r="16" spans="1:10">
      <c r="A16" s="58">
        <v>7</v>
      </c>
      <c r="B16" s="59"/>
      <c r="C16" s="60"/>
      <c r="D16" s="59"/>
      <c r="E16" s="61"/>
      <c r="F16" s="54">
        <f t="shared" si="0"/>
        <v>0</v>
      </c>
      <c r="G16" s="29"/>
      <c r="H16" s="29"/>
      <c r="I16" s="29"/>
      <c r="J16" s="29"/>
    </row>
    <row r="17" spans="1:10" ht="15.6">
      <c r="A17" s="58">
        <v>8</v>
      </c>
      <c r="B17" s="59"/>
      <c r="C17" s="60"/>
      <c r="D17" s="59"/>
      <c r="E17" s="61"/>
      <c r="F17" s="54">
        <f t="shared" si="0"/>
        <v>0</v>
      </c>
      <c r="G17" s="34" t="s">
        <v>203</v>
      </c>
      <c r="H17" s="34"/>
      <c r="I17" s="34"/>
      <c r="J17" s="34"/>
    </row>
    <row r="18" spans="1:10">
      <c r="A18" s="58">
        <v>9</v>
      </c>
      <c r="B18" s="59"/>
      <c r="C18" s="60"/>
      <c r="D18" s="59"/>
      <c r="E18" s="61"/>
      <c r="F18" s="54">
        <f t="shared" si="0"/>
        <v>0</v>
      </c>
      <c r="G18" s="50" t="s">
        <v>144</v>
      </c>
      <c r="H18" s="73">
        <f>IF($H$11="OK",H6,"")</f>
        <v>18</v>
      </c>
      <c r="I18" s="74">
        <f>IF($H$11="OK",H18/$H$5,"")</f>
        <v>0.22500000000000001</v>
      </c>
      <c r="J18" s="29"/>
    </row>
    <row r="19" spans="1:10">
      <c r="A19" s="58">
        <v>10</v>
      </c>
      <c r="B19" s="59"/>
      <c r="C19" s="60"/>
      <c r="D19" s="59"/>
      <c r="E19" s="61"/>
      <c r="F19" s="54">
        <f t="shared" si="0"/>
        <v>0</v>
      </c>
      <c r="G19" s="58" t="s">
        <v>148</v>
      </c>
      <c r="H19" s="75">
        <f>IF($H$11="OK",H7,"")</f>
        <v>2</v>
      </c>
      <c r="I19" s="76">
        <f>IF($H$11="OK",H19/$H$5,"")</f>
        <v>2.5000000000000001E-2</v>
      </c>
      <c r="J19" s="29"/>
    </row>
    <row r="20" spans="1:10">
      <c r="A20" s="58">
        <v>11</v>
      </c>
      <c r="B20" s="59"/>
      <c r="C20" s="60"/>
      <c r="D20" s="59"/>
      <c r="E20" s="61"/>
      <c r="F20" s="54">
        <f t="shared" si="0"/>
        <v>0</v>
      </c>
      <c r="G20" s="77" t="s">
        <v>152</v>
      </c>
      <c r="H20" s="78">
        <f>IF($H$11="OK",H8,"")</f>
        <v>60</v>
      </c>
      <c r="I20" s="79">
        <f>IF($H$11="OK",H20/$H$5,"")</f>
        <v>0.75</v>
      </c>
      <c r="J20" s="29"/>
    </row>
    <row r="21" spans="1:10">
      <c r="A21" s="58">
        <v>12</v>
      </c>
      <c r="B21" s="59"/>
      <c r="C21" s="60"/>
      <c r="D21" s="59"/>
      <c r="E21" s="61"/>
      <c r="F21" s="54">
        <f t="shared" si="0"/>
        <v>0</v>
      </c>
      <c r="G21" s="29"/>
      <c r="H21" s="29"/>
      <c r="I21" s="29"/>
      <c r="J21" s="29"/>
    </row>
    <row r="22" spans="1:10">
      <c r="A22" s="58">
        <v>13</v>
      </c>
      <c r="B22" s="59"/>
      <c r="C22" s="60"/>
      <c r="D22" s="59"/>
      <c r="E22" s="61"/>
      <c r="F22" s="54">
        <f t="shared" si="0"/>
        <v>0</v>
      </c>
      <c r="G22" s="80" t="s">
        <v>227</v>
      </c>
      <c r="H22" s="81"/>
      <c r="I22" s="81"/>
      <c r="J22" s="82"/>
    </row>
    <row r="23" spans="1:10">
      <c r="A23" s="58">
        <v>14</v>
      </c>
      <c r="B23" s="59"/>
      <c r="C23" s="60"/>
      <c r="D23" s="59"/>
      <c r="E23" s="61"/>
      <c r="F23" s="54">
        <f t="shared" si="0"/>
        <v>0</v>
      </c>
      <c r="G23" s="83"/>
      <c r="H23" s="84"/>
      <c r="I23" s="84"/>
      <c r="J23" s="85"/>
    </row>
    <row r="24" spans="1:10">
      <c r="A24" s="58">
        <v>15</v>
      </c>
      <c r="B24" s="59"/>
      <c r="C24" s="60"/>
      <c r="D24" s="59"/>
      <c r="E24" s="61"/>
      <c r="F24" s="54">
        <f t="shared" si="0"/>
        <v>0</v>
      </c>
      <c r="G24" s="83"/>
      <c r="H24" s="84"/>
      <c r="I24" s="84"/>
      <c r="J24" s="85"/>
    </row>
    <row r="25" spans="1:10">
      <c r="A25" s="58">
        <v>16</v>
      </c>
      <c r="B25" s="59"/>
      <c r="C25" s="60"/>
      <c r="D25" s="59"/>
      <c r="E25" s="61"/>
      <c r="F25" s="54">
        <f t="shared" si="0"/>
        <v>0</v>
      </c>
      <c r="G25" s="86"/>
      <c r="H25" s="87"/>
      <c r="I25" s="87"/>
      <c r="J25" s="88"/>
    </row>
    <row r="26" spans="1:10">
      <c r="A26" s="58">
        <v>17</v>
      </c>
      <c r="B26" s="59"/>
      <c r="C26" s="60"/>
      <c r="D26" s="59"/>
      <c r="E26" s="61"/>
      <c r="F26" s="54">
        <f t="shared" si="0"/>
        <v>0</v>
      </c>
      <c r="G26" s="29"/>
      <c r="H26" s="29"/>
      <c r="I26" s="29"/>
      <c r="J26" s="29"/>
    </row>
    <row r="27" spans="1:10">
      <c r="A27" s="58">
        <v>18</v>
      </c>
      <c r="B27" s="59"/>
      <c r="C27" s="60"/>
      <c r="D27" s="59"/>
      <c r="E27" s="61"/>
      <c r="F27" s="54">
        <f t="shared" si="0"/>
        <v>0</v>
      </c>
      <c r="G27" s="29"/>
      <c r="H27" s="29"/>
      <c r="I27" s="29"/>
      <c r="J27" s="29"/>
    </row>
    <row r="28" spans="1:10">
      <c r="A28" s="58">
        <v>19</v>
      </c>
      <c r="B28" s="59"/>
      <c r="C28" s="60"/>
      <c r="D28" s="59"/>
      <c r="E28" s="61"/>
      <c r="F28" s="54">
        <f t="shared" si="0"/>
        <v>0</v>
      </c>
      <c r="G28" s="29"/>
      <c r="H28" s="29"/>
      <c r="I28" s="29"/>
      <c r="J28" s="29"/>
    </row>
    <row r="29" spans="1:10">
      <c r="A29" s="58">
        <v>20</v>
      </c>
      <c r="B29" s="59"/>
      <c r="C29" s="60"/>
      <c r="D29" s="59"/>
      <c r="E29" s="61"/>
      <c r="F29" s="54">
        <f t="shared" si="0"/>
        <v>0</v>
      </c>
      <c r="G29" s="29"/>
      <c r="H29" s="29"/>
      <c r="I29" s="29"/>
      <c r="J29" s="29"/>
    </row>
    <row r="30" spans="1:10">
      <c r="A30" s="58">
        <v>21</v>
      </c>
      <c r="B30" s="59"/>
      <c r="C30" s="60"/>
      <c r="D30" s="59"/>
      <c r="E30" s="61"/>
      <c r="F30" s="54">
        <f t="shared" si="0"/>
        <v>0</v>
      </c>
      <c r="G30" s="29"/>
      <c r="H30" s="29"/>
      <c r="I30" s="29"/>
      <c r="J30" s="29"/>
    </row>
    <row r="31" spans="1:10">
      <c r="A31" s="58">
        <v>22</v>
      </c>
      <c r="B31" s="59"/>
      <c r="C31" s="60"/>
      <c r="D31" s="59"/>
      <c r="E31" s="61"/>
      <c r="F31" s="54">
        <f t="shared" si="0"/>
        <v>0</v>
      </c>
      <c r="G31" s="29"/>
      <c r="H31" s="29"/>
      <c r="I31" s="29"/>
      <c r="J31" s="29"/>
    </row>
    <row r="32" spans="1:10">
      <c r="A32" s="58">
        <v>23</v>
      </c>
      <c r="B32" s="59"/>
      <c r="C32" s="60"/>
      <c r="D32" s="59"/>
      <c r="E32" s="61"/>
      <c r="F32" s="54">
        <f t="shared" si="0"/>
        <v>0</v>
      </c>
      <c r="G32" s="29"/>
      <c r="H32" s="29"/>
      <c r="I32" s="29"/>
      <c r="J32" s="29"/>
    </row>
    <row r="33" spans="1:10">
      <c r="A33" s="58">
        <v>24</v>
      </c>
      <c r="B33" s="59"/>
      <c r="C33" s="60"/>
      <c r="D33" s="59"/>
      <c r="E33" s="61"/>
      <c r="F33" s="54">
        <f t="shared" si="0"/>
        <v>0</v>
      </c>
      <c r="G33" s="29"/>
      <c r="H33" s="29"/>
      <c r="I33" s="29"/>
      <c r="J33" s="29"/>
    </row>
    <row r="34" spans="1:10">
      <c r="A34" s="58">
        <v>25</v>
      </c>
      <c r="B34" s="59"/>
      <c r="C34" s="60"/>
      <c r="D34" s="59"/>
      <c r="E34" s="61"/>
      <c r="F34" s="54">
        <f t="shared" si="0"/>
        <v>0</v>
      </c>
      <c r="G34" s="29"/>
      <c r="H34" s="29"/>
      <c r="I34" s="29"/>
      <c r="J34" s="29"/>
    </row>
    <row r="35" spans="1:10">
      <c r="A35" s="58">
        <v>26</v>
      </c>
      <c r="B35" s="59"/>
      <c r="C35" s="60"/>
      <c r="D35" s="59"/>
      <c r="E35" s="61"/>
      <c r="F35" s="54">
        <f t="shared" si="0"/>
        <v>0</v>
      </c>
      <c r="G35" s="29"/>
      <c r="H35" s="29"/>
      <c r="I35" s="29"/>
      <c r="J35" s="29"/>
    </row>
    <row r="36" spans="1:10">
      <c r="A36" s="58">
        <v>27</v>
      </c>
      <c r="B36" s="59"/>
      <c r="C36" s="60"/>
      <c r="D36" s="59"/>
      <c r="E36" s="61"/>
      <c r="F36" s="54">
        <f t="shared" si="0"/>
        <v>0</v>
      </c>
      <c r="G36" s="29"/>
      <c r="H36" s="29"/>
      <c r="I36" s="29"/>
      <c r="J36" s="29"/>
    </row>
    <row r="37" spans="1:10">
      <c r="A37" s="58">
        <v>28</v>
      </c>
      <c r="B37" s="59"/>
      <c r="C37" s="60"/>
      <c r="D37" s="59"/>
      <c r="E37" s="61"/>
      <c r="F37" s="54">
        <f t="shared" si="0"/>
        <v>0</v>
      </c>
      <c r="G37" s="29"/>
      <c r="H37" s="29"/>
      <c r="I37" s="29"/>
      <c r="J37" s="29"/>
    </row>
    <row r="38" spans="1:10">
      <c r="A38" s="58">
        <v>29</v>
      </c>
      <c r="B38" s="59"/>
      <c r="C38" s="60"/>
      <c r="D38" s="59"/>
      <c r="E38" s="61"/>
      <c r="F38" s="54">
        <f t="shared" si="0"/>
        <v>0</v>
      </c>
      <c r="G38" s="29"/>
      <c r="H38" s="29"/>
      <c r="I38" s="29"/>
      <c r="J38" s="29"/>
    </row>
    <row r="39" spans="1:10">
      <c r="A39" s="77">
        <v>30</v>
      </c>
      <c r="B39" s="89"/>
      <c r="C39" s="90"/>
      <c r="D39" s="89"/>
      <c r="E39" s="91"/>
      <c r="F39" s="54">
        <f t="shared" si="0"/>
        <v>0</v>
      </c>
      <c r="G39" s="29"/>
      <c r="H39" s="29"/>
      <c r="I39" s="29"/>
      <c r="J39" s="29"/>
    </row>
    <row r="40" spans="1:10">
      <c r="A40" s="92"/>
      <c r="B40" s="92"/>
      <c r="C40" s="92"/>
      <c r="D40" s="92"/>
      <c r="E40" s="92"/>
      <c r="F40" s="92"/>
      <c r="G40" s="92"/>
      <c r="H40" s="92"/>
      <c r="I40" s="92"/>
      <c r="J40" s="92"/>
    </row>
    <row r="41" spans="1:10">
      <c r="A41" s="93" t="s">
        <v>228</v>
      </c>
      <c r="B41" s="94"/>
      <c r="C41" s="94"/>
      <c r="D41" s="94"/>
      <c r="E41" s="94"/>
      <c r="F41" s="94"/>
      <c r="G41" s="94"/>
      <c r="H41" s="94"/>
      <c r="I41" s="94"/>
      <c r="J41" s="95"/>
    </row>
    <row r="42" spans="1:10">
      <c r="A42" s="96"/>
      <c r="B42" s="97"/>
      <c r="C42" s="97"/>
      <c r="D42" s="97"/>
      <c r="E42" s="97"/>
      <c r="F42" s="97"/>
      <c r="G42" s="97"/>
      <c r="H42" s="97"/>
      <c r="I42" s="97"/>
      <c r="J42" s="98"/>
    </row>
    <row r="44" spans="1:10" ht="14.4" thickBot="1"/>
    <row r="45" spans="1:10" ht="72.599999999999994" customHeight="1" thickBot="1">
      <c r="A45" s="24" t="s">
        <v>229</v>
      </c>
      <c r="B45" s="25"/>
      <c r="C45" s="25"/>
      <c r="D45" s="25"/>
      <c r="E45" s="22" t="s">
        <v>230</v>
      </c>
      <c r="F45" s="22"/>
      <c r="G45" s="22"/>
      <c r="H45" s="27"/>
    </row>
  </sheetData>
  <sheetProtection algorithmName="SHA-512" hashValue="Cx8EBhJKL2WVzrfToEirxPjGPhUxivjkm1gys+NEUeNqbVJY2w7aZyVe9Dy8yxmtSqXZQTqEAwgDtkFOkbE3mQ==" saltValue="DS9ObhAE2yyfegzTl33plw==" spinCount="100000" sheet="1" objects="1" scenarios="1" formatCells="0" formatColumns="0" formatRows="0" insertColumns="0" insertRows="0" sort="0" autoFilter="0" pivotTables="0"/>
  <mergeCells count="23">
    <mergeCell ref="A45:D45"/>
    <mergeCell ref="E45:H45"/>
    <mergeCell ref="G17:J17"/>
    <mergeCell ref="A8:E8"/>
    <mergeCell ref="G22:J25"/>
    <mergeCell ref="A41:J42"/>
    <mergeCell ref="A4:B4"/>
    <mergeCell ref="C4:E4"/>
    <mergeCell ref="A5:B5"/>
    <mergeCell ref="C5:E5"/>
    <mergeCell ref="A6:B6"/>
    <mergeCell ref="C6:E6"/>
    <mergeCell ref="H11:J11"/>
    <mergeCell ref="H8:J8"/>
    <mergeCell ref="H9:J9"/>
    <mergeCell ref="H10:J10"/>
    <mergeCell ref="G12:J12"/>
    <mergeCell ref="G13:J15"/>
    <mergeCell ref="A1:J2"/>
    <mergeCell ref="G4:J4"/>
    <mergeCell ref="H5:J5"/>
    <mergeCell ref="H6:J6"/>
    <mergeCell ref="H7:J7"/>
  </mergeCells>
  <conditionalFormatting sqref="C10:C39">
    <cfRule type="dataBar" priority="4">
      <dataBar>
        <cfvo type="min"/>
        <cfvo type="max"/>
        <color rgb="FF156082"/>
      </dataBar>
    </cfRule>
    <cfRule type="expression" dxfId="7" priority="8">
      <formula>AND(C10&lt;&gt;"",OR(NOT(ISNUMBER(C10)),C10&lt;=0))</formula>
    </cfRule>
    <cfRule type="dataBar" priority="10">
      <dataBar>
        <cfvo type="min"/>
        <cfvo type="max"/>
        <color rgb="FF156082"/>
      </dataBar>
      <extLst>
        <ext xmlns:x14="http://schemas.microsoft.com/office/spreadsheetml/2009/9/main" uri="{B025F937-C7B1-47D3-B67F-A62EFF666E3E}">
          <x14:id>{E35980A0-82F3-7EC1-E3D5-3CF92F327E67}</x14:id>
        </ext>
      </extLst>
    </cfRule>
  </conditionalFormatting>
  <conditionalFormatting sqref="D10:D39">
    <cfRule type="expression" dxfId="6" priority="1">
      <formula>D10="Agrega valor"</formula>
    </cfRule>
    <cfRule type="expression" dxfId="5" priority="2">
      <formula>D10="Necesaria sin valor directo"</formula>
    </cfRule>
    <cfRule type="expression" dxfId="4" priority="3">
      <formula>D10="No agrega valor"</formula>
    </cfRule>
    <cfRule type="expression" dxfId="3" priority="9">
      <formula>AND(D10&lt;&gt;"",D10&lt;&gt;"Agrega valor",D10&lt;&gt;"Necesaria sin valor directo",D10&lt;&gt;"No agrega valor")</formula>
    </cfRule>
  </conditionalFormatting>
  <conditionalFormatting sqref="H11:J11">
    <cfRule type="expression" dxfId="2" priority="5">
      <formula>$H$11="OK"</formula>
    </cfRule>
    <cfRule type="expression" dxfId="1" priority="6">
      <formula>LEFT($H$11,5)="FALTA"</formula>
    </cfRule>
    <cfRule type="expression" dxfId="0" priority="7">
      <formula>LEFT($H$11,7)="REVISAR"</formula>
    </cfRule>
  </conditionalFormatting>
  <dataValidations count="3">
    <dataValidation type="list" allowBlank="1" showErrorMessage="1" errorTitle="Clasificación no válida" error="Selecciona una opción de la lista." sqref="D10:D39" xr:uid="{00000000-0002-0000-0200-000000000000}">
      <formula1>"Agrega valor,Necesaria sin valor directo,No agrega valor"</formula1>
    </dataValidation>
    <dataValidation type="list" showErrorMessage="1" errorTitle="Unidad no válida" error="Selecciona Minutos u Horas." sqref="C5" xr:uid="{00000000-0002-0000-0200-000001000000}">
      <formula1>"Minutos,Horas"</formula1>
    </dataValidation>
    <dataValidation type="decimal" operator="greaterThan" allowBlank="1" showErrorMessage="1" errorTitle="Tiempo no válido" error="Ingresa un número mayor que 0. No uses texto, cero ni valores negativos." sqref="C10:C39" xr:uid="{00000000-0002-0000-0200-000002000000}">
      <formula1>0</formula1>
    </dataValidation>
  </dataValidations>
  <hyperlinks>
    <hyperlink ref="E45" r:id="rId1" xr:uid="{8F55CD10-81B3-46AC-A08F-CF567EED866F}"/>
  </hyperlinks>
  <pageMargins left="0.7" right="0.7" top="0.75" bottom="0.75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5980A0-82F3-7EC1-E3D5-3CF92F327E67}">
            <x14:dataBar>
              <x14:cfvo type="min"/>
              <x14:cfvo type="max"/>
              <x14:negativeFillColor auto="1"/>
              <x14:axisColor auto="1"/>
            </x14:dataBar>
          </x14:cfRule>
          <xm:sqref>C10:C39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1_Instrucciones</vt:lpstr>
      <vt:lpstr>2_Glosario</vt:lpstr>
      <vt:lpstr>3_Calculadora_PCE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2026-08-26T02:09:24Z</dcterms:modified>
</cp:coreProperties>
</file>