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5FA377DD-E3A9-436E-8A30-ACB3B4186ED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_Instrucciones" sheetId="1" r:id="rId1"/>
    <sheet name="2_Glosario" sheetId="2" r:id="rId2"/>
    <sheet name="3_Calculo_GAC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3" l="1"/>
  <c r="B17" i="3" l="1"/>
  <c r="D17" i="3" s="1"/>
  <c r="C17" i="3"/>
  <c r="H6" i="3"/>
  <c r="H7" i="3"/>
  <c r="H11" i="3" s="1"/>
  <c r="H12" i="3" s="1"/>
  <c r="B18" i="3"/>
  <c r="H8" i="3"/>
  <c r="B21" i="3" s="1"/>
  <c r="C18" i="3"/>
  <c r="H9" i="3"/>
  <c r="D18" i="3"/>
  <c r="H10" i="3"/>
  <c r="H18" i="3"/>
  <c r="B19" i="3"/>
  <c r="C19" i="3" l="1"/>
  <c r="C20" i="3" s="1"/>
  <c r="C21" i="3" s="1"/>
  <c r="B20" i="3"/>
  <c r="H13" i="3"/>
  <c r="D19" i="3"/>
  <c r="H19" i="3"/>
  <c r="D21" i="3"/>
  <c r="H20" i="3"/>
  <c r="H17" i="3"/>
  <c r="D20" i="3"/>
</calcChain>
</file>

<file path=xl/sharedStrings.xml><?xml version="1.0" encoding="utf-8"?>
<sst xmlns="http://schemas.openxmlformats.org/spreadsheetml/2006/main" count="176" uniqueCount="146">
  <si>
    <t>Plantilla de Apalancamiento Combinado (GAC)</t>
  </si>
  <si>
    <t>Guía de uso | Reemplaza únicamente las celdas azul claro del ejemplo</t>
  </si>
  <si>
    <t>1. ¿Qué hace esta plantilla?</t>
  </si>
  <si>
    <t>Calcula margen de contribución, EBIT, utilidad antes de impuestos, GAO, GAF y GAC a partir de ventas, costos variables, costos fijos e intereses.</t>
  </si>
  <si>
    <t>También permite ingresar una variación esperada en ventas y comprobar cómo podría cambiar el resultado bajo la estructura actual del negocio.</t>
  </si>
  <si>
    <t>Es una herramienta básica–intermedia: ayuda a medir sensibilidad, pero no reemplaza un análisis integral de liquidez, flujo de caja, capacidad de pago o riesgo.</t>
  </si>
  <si>
    <t>2. Cómo usarla</t>
  </si>
  <si>
    <t>Paso 1</t>
  </si>
  <si>
    <t>Ve a la hoja 3_Calculo_GAC.</t>
  </si>
  <si>
    <t>Paso 2</t>
  </si>
  <si>
    <t>Identifica las celdas azul claro: son las únicas que debes sustituir. No edites las celdas blancas ni las fórmulas.</t>
  </si>
  <si>
    <t>Paso 3</t>
  </si>
  <si>
    <t>Borra los datos del ejemplo e ingresa tus ventas, costos variables, costos fijos e intereses.</t>
  </si>
  <si>
    <t>Paso 4</t>
  </si>
  <si>
    <t>Usa datos del mismo período. Por ejemplo: todo mensual o todo anual. No mezcles períodos.</t>
  </si>
  <si>
    <t>Paso 5</t>
  </si>
  <si>
    <t>Ingresa una variación de ventas entre -100 % y +100 %. Escribe 10 % para un aumento de 10 %, no el número 10.</t>
  </si>
  <si>
    <t>Paso 6</t>
  </si>
  <si>
    <t>Revisa primero el Control de datos y el Estado del cálculo. Solo interpreta GAO, GAF y GAC cuando indiquen OK / Cálculo interpretable.</t>
  </si>
  <si>
    <t>3. Reglas para evitar errores</t>
  </si>
  <si>
    <t>Ventas</t>
  </si>
  <si>
    <t>Ingresos por ventas del período analizado, antes de restar costos.</t>
  </si>
  <si>
    <t>Costos variables</t>
  </si>
  <si>
    <t>Deben corresponder al mismo nivel de ventas y período. No incluyas aquí costos fijos.</t>
  </si>
  <si>
    <t>Costos fijos</t>
  </si>
  <si>
    <t>Incluye costos operativos que no cambian directamente con el volumen dentro del período analizado.</t>
  </si>
  <si>
    <t>Intereses</t>
  </si>
  <si>
    <t>Incluye la carga financiera del mismo período. No ingreses el saldo total de la deuda.</t>
  </si>
  <si>
    <t>Variación de ventas</t>
  </si>
  <si>
    <t>La comprobación supone que la proporción de costos variables se mantiene y que costos fijos e intereses no cambian.</t>
  </si>
  <si>
    <t>4. Cómo interpretar el resultado</t>
  </si>
  <si>
    <t>GAC = 2,00x</t>
  </si>
  <si>
    <t>Alrededor del nivel actual de operación, un cambio de 1 % en ventas puede generar aproximadamente 2 % de cambio en la utilidad antes de impuestos.</t>
  </si>
  <si>
    <t>GAC mayor</t>
  </si>
  <si>
    <t>Indica mayor sensibilidad del resultado ante cambios en ventas. No existe un valor universalmente “bueno” o “malo”.</t>
  </si>
  <si>
    <t>Utilidad cercana a cero</t>
  </si>
  <si>
    <t>El GAC puede volverse muy alto o poco estable. La señal principal es que existe poco margen para absorber una caída de ventas.</t>
  </si>
  <si>
    <t>5. Qué significan las alertas</t>
  </si>
  <si>
    <t>FALTA INFORMACIÓN</t>
  </si>
  <si>
    <t>Hay una o más celdas de entrada vacías. Completa ventas, costos variables, costos fijos, intereses y variación de ventas.</t>
  </si>
  <si>
    <t>REVISAR DATOS</t>
  </si>
  <si>
    <t>Hay texto, valores negativos no permitidos, costos variables superiores a las ventas o una variación fuera del rango permitido.</t>
  </si>
  <si>
    <t>REVISAR: EBIT o UAI ≤ 0</t>
  </si>
  <si>
    <t>Los datos pueden ser numéricamente válidos, pero el GAC no debe interpretarse de forma normal porque el resultado operativo o antes de impuestos no es positivo.</t>
  </si>
  <si>
    <t>Cálculo interpretable</t>
  </si>
  <si>
    <t>Las entradas básicas son consistentes y EBIT/UAI son positivos; puedes revisar GAO, GAF y GAC.</t>
  </si>
  <si>
    <t>Importante: edita únicamente las celdas azul claro de la hoja 3. No modifiques celdas blancas, fórmulas, etiquetas ni resultados automáticos. El GAC mide sensibilidad bajo las condiciones del cálculo y no sustituye análisis de liquidez, flujo de caja, punto de equilibrio, capacidad de pago ni evaluación integral del riesgo.</t>
  </si>
  <si>
    <t>Ejemplo incluido: ventas $100.000 | costos variables $60.000 | costos fijos $20.000 | intereses $5.000 | variación de ventas -10 %. Borra esos cinco datos y reemplázalos por los tuyos.</t>
  </si>
  <si>
    <t>Glosario de la plantilla</t>
  </si>
  <si>
    <t>Definiciones simples de todos los términos utilizados en el cálculo</t>
  </si>
  <si>
    <t>Término</t>
  </si>
  <si>
    <t>Sigla</t>
  </si>
  <si>
    <t>Qué significa</t>
  </si>
  <si>
    <t>Cómo se usa en la plantilla</t>
  </si>
  <si>
    <t>Ingresos generados por la venta de productos o servicios en el período analizado.</t>
  </si>
  <si>
    <t>Dato de entrada principal.</t>
  </si>
  <si>
    <t>CV</t>
  </si>
  <si>
    <t>Costos que cambian con el nivel de ventas o actividad.</t>
  </si>
  <si>
    <t>Se restan de las ventas para obtener el margen de contribución.</t>
  </si>
  <si>
    <t>Margen de contribución</t>
  </si>
  <si>
    <t>MC</t>
  </si>
  <si>
    <t>Monto disponible después de restar los costos variables.</t>
  </si>
  <si>
    <t>MC = Ventas − Costos variables.</t>
  </si>
  <si>
    <t>Costos fijos operativos</t>
  </si>
  <si>
    <t>CF</t>
  </si>
  <si>
    <t>Costos de operación que no cambian directamente con el volumen dentro del período analizado.</t>
  </si>
  <si>
    <t>Se restan del margen de contribución para obtener el EBIT.</t>
  </si>
  <si>
    <t>EBIT</t>
  </si>
  <si>
    <t>Utilidad antes de intereses e impuestos; refleja el resultado operativo.</t>
  </si>
  <si>
    <t>EBIT = Margen de contribución − Costos fijos.</t>
  </si>
  <si>
    <t>I</t>
  </si>
  <si>
    <t>Costo financiero fijo asociado a la financiación durante el período.</t>
  </si>
  <si>
    <t>Se resta del EBIT para obtener la utilidad antes de impuestos.</t>
  </si>
  <si>
    <t>Utilidad antes de impuestos</t>
  </si>
  <si>
    <t>UAI</t>
  </si>
  <si>
    <t>Resultado después de costos operativos e intereses, antes de impuestos.</t>
  </si>
  <si>
    <t>UAI = EBIT − Intereses.</t>
  </si>
  <si>
    <t>Apalancamiento operativo</t>
  </si>
  <si>
    <t>Efecto de los costos fijos operativos sobre la sensibilidad del EBIT frente a cambios en ventas.</t>
  </si>
  <si>
    <t>Se resume mediante el GAO.</t>
  </si>
  <si>
    <t>Grado de apalancamiento operativo</t>
  </si>
  <si>
    <t>GAO</t>
  </si>
  <si>
    <t>Mide cuánto puede cambiar el EBIT ante una variación porcentual en ventas.</t>
  </si>
  <si>
    <t>GAO = Margen de contribución / EBIT.</t>
  </si>
  <si>
    <t>Apalancamiento financiero</t>
  </si>
  <si>
    <t>Efecto de las cargas financieras fijas sobre la sensibilidad del resultado frente a cambios en el EBIT.</t>
  </si>
  <si>
    <t>Se resume mediante el GAF.</t>
  </si>
  <si>
    <t>Grado de apalancamiento financiero</t>
  </si>
  <si>
    <t>GAF</t>
  </si>
  <si>
    <t>Mide cuánto pueden amplificar los intereses los cambios del EBIT sobre la utilidad antes de impuestos.</t>
  </si>
  <si>
    <t>GAF = EBIT / UAI.</t>
  </si>
  <si>
    <t>Apalancamiento combinado</t>
  </si>
  <si>
    <t>Efecto conjunto del apalancamiento operativo y financiero.</t>
  </si>
  <si>
    <t>Integra la estructura de costos fijos y las cargas financieras.</t>
  </si>
  <si>
    <t>Grado de apalancamiento combinado</t>
  </si>
  <si>
    <t>GAC</t>
  </si>
  <si>
    <t>Mide la sensibilidad de la utilidad antes de impuestos frente a cambios en ventas bajo las condiciones actuales.</t>
  </si>
  <si>
    <t>GAC = GAO × GAF = Margen de contribución / UAI.</t>
  </si>
  <si>
    <t>Grado de apalancamiento total</t>
  </si>
  <si>
    <t>GAT</t>
  </si>
  <si>
    <t>Otra denominación utilizada para el grado de apalancamiento combinado.</t>
  </si>
  <si>
    <t>Se interpreta de forma equivalente al GAC en esta plantilla.</t>
  </si>
  <si>
    <t>Cambio porcentual supuesto en las ventas para comprobar el efecto del GAC.</t>
  </si>
  <si>
    <t>Ejemplo: -10 % para una caída de ventas.</t>
  </si>
  <si>
    <t>Cambio estimado del resultado</t>
  </si>
  <si>
    <t>Variación aproximada de la utilidad antes de impuestos derivada del GAC.</t>
  </si>
  <si>
    <t>Cambio estimado = GAC × variación de ventas.</t>
  </si>
  <si>
    <t>Resultado proyectado</t>
  </si>
  <si>
    <t>Resultado calculado al aplicar la variación de ventas manteniendo los supuestos básicos del modelo.</t>
  </si>
  <si>
    <t>Sirve para comprobar el efecto del escenario.</t>
  </si>
  <si>
    <t>Control de datos</t>
  </si>
  <si>
    <t>Comprobación automática de que las cinco entradas básicas están completas y en un formato permitido.</t>
  </si>
  <si>
    <t>Muestra OK, FALTA INFORMACIÓN o REVISAR DATOS.</t>
  </si>
  <si>
    <t>Estado del cálculo</t>
  </si>
  <si>
    <t>Comprobación de que EBIT y utilidad antes de impuestos permiten interpretar el apalancamiento.</t>
  </si>
  <si>
    <t>Muestra Cálculo interpretable o una alerta REVISAR.</t>
  </si>
  <si>
    <t>Alerta que aparece cuando falta al menos uno de los datos requeridos.</t>
  </si>
  <si>
    <t>Completa las celdas azul claro antes de interpretar resultados.</t>
  </si>
  <si>
    <t>Alerta que aparece cuando una entrada es texto o presenta una configuración no admitida por la plantilla.</t>
  </si>
  <si>
    <t>Corrige las entradas antes de usar los resultados.</t>
  </si>
  <si>
    <t>Indica que los datos básicos son consistentes y que EBIT y UAI son positivos.</t>
  </si>
  <si>
    <t>Permite interpretar GAO, GAF y GAC bajo los supuestos del modelo.</t>
  </si>
  <si>
    <t>Calculadora de Apalancamiento Combinado (GAC)</t>
  </si>
  <si>
    <t>Ejemplo precargado | Reemplaza únicamente las celdas azul claro por los datos de tu negocio</t>
  </si>
  <si>
    <t>AZUL CLARO = EDITAR</t>
  </si>
  <si>
    <t>BLANCO = CÁLCULO AUTOMÁTICO / NO EDITAR</t>
  </si>
  <si>
    <t>DATOS DE ENTRADA</t>
  </si>
  <si>
    <t>RESULTADOS AUTOMÁTICOS</t>
  </si>
  <si>
    <t>Monto del período</t>
  </si>
  <si>
    <t>Mismo período</t>
  </si>
  <si>
    <t>Operativos</t>
  </si>
  <si>
    <t>Cambio esperado en ventas</t>
  </si>
  <si>
    <t>Ej.: -10 % o 10 %</t>
  </si>
  <si>
    <t>COMPROBACIÓN DEL ESCENARIO</t>
  </si>
  <si>
    <t>Concepto</t>
  </si>
  <si>
    <t>Actual</t>
  </si>
  <si>
    <t>Proyectado</t>
  </si>
  <si>
    <t>Variación</t>
  </si>
  <si>
    <t>LECTURA RÁPIDA</t>
  </si>
  <si>
    <t>GAC actual</t>
  </si>
  <si>
    <t>Cambio de ventas</t>
  </si>
  <si>
    <t>Cambio comprobado de UAI</t>
  </si>
  <si>
    <t>Interpretación: usa GAO, GAF y GAC solo cuando el Estado del cálculo indique “Cálculo interpretable”. El GAC mide sensibilidad bajo estos supuestos; no es un nivel universal de riesgo.</t>
  </si>
  <si>
    <t>Ejemplo didáctico de la entrada: ventas $100.000, costos variables $60.000, costos fijos $20.000 e intereses $5.000. Sustituye únicamente las celdas azul claro.</t>
  </si>
  <si>
    <r>
      <rPr>
        <b/>
        <sz val="11"/>
        <color rgb="FFFFC000"/>
        <rFont val="Carlito"/>
      </rPr>
      <t>¿Quieres llevar este análisis un paso más allá?</t>
    </r>
    <r>
      <rPr>
        <sz val="11"/>
        <color theme="0"/>
        <rFont val="Carlito"/>
      </rPr>
      <t xml:space="preserve">
</t>
    </r>
    <r>
      <rPr>
        <b/>
        <sz val="11"/>
        <color theme="0"/>
        <rFont val="Carlito"/>
      </rPr>
      <t>Conoce los Sistemas Premium de InfoExperiencia: recursos prácticos diseñados para ayudarte a profundizar tus análisis, organizar mejor tu negocio y tomar decisiones con mayor claridad.</t>
    </r>
  </si>
  <si>
    <t>https://infoexperiencia.com/sistemas-premium/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</si>
</sst>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[Red]\(#,##0\);\-"/>
    <numFmt numFmtId="165" formatCode="0.0%;[Red]\(0.0%\);\-"/>
    <numFmt numFmtId="166" formatCode="0.00&quot;x&quot;;[Red]\(0.00&quot;x&quot;\);\-"/>
  </numFmts>
  <fonts count="26">
    <font>
      <sz val="11"/>
      <name val="Carlito"/>
    </font>
    <font>
      <b/>
      <sz val="18"/>
      <color rgb="FFFFFFFF"/>
      <name val="Carlito"/>
    </font>
    <font>
      <b/>
      <sz val="11"/>
      <color rgb="FFFFFFFF"/>
      <name val="Carlito"/>
    </font>
    <font>
      <sz val="10"/>
      <color rgb="FF1F2937"/>
      <name val="Carlito"/>
    </font>
    <font>
      <b/>
      <sz val="11"/>
      <color rgb="FF0B1F3A"/>
      <name val="Carlito"/>
    </font>
    <font>
      <b/>
      <sz val="10"/>
      <color rgb="FF7A4B00"/>
      <name val="Carlito"/>
    </font>
    <font>
      <i/>
      <sz val="9"/>
      <color rgb="FF5B6573"/>
      <name val="Carlito"/>
    </font>
    <font>
      <b/>
      <sz val="10"/>
      <color rgb="FF0B1F3A"/>
      <name val="Carlito"/>
    </font>
    <font>
      <b/>
      <sz val="10"/>
      <color rgb="FF2F75B5"/>
      <name val="Carlito"/>
    </font>
    <font>
      <b/>
      <sz val="10"/>
      <color rgb="FF0000FF"/>
      <name val="Carlito"/>
    </font>
    <font>
      <b/>
      <sz val="10"/>
      <color rgb="FF000000"/>
      <name val="Carlito"/>
    </font>
    <font>
      <sz val="10"/>
      <color rgb="FF000000"/>
      <name val="Carlito"/>
    </font>
    <font>
      <sz val="9"/>
      <color rgb="FF7A4B00"/>
      <name val="Carlito"/>
    </font>
    <font>
      <b/>
      <i/>
      <sz val="9"/>
      <color rgb="FF0B1F3A"/>
      <name val="Carlito"/>
    </font>
    <font>
      <b/>
      <sz val="10"/>
      <color rgb="FF1F2937"/>
      <name val="Carlito"/>
    </font>
    <font>
      <i/>
      <sz val="10"/>
      <color rgb="FF1F2937"/>
      <name val="Carlito"/>
    </font>
    <font>
      <b/>
      <sz val="9"/>
      <color rgb="FF0B1F3A"/>
      <name val="Carlito"/>
    </font>
    <font>
      <b/>
      <sz val="9"/>
      <color rgb="FF5B6573"/>
      <name val="Carlito"/>
    </font>
    <font>
      <b/>
      <sz val="11"/>
      <color rgb="FF7A4B00"/>
      <name val="Carlito"/>
    </font>
    <font>
      <b/>
      <sz val="9"/>
      <color rgb="FF7A4B00"/>
      <name val="Carlito"/>
    </font>
    <font>
      <sz val="11"/>
      <color theme="0"/>
      <name val="Carlito"/>
    </font>
    <font>
      <b/>
      <sz val="11"/>
      <color rgb="FFFFC000"/>
      <name val="Carlito"/>
    </font>
    <font>
      <b/>
      <sz val="11"/>
      <color theme="0"/>
      <name val="Carlito"/>
    </font>
    <font>
      <u/>
      <sz val="11"/>
      <color theme="10"/>
      <name val="Carlito"/>
    </font>
    <font>
      <b/>
      <u/>
      <sz val="13"/>
      <color theme="10"/>
      <name val="Carlito"/>
    </font>
    <font>
      <b/>
      <sz val="13"/>
      <name val="Carlito"/>
    </font>
  </fonts>
  <fills count="11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17365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6F8FB"/>
        <bgColor indexed="64"/>
      </patternFill>
    </fill>
    <fill>
      <patternFill patternType="solid">
        <fgColor rgb="FFFFF4E5"/>
        <bgColor indexed="64"/>
      </patternFill>
    </fill>
    <fill>
      <patternFill patternType="solid">
        <fgColor rgb="FFEAF2F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C9D3DF"/>
      </left>
      <right/>
      <top style="thin">
        <color rgb="FFC9D3DF"/>
      </top>
      <bottom/>
      <diagonal/>
    </border>
    <border>
      <left/>
      <right/>
      <top style="thin">
        <color rgb="FFC9D3DF"/>
      </top>
      <bottom/>
      <diagonal/>
    </border>
    <border>
      <left/>
      <right style="thin">
        <color rgb="FFC9D3DF"/>
      </right>
      <top style="thin">
        <color rgb="FFC9D3DF"/>
      </top>
      <bottom/>
      <diagonal/>
    </border>
    <border>
      <left style="thin">
        <color rgb="FFC9D3DF"/>
      </left>
      <right/>
      <top/>
      <bottom/>
      <diagonal/>
    </border>
    <border>
      <left/>
      <right style="thin">
        <color rgb="FFC9D3DF"/>
      </right>
      <top/>
      <bottom/>
      <diagonal/>
    </border>
    <border>
      <left style="thin">
        <color rgb="FFC9D3DF"/>
      </left>
      <right/>
      <top/>
      <bottom style="thin">
        <color rgb="FFC9D3DF"/>
      </bottom>
      <diagonal/>
    </border>
    <border>
      <left/>
      <right/>
      <top/>
      <bottom style="thin">
        <color rgb="FFC9D3DF"/>
      </bottom>
      <diagonal/>
    </border>
    <border>
      <left/>
      <right style="thin">
        <color rgb="FFC9D3DF"/>
      </right>
      <top/>
      <bottom style="thin">
        <color rgb="FFC9D3D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74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3" borderId="0" xfId="0" applyFill="1"/>
    <xf numFmtId="0" fontId="2" fillId="4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2" fillId="2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vertical="top" wrapText="1"/>
    </xf>
    <xf numFmtId="0" fontId="4" fillId="5" borderId="0" xfId="0" applyFont="1" applyFill="1" applyAlignment="1">
      <alignment vertical="top" wrapText="1"/>
    </xf>
    <xf numFmtId="0" fontId="4" fillId="6" borderId="0" xfId="0" applyFont="1" applyFill="1" applyAlignment="1">
      <alignment vertical="top" wrapText="1"/>
    </xf>
    <xf numFmtId="0" fontId="7" fillId="5" borderId="0" xfId="0" applyFont="1" applyFill="1" applyAlignment="1">
      <alignment vertical="top" wrapText="1"/>
    </xf>
    <xf numFmtId="0" fontId="14" fillId="7" borderId="0" xfId="0" applyFont="1" applyFill="1" applyAlignment="1">
      <alignment vertical="top" wrapText="1"/>
    </xf>
    <xf numFmtId="0" fontId="13" fillId="5" borderId="0" xfId="0" applyFont="1" applyFill="1" applyAlignment="1">
      <alignment vertical="top" wrapText="1"/>
    </xf>
    <xf numFmtId="0" fontId="15" fillId="3" borderId="0" xfId="0" applyFont="1" applyFill="1" applyAlignment="1">
      <alignment vertical="top" wrapText="1"/>
    </xf>
    <xf numFmtId="0" fontId="5" fillId="7" borderId="0" xfId="0" applyFont="1" applyFill="1" applyAlignment="1">
      <alignment vertical="center" wrapText="1"/>
    </xf>
    <xf numFmtId="0" fontId="6" fillId="3" borderId="0" xfId="0" applyFont="1" applyFill="1" applyAlignment="1">
      <alignment wrapText="1"/>
    </xf>
    <xf numFmtId="0" fontId="1" fillId="2" borderId="0" xfId="0" applyFont="1" applyFill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top" wrapText="1"/>
    </xf>
    <xf numFmtId="0" fontId="8" fillId="3" borderId="0" xfId="0" applyFont="1" applyFill="1" applyAlignment="1">
      <alignment horizontal="center" vertical="top" wrapText="1"/>
    </xf>
    <xf numFmtId="0" fontId="3" fillId="3" borderId="0" xfId="0" applyFont="1" applyFill="1" applyAlignment="1">
      <alignment vertical="top" wrapText="1"/>
    </xf>
    <xf numFmtId="0" fontId="20" fillId="10" borderId="10" xfId="0" applyFont="1" applyFill="1" applyBorder="1" applyAlignment="1">
      <alignment horizontal="left" wrapText="1"/>
    </xf>
    <xf numFmtId="0" fontId="20" fillId="10" borderId="11" xfId="0" applyFont="1" applyFill="1" applyBorder="1" applyAlignment="1">
      <alignment horizontal="left" wrapText="1"/>
    </xf>
    <xf numFmtId="0" fontId="24" fillId="3" borderId="11" xfId="1" applyFont="1" applyFill="1" applyBorder="1" applyAlignment="1">
      <alignment horizontal="center" vertical="center"/>
    </xf>
    <xf numFmtId="0" fontId="25" fillId="3" borderId="12" xfId="0" applyFont="1" applyFill="1" applyBorder="1" applyAlignment="1">
      <alignment horizontal="center" vertical="center"/>
    </xf>
    <xf numFmtId="0" fontId="24" fillId="3" borderId="1" xfId="1" applyFont="1" applyFill="1" applyBorder="1" applyAlignment="1">
      <alignment vertical="center"/>
    </xf>
    <xf numFmtId="0" fontId="24" fillId="3" borderId="12" xfId="1" applyFont="1" applyFill="1" applyBorder="1" applyAlignment="1">
      <alignment horizontal="center" vertical="center"/>
    </xf>
    <xf numFmtId="0" fontId="1" fillId="2" borderId="0" xfId="0" applyFont="1" applyFill="1" applyAlignment="1" applyProtection="1">
      <alignment horizontal="left" vertical="center" wrapText="1"/>
      <protection locked="0"/>
    </xf>
    <xf numFmtId="0" fontId="2" fillId="4" borderId="0" xfId="0" applyFont="1" applyFill="1" applyAlignment="1" applyProtection="1">
      <alignment horizontal="left" vertical="center" wrapText="1"/>
      <protection locked="0"/>
    </xf>
    <xf numFmtId="0" fontId="16" fillId="8" borderId="0" xfId="0" applyFont="1" applyFill="1" applyAlignment="1" applyProtection="1">
      <alignment horizontal="center" vertical="center" wrapText="1"/>
      <protection locked="0"/>
    </xf>
    <xf numFmtId="0" fontId="0" fillId="3" borderId="0" xfId="0" applyFill="1" applyAlignment="1" applyProtection="1">
      <alignment wrapText="1"/>
      <protection locked="0"/>
    </xf>
    <xf numFmtId="0" fontId="17" fillId="9" borderId="0" xfId="0" applyFont="1" applyFill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left" vertical="center" wrapText="1"/>
      <protection locked="0"/>
    </xf>
    <xf numFmtId="0" fontId="7" fillId="3" borderId="2" xfId="0" applyFont="1" applyFill="1" applyBorder="1" applyAlignment="1" applyProtection="1">
      <alignment vertical="center" wrapText="1"/>
      <protection locked="0"/>
    </xf>
    <xf numFmtId="0" fontId="3" fillId="3" borderId="3" xfId="0" applyFont="1" applyFill="1" applyBorder="1" applyAlignment="1" applyProtection="1">
      <alignment vertical="center" wrapText="1"/>
      <protection locked="0"/>
    </xf>
    <xf numFmtId="164" fontId="9" fillId="8" borderId="4" xfId="0" applyNumberFormat="1" applyFont="1" applyFill="1" applyBorder="1" applyAlignment="1" applyProtection="1">
      <alignment horizontal="right" vertical="center" wrapText="1"/>
      <protection locked="0"/>
    </xf>
    <xf numFmtId="0" fontId="7" fillId="3" borderId="2" xfId="0" applyFont="1" applyFill="1" applyBorder="1" applyAlignment="1" applyProtection="1">
      <alignment vertical="center" wrapText="1"/>
      <protection locked="0"/>
    </xf>
    <xf numFmtId="0" fontId="7" fillId="3" borderId="3" xfId="0" applyFont="1" applyFill="1" applyBorder="1" applyAlignment="1" applyProtection="1">
      <alignment vertical="center" wrapText="1"/>
      <protection locked="0"/>
    </xf>
    <xf numFmtId="164" fontId="10" fillId="9" borderId="4" xfId="0" applyNumberFormat="1" applyFont="1" applyFill="1" applyBorder="1" applyAlignment="1" applyProtection="1">
      <alignment horizontal="right" vertical="center" wrapText="1"/>
      <protection locked="0"/>
    </xf>
    <xf numFmtId="0" fontId="7" fillId="3" borderId="5" xfId="0" applyFont="1" applyFill="1" applyBorder="1" applyAlignment="1" applyProtection="1">
      <alignment vertical="center" wrapText="1"/>
      <protection locked="0"/>
    </xf>
    <xf numFmtId="0" fontId="3" fillId="3" borderId="0" xfId="0" applyFont="1" applyFill="1" applyAlignment="1" applyProtection="1">
      <alignment vertical="center" wrapText="1"/>
      <protection locked="0"/>
    </xf>
    <xf numFmtId="164" fontId="9" fillId="8" borderId="6" xfId="0" applyNumberFormat="1" applyFont="1" applyFill="1" applyBorder="1" applyAlignment="1" applyProtection="1">
      <alignment horizontal="right" vertical="center" wrapText="1"/>
      <protection locked="0"/>
    </xf>
    <xf numFmtId="0" fontId="7" fillId="3" borderId="5" xfId="0" applyFont="1" applyFill="1" applyBorder="1" applyAlignment="1" applyProtection="1">
      <alignment vertical="center" wrapText="1"/>
      <protection locked="0"/>
    </xf>
    <xf numFmtId="0" fontId="7" fillId="3" borderId="0" xfId="0" applyFont="1" applyFill="1" applyAlignment="1" applyProtection="1">
      <alignment vertical="center" wrapText="1"/>
      <protection locked="0"/>
    </xf>
    <xf numFmtId="164" fontId="10" fillId="9" borderId="6" xfId="0" applyNumberFormat="1" applyFont="1" applyFill="1" applyBorder="1" applyAlignment="1" applyProtection="1">
      <alignment horizontal="right" vertical="center" wrapText="1"/>
      <protection locked="0"/>
    </xf>
    <xf numFmtId="166" fontId="10" fillId="9" borderId="6" xfId="0" applyNumberFormat="1" applyFont="1" applyFill="1" applyBorder="1" applyAlignment="1" applyProtection="1">
      <alignment horizontal="right" vertical="center" wrapText="1"/>
      <protection locked="0"/>
    </xf>
    <xf numFmtId="165" fontId="9" fillId="8" borderId="6" xfId="0" applyNumberFormat="1" applyFont="1" applyFill="1" applyBorder="1" applyAlignment="1" applyProtection="1">
      <alignment horizontal="right" vertical="center"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4" fillId="6" borderId="7" xfId="0" applyFont="1" applyFill="1" applyBorder="1" applyAlignment="1" applyProtection="1">
      <alignment wrapText="1"/>
      <protection locked="0"/>
    </xf>
    <xf numFmtId="0" fontId="4" fillId="6" borderId="8" xfId="0" applyFont="1" applyFill="1" applyBorder="1" applyAlignment="1" applyProtection="1">
      <alignment wrapText="1"/>
      <protection locked="0"/>
    </xf>
    <xf numFmtId="0" fontId="18" fillId="7" borderId="9" xfId="0" applyFont="1" applyFill="1" applyBorder="1" applyAlignment="1" applyProtection="1">
      <alignment horizontal="center" vertical="center" wrapText="1"/>
      <protection locked="0"/>
    </xf>
    <xf numFmtId="165" fontId="10" fillId="9" borderId="6" xfId="0" applyNumberFormat="1" applyFont="1" applyFill="1" applyBorder="1" applyAlignment="1" applyProtection="1">
      <alignment horizontal="right" vertical="center" wrapText="1"/>
      <protection locked="0"/>
    </xf>
    <xf numFmtId="0" fontId="7" fillId="3" borderId="7" xfId="0" applyFont="1" applyFill="1" applyBorder="1" applyAlignment="1" applyProtection="1">
      <alignment vertical="center" wrapText="1"/>
      <protection locked="0"/>
    </xf>
    <xf numFmtId="0" fontId="7" fillId="3" borderId="8" xfId="0" applyFont="1" applyFill="1" applyBorder="1" applyAlignment="1" applyProtection="1">
      <alignment vertical="center" wrapText="1"/>
      <protection locked="0"/>
    </xf>
    <xf numFmtId="0" fontId="19" fillId="7" borderId="9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wrapText="1"/>
      <protection locked="0"/>
    </xf>
    <xf numFmtId="0" fontId="2" fillId="4" borderId="3" xfId="0" applyFont="1" applyFill="1" applyBorder="1" applyAlignment="1" applyProtection="1">
      <alignment horizontal="center" wrapText="1"/>
      <protection locked="0"/>
    </xf>
    <xf numFmtId="0" fontId="2" fillId="4" borderId="4" xfId="0" applyFont="1" applyFill="1" applyBorder="1" applyAlignment="1" applyProtection="1">
      <alignment horizontal="center" wrapText="1"/>
      <protection locked="0"/>
    </xf>
    <xf numFmtId="0" fontId="4" fillId="3" borderId="5" xfId="0" applyFont="1" applyFill="1" applyBorder="1" applyAlignment="1" applyProtection="1">
      <alignment vertical="center" wrapText="1"/>
      <protection locked="0"/>
    </xf>
    <xf numFmtId="164" fontId="11" fillId="3" borderId="0" xfId="0" applyNumberFormat="1" applyFont="1" applyFill="1" applyAlignment="1" applyProtection="1">
      <alignment horizontal="right" wrapText="1"/>
      <protection locked="0"/>
    </xf>
    <xf numFmtId="165" fontId="11" fillId="3" borderId="6" xfId="0" applyNumberFormat="1" applyFont="1" applyFill="1" applyBorder="1" applyAlignment="1" applyProtection="1">
      <alignment horizontal="right" wrapText="1"/>
      <protection locked="0"/>
    </xf>
    <xf numFmtId="166" fontId="10" fillId="3" borderId="6" xfId="0" applyNumberFormat="1" applyFont="1" applyFill="1" applyBorder="1" applyAlignment="1" applyProtection="1">
      <alignment horizontal="right" wrapText="1"/>
      <protection locked="0"/>
    </xf>
    <xf numFmtId="165" fontId="10" fillId="3" borderId="6" xfId="0" applyNumberFormat="1" applyFont="1" applyFill="1" applyBorder="1" applyAlignment="1" applyProtection="1">
      <alignment horizontal="right" wrapText="1"/>
      <protection locked="0"/>
    </xf>
    <xf numFmtId="165" fontId="10" fillId="3" borderId="9" xfId="0" applyNumberFormat="1" applyFont="1" applyFill="1" applyBorder="1" applyAlignment="1" applyProtection="1">
      <alignment horizontal="right" wrapText="1"/>
      <protection locked="0"/>
    </xf>
    <xf numFmtId="0" fontId="4" fillId="3" borderId="7" xfId="0" applyFont="1" applyFill="1" applyBorder="1" applyAlignment="1" applyProtection="1">
      <alignment vertical="center" wrapText="1"/>
      <protection locked="0"/>
    </xf>
    <xf numFmtId="164" fontId="11" fillId="3" borderId="8" xfId="0" applyNumberFormat="1" applyFont="1" applyFill="1" applyBorder="1" applyAlignment="1" applyProtection="1">
      <alignment horizontal="right" wrapText="1"/>
      <protection locked="0"/>
    </xf>
    <xf numFmtId="165" fontId="11" fillId="3" borderId="9" xfId="0" applyNumberFormat="1" applyFont="1" applyFill="1" applyBorder="1" applyAlignment="1" applyProtection="1">
      <alignment horizontal="right" wrapText="1"/>
      <protection locked="0"/>
    </xf>
    <xf numFmtId="0" fontId="12" fillId="7" borderId="0" xfId="0" applyFont="1" applyFill="1" applyAlignment="1" applyProtection="1">
      <alignment vertical="center" wrapText="1"/>
      <protection locked="0"/>
    </xf>
    <xf numFmtId="0" fontId="6" fillId="6" borderId="0" xfId="0" applyFont="1" applyFill="1" applyAlignment="1" applyProtection="1">
      <alignment vertical="center" wrapText="1"/>
      <protection locked="0"/>
    </xf>
    <xf numFmtId="0" fontId="0" fillId="3" borderId="0" xfId="0" applyFill="1" applyProtection="1">
      <protection locked="0"/>
    </xf>
  </cellXfs>
  <cellStyles count="2">
    <cellStyle name="Hipervínculo" xfId="1" builtinId="8"/>
    <cellStyle name="Normal" xfId="0" builtinId="0"/>
  </cellStyles>
  <dxfs count="4">
    <dxf>
      <font>
        <b/>
        <color rgb="FFB42318"/>
      </font>
      <fill>
        <patternFill>
          <bgColor rgb="FFFDECEC"/>
        </patternFill>
      </fill>
    </dxf>
    <dxf>
      <font>
        <b/>
        <color rgb="FF1F6B3A"/>
      </font>
      <fill>
        <patternFill>
          <bgColor rgb="FFE8F3EC"/>
        </patternFill>
      </fill>
    </dxf>
    <dxf>
      <font>
        <b/>
        <color rgb="FFB42318"/>
      </font>
      <fill>
        <patternFill>
          <bgColor rgb="FFFDECEC"/>
        </patternFill>
      </fill>
    </dxf>
    <dxf>
      <font>
        <b/>
        <color rgb="FF1F6B3A"/>
      </font>
      <fill>
        <patternFill>
          <bgColor rgb="FFE8F3E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0</xdr:row>
      <xdr:rowOff>0</xdr:rowOff>
    </xdr:from>
    <xdr:to>
      <xdr:col>8</xdr:col>
      <xdr:colOff>282232</xdr:colOff>
      <xdr:row>3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F73C17A-1AAD-4795-BBB7-9A13295AF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72700" y="0"/>
          <a:ext cx="2114842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0</xdr:row>
      <xdr:rowOff>0</xdr:rowOff>
    </xdr:from>
    <xdr:to>
      <xdr:col>7</xdr:col>
      <xdr:colOff>190792</xdr:colOff>
      <xdr:row>3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493C7C-A676-48C6-B754-DFA2E40AD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00" y="0"/>
          <a:ext cx="2114842" cy="590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12</xdr:col>
      <xdr:colOff>114592</xdr:colOff>
      <xdr:row>3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B3E9E77-329E-4E94-9ACE-84985FE40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20550" y="0"/>
          <a:ext cx="2114842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infoexperiencia.com/sistemas-premiu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infoexperiencia.com/sistemas-premiu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tabSelected="1" workbookViewId="0">
      <selection activeCell="D42" sqref="A42:E42"/>
    </sheetView>
  </sheetViews>
  <sheetFormatPr baseColWidth="10" defaultColWidth="8.796875" defaultRowHeight="13.8"/>
  <cols>
    <col min="1" max="1" width="23.69921875" style="2" customWidth="1"/>
    <col min="2" max="2" width="36.3984375" style="2" customWidth="1"/>
    <col min="3" max="3" width="20.59765625" style="2" customWidth="1"/>
    <col min="4" max="4" width="19.8984375" style="2" customWidth="1"/>
    <col min="5" max="5" width="30.69921875" style="2" customWidth="1"/>
    <col min="6" max="16384" width="8.796875" style="2"/>
  </cols>
  <sheetData>
    <row r="1" spans="1:5">
      <c r="A1" s="1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spans="1:5">
      <c r="A3" s="3" t="s">
        <v>1</v>
      </c>
      <c r="B3" s="3"/>
      <c r="C3" s="3"/>
      <c r="D3" s="3"/>
      <c r="E3" s="3"/>
    </row>
    <row r="4" spans="1:5">
      <c r="A4" s="4"/>
      <c r="B4" s="4"/>
      <c r="C4" s="4"/>
      <c r="D4" s="4"/>
      <c r="E4" s="4"/>
    </row>
    <row r="5" spans="1:5">
      <c r="A5" s="5" t="s">
        <v>2</v>
      </c>
      <c r="B5" s="5"/>
      <c r="C5" s="5"/>
      <c r="D5" s="5"/>
      <c r="E5" s="5"/>
    </row>
    <row r="6" spans="1:5">
      <c r="A6" s="6" t="s">
        <v>3</v>
      </c>
      <c r="B6" s="6"/>
      <c r="C6" s="6"/>
      <c r="D6" s="6"/>
      <c r="E6" s="6"/>
    </row>
    <row r="7" spans="1:5">
      <c r="A7" s="6" t="s">
        <v>4</v>
      </c>
      <c r="B7" s="6"/>
      <c r="C7" s="6"/>
      <c r="D7" s="6"/>
      <c r="E7" s="6"/>
    </row>
    <row r="8" spans="1:5">
      <c r="A8" s="6" t="s">
        <v>5</v>
      </c>
      <c r="B8" s="6"/>
      <c r="C8" s="6"/>
      <c r="D8" s="6"/>
      <c r="E8" s="6"/>
    </row>
    <row r="9" spans="1:5">
      <c r="A9" s="4"/>
      <c r="B9" s="4"/>
      <c r="C9" s="4"/>
      <c r="D9" s="4"/>
      <c r="E9" s="4"/>
    </row>
    <row r="10" spans="1:5">
      <c r="A10" s="5" t="s">
        <v>6</v>
      </c>
      <c r="B10" s="5"/>
      <c r="C10" s="5"/>
      <c r="D10" s="5"/>
      <c r="E10" s="5"/>
    </row>
    <row r="11" spans="1:5">
      <c r="A11" s="7" t="s">
        <v>7</v>
      </c>
      <c r="B11" s="6" t="s">
        <v>8</v>
      </c>
      <c r="C11" s="6"/>
      <c r="D11" s="6"/>
      <c r="E11" s="6"/>
    </row>
    <row r="12" spans="1:5">
      <c r="A12" s="7" t="s">
        <v>9</v>
      </c>
      <c r="B12" s="6" t="s">
        <v>10</v>
      </c>
      <c r="C12" s="6"/>
      <c r="D12" s="6"/>
      <c r="E12" s="6"/>
    </row>
    <row r="13" spans="1:5">
      <c r="A13" s="7" t="s">
        <v>11</v>
      </c>
      <c r="B13" s="6" t="s">
        <v>12</v>
      </c>
      <c r="C13" s="6"/>
      <c r="D13" s="6"/>
      <c r="E13" s="6"/>
    </row>
    <row r="14" spans="1:5">
      <c r="A14" s="7" t="s">
        <v>13</v>
      </c>
      <c r="B14" s="6" t="s">
        <v>14</v>
      </c>
      <c r="C14" s="6"/>
      <c r="D14" s="6"/>
      <c r="E14" s="6"/>
    </row>
    <row r="15" spans="1:5">
      <c r="A15" s="7" t="s">
        <v>15</v>
      </c>
      <c r="B15" s="6" t="s">
        <v>16</v>
      </c>
      <c r="C15" s="6"/>
      <c r="D15" s="6"/>
      <c r="E15" s="6"/>
    </row>
    <row r="16" spans="1:5">
      <c r="A16" s="7" t="s">
        <v>17</v>
      </c>
      <c r="B16" s="6" t="s">
        <v>18</v>
      </c>
      <c r="C16" s="6"/>
      <c r="D16" s="6"/>
      <c r="E16" s="6"/>
    </row>
    <row r="17" spans="1:5">
      <c r="A17" s="4"/>
      <c r="B17" s="4"/>
      <c r="C17" s="4"/>
      <c r="D17" s="4"/>
      <c r="E17" s="4"/>
    </row>
    <row r="18" spans="1:5">
      <c r="A18" s="5" t="s">
        <v>19</v>
      </c>
      <c r="B18" s="5"/>
      <c r="C18" s="5"/>
      <c r="D18" s="5"/>
      <c r="E18" s="5"/>
    </row>
    <row r="19" spans="1:5">
      <c r="A19" s="8" t="s">
        <v>20</v>
      </c>
      <c r="B19" s="6" t="s">
        <v>21</v>
      </c>
      <c r="C19" s="6"/>
      <c r="D19" s="6"/>
      <c r="E19" s="6"/>
    </row>
    <row r="20" spans="1:5">
      <c r="A20" s="8" t="s">
        <v>22</v>
      </c>
      <c r="B20" s="6" t="s">
        <v>23</v>
      </c>
      <c r="C20" s="6"/>
      <c r="D20" s="6"/>
      <c r="E20" s="6"/>
    </row>
    <row r="21" spans="1:5">
      <c r="A21" s="8" t="s">
        <v>24</v>
      </c>
      <c r="B21" s="6" t="s">
        <v>25</v>
      </c>
      <c r="C21" s="6"/>
      <c r="D21" s="6"/>
      <c r="E21" s="6"/>
    </row>
    <row r="22" spans="1:5">
      <c r="A22" s="8" t="s">
        <v>26</v>
      </c>
      <c r="B22" s="6" t="s">
        <v>27</v>
      </c>
      <c r="C22" s="6"/>
      <c r="D22" s="6"/>
      <c r="E22" s="6"/>
    </row>
    <row r="23" spans="1:5">
      <c r="A23" s="8" t="s">
        <v>28</v>
      </c>
      <c r="B23" s="6" t="s">
        <v>29</v>
      </c>
      <c r="C23" s="6"/>
      <c r="D23" s="6"/>
      <c r="E23" s="6"/>
    </row>
    <row r="24" spans="1:5">
      <c r="A24" s="4"/>
      <c r="B24" s="4"/>
      <c r="C24" s="4"/>
      <c r="D24" s="4"/>
      <c r="E24" s="4"/>
    </row>
    <row r="25" spans="1:5">
      <c r="A25" s="5" t="s">
        <v>30</v>
      </c>
      <c r="B25" s="5"/>
      <c r="C25" s="5"/>
      <c r="D25" s="5"/>
      <c r="E25" s="5"/>
    </row>
    <row r="26" spans="1:5">
      <c r="A26" s="7" t="s">
        <v>31</v>
      </c>
      <c r="B26" s="6" t="s">
        <v>32</v>
      </c>
      <c r="C26" s="6"/>
      <c r="D26" s="6"/>
      <c r="E26" s="6"/>
    </row>
    <row r="27" spans="1:5">
      <c r="A27" s="7" t="s">
        <v>33</v>
      </c>
      <c r="B27" s="6" t="s">
        <v>34</v>
      </c>
      <c r="C27" s="6"/>
      <c r="D27" s="6"/>
      <c r="E27" s="6"/>
    </row>
    <row r="28" spans="1:5">
      <c r="A28" s="7" t="s">
        <v>35</v>
      </c>
      <c r="B28" s="6" t="s">
        <v>36</v>
      </c>
      <c r="C28" s="6"/>
      <c r="D28" s="6"/>
      <c r="E28" s="6"/>
    </row>
    <row r="29" spans="1:5">
      <c r="A29" s="4"/>
      <c r="B29" s="4"/>
      <c r="C29" s="4"/>
      <c r="D29" s="4"/>
      <c r="E29" s="4"/>
    </row>
    <row r="30" spans="1:5">
      <c r="A30" s="5" t="s">
        <v>37</v>
      </c>
      <c r="B30" s="5"/>
      <c r="C30" s="5"/>
      <c r="D30" s="5"/>
      <c r="E30" s="5"/>
    </row>
    <row r="31" spans="1:5">
      <c r="A31" s="9" t="s">
        <v>38</v>
      </c>
      <c r="B31" s="10" t="s">
        <v>39</v>
      </c>
      <c r="C31" s="10"/>
      <c r="D31" s="10"/>
      <c r="E31" s="10"/>
    </row>
    <row r="32" spans="1:5">
      <c r="A32" s="7" t="s">
        <v>40</v>
      </c>
      <c r="B32" s="6" t="s">
        <v>41</v>
      </c>
      <c r="C32" s="6"/>
      <c r="D32" s="6"/>
      <c r="E32" s="6"/>
    </row>
    <row r="33" spans="1:5">
      <c r="A33" s="11" t="s">
        <v>42</v>
      </c>
      <c r="B33" s="12" t="s">
        <v>43</v>
      </c>
      <c r="C33" s="12"/>
      <c r="D33" s="12"/>
      <c r="E33" s="12"/>
    </row>
    <row r="34" spans="1:5">
      <c r="A34" s="7" t="s">
        <v>44</v>
      </c>
      <c r="B34" s="6" t="s">
        <v>45</v>
      </c>
      <c r="C34" s="6"/>
      <c r="D34" s="6"/>
      <c r="E34" s="6"/>
    </row>
    <row r="36" spans="1:5">
      <c r="A36" s="13" t="s">
        <v>46</v>
      </c>
      <c r="B36" s="13"/>
      <c r="C36" s="13"/>
      <c r="D36" s="13"/>
      <c r="E36" s="13"/>
    </row>
    <row r="37" spans="1:5">
      <c r="A37" s="13"/>
      <c r="B37" s="13"/>
      <c r="C37" s="13"/>
      <c r="D37" s="13"/>
      <c r="E37" s="13"/>
    </row>
    <row r="39" spans="1:5">
      <c r="A39" s="14" t="s">
        <v>47</v>
      </c>
      <c r="B39" s="14"/>
      <c r="C39" s="14"/>
      <c r="D39" s="14"/>
      <c r="E39" s="14"/>
    </row>
    <row r="41" spans="1:5" ht="14.4" thickBot="1"/>
    <row r="42" spans="1:5" ht="70.2" customHeight="1" thickBot="1">
      <c r="A42" s="21" t="s">
        <v>144</v>
      </c>
      <c r="B42" s="22"/>
      <c r="C42" s="22"/>
      <c r="D42" s="23" t="s">
        <v>145</v>
      </c>
      <c r="E42" s="24"/>
    </row>
  </sheetData>
  <sheetProtection algorithmName="SHA-512" hashValue="cDv4Pzabph7k/3NUHld8gdt1hNSTUUsKhXYnsR0HBwSWsXBkqSI5CVwxarhG8Ex2E9aRir3aK+8Nc86e7pCjHw==" saltValue="5TyBbKR4aUzqI64cs8XT3w==" spinCount="100000" sheet="1" objects="1" scenarios="1" formatCells="0" formatColumns="0" formatRows="0" insertColumns="0" sort="0" autoFilter="0" pivotTables="0"/>
  <mergeCells count="32">
    <mergeCell ref="A42:C42"/>
    <mergeCell ref="D42:E42"/>
    <mergeCell ref="B26:E26"/>
    <mergeCell ref="B27:E27"/>
    <mergeCell ref="B28:E28"/>
    <mergeCell ref="A36:E37"/>
    <mergeCell ref="A39:E39"/>
    <mergeCell ref="A30:E30"/>
    <mergeCell ref="B31:E31"/>
    <mergeCell ref="B32:E32"/>
    <mergeCell ref="B33:E33"/>
    <mergeCell ref="B34:E34"/>
    <mergeCell ref="B20:E20"/>
    <mergeCell ref="B21:E21"/>
    <mergeCell ref="B22:E22"/>
    <mergeCell ref="B23:E23"/>
    <mergeCell ref="A25:E25"/>
    <mergeCell ref="B14:E14"/>
    <mergeCell ref="B15:E15"/>
    <mergeCell ref="B16:E16"/>
    <mergeCell ref="A18:E18"/>
    <mergeCell ref="B19:E19"/>
    <mergeCell ref="A8:E8"/>
    <mergeCell ref="A10:E10"/>
    <mergeCell ref="B11:E11"/>
    <mergeCell ref="B12:E12"/>
    <mergeCell ref="B13:E13"/>
    <mergeCell ref="A1:E2"/>
    <mergeCell ref="A3:E3"/>
    <mergeCell ref="A5:E5"/>
    <mergeCell ref="A6:E6"/>
    <mergeCell ref="A7:E7"/>
  </mergeCells>
  <hyperlinks>
    <hyperlink ref="D42" r:id="rId1" xr:uid="{E2B4B281-9495-4A6A-AC2F-F4EF654B1F23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"/>
  <sheetViews>
    <sheetView workbookViewId="0">
      <selection activeCell="E2" sqref="E2"/>
    </sheetView>
  </sheetViews>
  <sheetFormatPr baseColWidth="10" defaultColWidth="8.796875" defaultRowHeight="13.8"/>
  <cols>
    <col min="1" max="1" width="28" style="2" customWidth="1"/>
    <col min="2" max="2" width="10" style="2" customWidth="1"/>
    <col min="3" max="3" width="44" style="2" customWidth="1"/>
    <col min="4" max="4" width="42" style="2" customWidth="1"/>
    <col min="5" max="16384" width="8.796875" style="2"/>
  </cols>
  <sheetData>
    <row r="1" spans="1:4">
      <c r="A1" s="15" t="s">
        <v>48</v>
      </c>
      <c r="B1" s="15"/>
      <c r="C1" s="15"/>
      <c r="D1" s="15"/>
    </row>
    <row r="2" spans="1:4">
      <c r="A2" s="15"/>
      <c r="B2" s="15"/>
      <c r="C2" s="15"/>
      <c r="D2" s="15"/>
    </row>
    <row r="3" spans="1:4">
      <c r="A3" s="16" t="s">
        <v>49</v>
      </c>
      <c r="B3" s="16"/>
      <c r="C3" s="16"/>
      <c r="D3" s="16"/>
    </row>
    <row r="5" spans="1:4">
      <c r="A5" s="17" t="s">
        <v>50</v>
      </c>
      <c r="B5" s="17" t="s">
        <v>51</v>
      </c>
      <c r="C5" s="17" t="s">
        <v>52</v>
      </c>
      <c r="D5" s="17" t="s">
        <v>53</v>
      </c>
    </row>
    <row r="6" spans="1:4" ht="26.4">
      <c r="A6" s="18" t="s">
        <v>20</v>
      </c>
      <c r="B6" s="19"/>
      <c r="C6" s="20" t="s">
        <v>54</v>
      </c>
      <c r="D6" s="20" t="s">
        <v>55</v>
      </c>
    </row>
    <row r="7" spans="1:4" ht="26.4">
      <c r="A7" s="18" t="s">
        <v>22</v>
      </c>
      <c r="B7" s="19" t="s">
        <v>56</v>
      </c>
      <c r="C7" s="20" t="s">
        <v>57</v>
      </c>
      <c r="D7" s="20" t="s">
        <v>58</v>
      </c>
    </row>
    <row r="8" spans="1:4">
      <c r="A8" s="18" t="s">
        <v>59</v>
      </c>
      <c r="B8" s="19" t="s">
        <v>60</v>
      </c>
      <c r="C8" s="20" t="s">
        <v>61</v>
      </c>
      <c r="D8" s="20" t="s">
        <v>62</v>
      </c>
    </row>
    <row r="9" spans="1:4" ht="26.4">
      <c r="A9" s="18" t="s">
        <v>63</v>
      </c>
      <c r="B9" s="19" t="s">
        <v>64</v>
      </c>
      <c r="C9" s="20" t="s">
        <v>65</v>
      </c>
      <c r="D9" s="20" t="s">
        <v>66</v>
      </c>
    </row>
    <row r="10" spans="1:4" ht="26.4">
      <c r="A10" s="18" t="s">
        <v>67</v>
      </c>
      <c r="B10" s="19" t="s">
        <v>67</v>
      </c>
      <c r="C10" s="20" t="s">
        <v>68</v>
      </c>
      <c r="D10" s="20" t="s">
        <v>69</v>
      </c>
    </row>
    <row r="11" spans="1:4" ht="26.4">
      <c r="A11" s="18" t="s">
        <v>26</v>
      </c>
      <c r="B11" s="19" t="s">
        <v>70</v>
      </c>
      <c r="C11" s="20" t="s">
        <v>71</v>
      </c>
      <c r="D11" s="20" t="s">
        <v>72</v>
      </c>
    </row>
    <row r="12" spans="1:4" ht="26.4">
      <c r="A12" s="18" t="s">
        <v>73</v>
      </c>
      <c r="B12" s="19" t="s">
        <v>74</v>
      </c>
      <c r="C12" s="20" t="s">
        <v>75</v>
      </c>
      <c r="D12" s="20" t="s">
        <v>76</v>
      </c>
    </row>
    <row r="13" spans="1:4" ht="26.4">
      <c r="A13" s="18" t="s">
        <v>77</v>
      </c>
      <c r="B13" s="19"/>
      <c r="C13" s="20" t="s">
        <v>78</v>
      </c>
      <c r="D13" s="20" t="s">
        <v>79</v>
      </c>
    </row>
    <row r="14" spans="1:4" ht="26.4">
      <c r="A14" s="18" t="s">
        <v>80</v>
      </c>
      <c r="B14" s="19" t="s">
        <v>81</v>
      </c>
      <c r="C14" s="20" t="s">
        <v>82</v>
      </c>
      <c r="D14" s="20" t="s">
        <v>83</v>
      </c>
    </row>
    <row r="15" spans="1:4" ht="26.4">
      <c r="A15" s="18" t="s">
        <v>84</v>
      </c>
      <c r="B15" s="19"/>
      <c r="C15" s="20" t="s">
        <v>85</v>
      </c>
      <c r="D15" s="20" t="s">
        <v>86</v>
      </c>
    </row>
    <row r="16" spans="1:4" ht="26.4">
      <c r="A16" s="18" t="s">
        <v>87</v>
      </c>
      <c r="B16" s="19" t="s">
        <v>88</v>
      </c>
      <c r="C16" s="20" t="s">
        <v>89</v>
      </c>
      <c r="D16" s="20" t="s">
        <v>90</v>
      </c>
    </row>
    <row r="17" spans="1:4" ht="26.4">
      <c r="A17" s="18" t="s">
        <v>91</v>
      </c>
      <c r="B17" s="19"/>
      <c r="C17" s="20" t="s">
        <v>92</v>
      </c>
      <c r="D17" s="20" t="s">
        <v>93</v>
      </c>
    </row>
    <row r="18" spans="1:4" ht="26.4">
      <c r="A18" s="18" t="s">
        <v>94</v>
      </c>
      <c r="B18" s="19" t="s">
        <v>95</v>
      </c>
      <c r="C18" s="20" t="s">
        <v>96</v>
      </c>
      <c r="D18" s="20" t="s">
        <v>97</v>
      </c>
    </row>
    <row r="19" spans="1:4" ht="26.4">
      <c r="A19" s="18" t="s">
        <v>98</v>
      </c>
      <c r="B19" s="19" t="s">
        <v>99</v>
      </c>
      <c r="C19" s="20" t="s">
        <v>100</v>
      </c>
      <c r="D19" s="20" t="s">
        <v>101</v>
      </c>
    </row>
    <row r="20" spans="1:4" ht="26.4">
      <c r="A20" s="18" t="s">
        <v>28</v>
      </c>
      <c r="B20" s="19"/>
      <c r="C20" s="20" t="s">
        <v>102</v>
      </c>
      <c r="D20" s="20" t="s">
        <v>103</v>
      </c>
    </row>
    <row r="21" spans="1:4" ht="26.4">
      <c r="A21" s="18" t="s">
        <v>104</v>
      </c>
      <c r="B21" s="19"/>
      <c r="C21" s="20" t="s">
        <v>105</v>
      </c>
      <c r="D21" s="20" t="s">
        <v>106</v>
      </c>
    </row>
    <row r="22" spans="1:4" ht="26.4">
      <c r="A22" s="18" t="s">
        <v>107</v>
      </c>
      <c r="B22" s="19"/>
      <c r="C22" s="20" t="s">
        <v>108</v>
      </c>
      <c r="D22" s="20" t="s">
        <v>109</v>
      </c>
    </row>
    <row r="23" spans="1:4" ht="26.4">
      <c r="A23" s="18" t="s">
        <v>110</v>
      </c>
      <c r="B23" s="19"/>
      <c r="C23" s="20" t="s">
        <v>111</v>
      </c>
      <c r="D23" s="20" t="s">
        <v>112</v>
      </c>
    </row>
    <row r="24" spans="1:4" ht="26.4">
      <c r="A24" s="18" t="s">
        <v>113</v>
      </c>
      <c r="B24" s="19"/>
      <c r="C24" s="20" t="s">
        <v>114</v>
      </c>
      <c r="D24" s="20" t="s">
        <v>115</v>
      </c>
    </row>
    <row r="25" spans="1:4" ht="26.4">
      <c r="A25" s="18" t="s">
        <v>38</v>
      </c>
      <c r="B25" s="19"/>
      <c r="C25" s="20" t="s">
        <v>116</v>
      </c>
      <c r="D25" s="20" t="s">
        <v>117</v>
      </c>
    </row>
    <row r="26" spans="1:4" ht="26.4">
      <c r="A26" s="18" t="s">
        <v>40</v>
      </c>
      <c r="B26" s="19"/>
      <c r="C26" s="20" t="s">
        <v>118</v>
      </c>
      <c r="D26" s="20" t="s">
        <v>119</v>
      </c>
    </row>
    <row r="27" spans="1:4" ht="26.4">
      <c r="A27" s="18" t="s">
        <v>44</v>
      </c>
      <c r="B27" s="19"/>
      <c r="C27" s="20" t="s">
        <v>120</v>
      </c>
      <c r="D27" s="20" t="s">
        <v>121</v>
      </c>
    </row>
  </sheetData>
  <sheetProtection algorithmName="SHA-512" hashValue="MNEBF7WaX1Z6bWDSDIkPq/HKNMEOQ15g8XGmRfmh4vb/1gWp2aFVJVQHwqFeIxRoQ0hyGb3/i9hkmyzprkAw3w==" saltValue="skzDZhNGz3hcUjjhl0P7Xw==" spinCount="100000" sheet="1" objects="1" scenarios="1" formatCells="0" formatColumns="0" formatRows="0" insertColumns="0" sort="0" autoFilter="0" pivotTables="0"/>
  <mergeCells count="2">
    <mergeCell ref="A1:D2"/>
    <mergeCell ref="A3:D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8"/>
  <sheetViews>
    <sheetView workbookViewId="0">
      <selection activeCell="J13" sqref="J13"/>
    </sheetView>
  </sheetViews>
  <sheetFormatPr baseColWidth="10" defaultColWidth="8.796875" defaultRowHeight="13.8"/>
  <cols>
    <col min="1" max="1" width="24" style="2" customWidth="1"/>
    <col min="2" max="2" width="18" style="2" customWidth="1"/>
    <col min="3" max="3" width="17" style="2" customWidth="1"/>
    <col min="4" max="4" width="15" style="2" customWidth="1"/>
    <col min="5" max="5" width="20" style="2" customWidth="1"/>
    <col min="6" max="7" width="16" style="2" customWidth="1"/>
    <col min="8" max="8" width="23" style="2" customWidth="1"/>
    <col min="9" max="16384" width="8.796875" style="2"/>
  </cols>
  <sheetData>
    <row r="1" spans="1:8">
      <c r="A1" s="27" t="s">
        <v>122</v>
      </c>
      <c r="B1" s="27"/>
      <c r="C1" s="27"/>
      <c r="D1" s="27"/>
      <c r="E1" s="27"/>
      <c r="F1" s="27"/>
      <c r="G1" s="27"/>
      <c r="H1" s="27"/>
    </row>
    <row r="2" spans="1:8">
      <c r="A2" s="27"/>
      <c r="B2" s="27"/>
      <c r="C2" s="27"/>
      <c r="D2" s="27"/>
      <c r="E2" s="27"/>
      <c r="F2" s="27"/>
      <c r="G2" s="27"/>
      <c r="H2" s="27"/>
    </row>
    <row r="3" spans="1:8">
      <c r="A3" s="28" t="s">
        <v>123</v>
      </c>
      <c r="B3" s="28"/>
      <c r="C3" s="28"/>
      <c r="D3" s="28"/>
      <c r="E3" s="28"/>
      <c r="F3" s="28"/>
      <c r="G3" s="28"/>
      <c r="H3" s="28"/>
    </row>
    <row r="4" spans="1:8" ht="16.05" customHeight="1">
      <c r="A4" s="29" t="s">
        <v>124</v>
      </c>
      <c r="B4" s="29"/>
      <c r="C4" s="29"/>
      <c r="D4" s="30"/>
      <c r="E4" s="31" t="s">
        <v>125</v>
      </c>
      <c r="F4" s="31"/>
      <c r="G4" s="31"/>
      <c r="H4" s="31"/>
    </row>
    <row r="5" spans="1:8">
      <c r="A5" s="32" t="s">
        <v>126</v>
      </c>
      <c r="B5" s="32"/>
      <c r="C5" s="32"/>
      <c r="D5" s="30"/>
      <c r="E5" s="32" t="s">
        <v>127</v>
      </c>
      <c r="F5" s="32"/>
      <c r="G5" s="32"/>
      <c r="H5" s="32"/>
    </row>
    <row r="6" spans="1:8" ht="20.85" customHeight="1">
      <c r="A6" s="33" t="s">
        <v>20</v>
      </c>
      <c r="B6" s="34" t="s">
        <v>128</v>
      </c>
      <c r="C6" s="35">
        <v>100000</v>
      </c>
      <c r="D6" s="30"/>
      <c r="E6" s="36" t="s">
        <v>59</v>
      </c>
      <c r="F6" s="37"/>
      <c r="G6" s="37"/>
      <c r="H6" s="38">
        <f>IF($C$12&lt;&gt;"OK","",$C$6-$C$7)</f>
        <v>40000</v>
      </c>
    </row>
    <row r="7" spans="1:8" ht="20.85" customHeight="1">
      <c r="A7" s="39" t="s">
        <v>22</v>
      </c>
      <c r="B7" s="40" t="s">
        <v>129</v>
      </c>
      <c r="C7" s="41">
        <v>60000</v>
      </c>
      <c r="D7" s="30"/>
      <c r="E7" s="42" t="s">
        <v>67</v>
      </c>
      <c r="F7" s="43"/>
      <c r="G7" s="43"/>
      <c r="H7" s="44">
        <f>IF($C$12&lt;&gt;"OK","",$H$6-$C$8)</f>
        <v>20000</v>
      </c>
    </row>
    <row r="8" spans="1:8" ht="20.85" customHeight="1">
      <c r="A8" s="39" t="s">
        <v>24</v>
      </c>
      <c r="B8" s="40" t="s">
        <v>130</v>
      </c>
      <c r="C8" s="41">
        <v>20000</v>
      </c>
      <c r="D8" s="30"/>
      <c r="E8" s="42" t="s">
        <v>73</v>
      </c>
      <c r="F8" s="43"/>
      <c r="G8" s="43"/>
      <c r="H8" s="44">
        <f>IF($C$12&lt;&gt;"OK","",$H$7-$C$9)</f>
        <v>15000</v>
      </c>
    </row>
    <row r="9" spans="1:8" ht="20.85" customHeight="1">
      <c r="A9" s="39" t="s">
        <v>26</v>
      </c>
      <c r="B9" s="40" t="s">
        <v>129</v>
      </c>
      <c r="C9" s="41">
        <v>5000</v>
      </c>
      <c r="D9" s="30"/>
      <c r="E9" s="42" t="s">
        <v>81</v>
      </c>
      <c r="F9" s="43"/>
      <c r="G9" s="43"/>
      <c r="H9" s="45">
        <f>IF(OR($C$12&lt;&gt;"OK",$H$7&lt;=0,$H$8&lt;=0),"",$H$6/$H$7)</f>
        <v>2</v>
      </c>
    </row>
    <row r="10" spans="1:8" ht="20.85" customHeight="1">
      <c r="A10" s="39" t="s">
        <v>131</v>
      </c>
      <c r="B10" s="40" t="s">
        <v>132</v>
      </c>
      <c r="C10" s="46">
        <v>-0.1</v>
      </c>
      <c r="D10" s="30"/>
      <c r="E10" s="42" t="s">
        <v>88</v>
      </c>
      <c r="F10" s="43"/>
      <c r="G10" s="43"/>
      <c r="H10" s="45">
        <f>IF(OR($C$12&lt;&gt;"OK",$H$7&lt;=0,$H$8&lt;=0),"",$H$7/$H$8)</f>
        <v>1.3333333333333333</v>
      </c>
    </row>
    <row r="11" spans="1:8" ht="20.85" customHeight="1">
      <c r="A11" s="47"/>
      <c r="B11" s="30"/>
      <c r="C11" s="48"/>
      <c r="D11" s="30"/>
      <c r="E11" s="42" t="s">
        <v>95</v>
      </c>
      <c r="F11" s="43"/>
      <c r="G11" s="43"/>
      <c r="H11" s="45">
        <f>IF(OR($C$12&lt;&gt;"OK",$H$7&lt;=0,$H$8&lt;=0),"",$H$6/$H$8)</f>
        <v>2.6666666666666665</v>
      </c>
    </row>
    <row r="12" spans="1:8" ht="24" customHeight="1">
      <c r="A12" s="49" t="s">
        <v>110</v>
      </c>
      <c r="B12" s="50"/>
      <c r="C12" s="51" t="str">
        <f>IF(COUNTA($C$6:$C$10)&lt;5,"FALTA INFORMACIÓN",IF(COUNT($C$6:$C$10)&lt;5,"REVISAR DATOS",IF(OR($C$6&lt;=0,$C$7&lt;0,$C$8&lt;0,$C$9&lt;0,$C$7&gt;$C$6,$C$10&lt;-1,$C$10&gt;1),"REVISAR DATOS","OK")))</f>
        <v>OK</v>
      </c>
      <c r="D12" s="30"/>
      <c r="E12" s="42" t="s">
        <v>104</v>
      </c>
      <c r="F12" s="43"/>
      <c r="G12" s="43"/>
      <c r="H12" s="52">
        <f>IF($H$11="","",$H$11*$C$10)</f>
        <v>-0.26666666666666666</v>
      </c>
    </row>
    <row r="13" spans="1:8" ht="24" customHeight="1">
      <c r="A13" s="30"/>
      <c r="B13" s="30"/>
      <c r="C13" s="30"/>
      <c r="D13" s="30"/>
      <c r="E13" s="53" t="s">
        <v>113</v>
      </c>
      <c r="F13" s="54"/>
      <c r="G13" s="54"/>
      <c r="H13" s="55" t="str">
        <f>IF($C$12="FALTA INFORMACIÓN","FALTA INFORMACIÓN",IF($C$12&lt;&gt;"OK","REVISAR DATOS",IF($H$7&lt;=0,"REVISAR: EBIT ≤ 0",IF($H$8&lt;=0,"REVISAR: UAI ≤ 0","Cálculo interpretable"))))</f>
        <v>Cálculo interpretable</v>
      </c>
    </row>
    <row r="14" spans="1:8">
      <c r="A14" s="30"/>
      <c r="B14" s="30"/>
      <c r="C14" s="30"/>
      <c r="D14" s="30"/>
      <c r="E14" s="30"/>
      <c r="F14" s="30"/>
      <c r="G14" s="30"/>
      <c r="H14" s="30"/>
    </row>
    <row r="15" spans="1:8">
      <c r="A15" s="32" t="s">
        <v>133</v>
      </c>
      <c r="B15" s="32"/>
      <c r="C15" s="32"/>
      <c r="D15" s="32"/>
      <c r="E15" s="32"/>
      <c r="F15" s="32"/>
      <c r="G15" s="32"/>
      <c r="H15" s="32"/>
    </row>
    <row r="16" spans="1:8" ht="19.95" customHeight="1">
      <c r="A16" s="56" t="s">
        <v>134</v>
      </c>
      <c r="B16" s="57" t="s">
        <v>135</v>
      </c>
      <c r="C16" s="57" t="s">
        <v>136</v>
      </c>
      <c r="D16" s="58" t="s">
        <v>137</v>
      </c>
      <c r="E16" s="30"/>
      <c r="F16" s="59" t="s">
        <v>138</v>
      </c>
      <c r="G16" s="60"/>
      <c r="H16" s="61"/>
    </row>
    <row r="17" spans="1:9" ht="19.95" customHeight="1">
      <c r="A17" s="62" t="s">
        <v>20</v>
      </c>
      <c r="B17" s="63">
        <f>IF($C$12&lt;&gt;"OK","",$C$6)</f>
        <v>100000</v>
      </c>
      <c r="C17" s="63">
        <f>IF($C$12&lt;&gt;"OK","",$C$6*(1+$C$10))</f>
        <v>90000</v>
      </c>
      <c r="D17" s="64">
        <f>IF(OR($C$12&lt;&gt;"OK",$B17=0),"",$C17/$B17-1)</f>
        <v>-9.9999999999999978E-2</v>
      </c>
      <c r="E17" s="30"/>
      <c r="F17" s="42" t="s">
        <v>139</v>
      </c>
      <c r="G17" s="43"/>
      <c r="H17" s="65">
        <f>IF($H$13&lt;&gt;"Cálculo interpretable","",$H$11)</f>
        <v>2.6666666666666665</v>
      </c>
    </row>
    <row r="18" spans="1:9" ht="19.95" customHeight="1">
      <c r="A18" s="62" t="s">
        <v>22</v>
      </c>
      <c r="B18" s="63">
        <f>IF($C$12&lt;&gt;"OK","",$C$7)</f>
        <v>60000</v>
      </c>
      <c r="C18" s="63">
        <f>IF($C$12&lt;&gt;"OK","",$C$7*(1+$C$10))</f>
        <v>54000</v>
      </c>
      <c r="D18" s="64">
        <f>IF(OR($C$12&lt;&gt;"OK",$B18=0),"",$C18/$B18-1)</f>
        <v>-9.9999999999999978E-2</v>
      </c>
      <c r="E18" s="30"/>
      <c r="F18" s="42" t="s">
        <v>140</v>
      </c>
      <c r="G18" s="43"/>
      <c r="H18" s="66">
        <f>IF($C$12&lt;&gt;"OK","",$C$10)</f>
        <v>-0.1</v>
      </c>
    </row>
    <row r="19" spans="1:9" ht="19.95" customHeight="1">
      <c r="A19" s="62" t="s">
        <v>59</v>
      </c>
      <c r="B19" s="63">
        <f>IF($C$12&lt;&gt;"OK","",$H$6)</f>
        <v>40000</v>
      </c>
      <c r="C19" s="63">
        <f>IF($C$12&lt;&gt;"OK","",$C17-$C18)</f>
        <v>36000</v>
      </c>
      <c r="D19" s="64">
        <f>IF(OR($C$12&lt;&gt;"OK",$B19=0),"",$C19/$B19-1)</f>
        <v>-9.9999999999999978E-2</v>
      </c>
      <c r="E19" s="30"/>
      <c r="F19" s="42" t="s">
        <v>104</v>
      </c>
      <c r="G19" s="43"/>
      <c r="H19" s="66">
        <f>IF($H$13&lt;&gt;"Cálculo interpretable","",$H$12)</f>
        <v>-0.26666666666666666</v>
      </c>
    </row>
    <row r="20" spans="1:9" ht="19.95" customHeight="1">
      <c r="A20" s="62" t="s">
        <v>67</v>
      </c>
      <c r="B20" s="63">
        <f>IF($C$12&lt;&gt;"OK","",$H$7)</f>
        <v>20000</v>
      </c>
      <c r="C20" s="63">
        <f>IF($C$12&lt;&gt;"OK","",$C19-$C$8)</f>
        <v>16000</v>
      </c>
      <c r="D20" s="64">
        <f>IF(OR($H$13&lt;&gt;"Cálculo interpretable",$B20=0),"",$C20/$B20-1)</f>
        <v>-0.19999999999999996</v>
      </c>
      <c r="E20" s="30"/>
      <c r="F20" s="53" t="s">
        <v>141</v>
      </c>
      <c r="G20" s="54"/>
      <c r="H20" s="67">
        <f>IF(OR($H$13&lt;&gt;"Cálculo interpretable",$B$21=0),"",$C$21/$B$21-1)</f>
        <v>-0.26666666666666672</v>
      </c>
    </row>
    <row r="21" spans="1:9" ht="19.95" customHeight="1">
      <c r="A21" s="68" t="s">
        <v>73</v>
      </c>
      <c r="B21" s="69">
        <f>IF($C$12&lt;&gt;"OK","",$H$8)</f>
        <v>15000</v>
      </c>
      <c r="C21" s="69">
        <f>IF($C$12&lt;&gt;"OK","",$C20-$C$9)</f>
        <v>11000</v>
      </c>
      <c r="D21" s="70">
        <f>IF(OR($H$13&lt;&gt;"Cálculo interpretable",$B21=0),"",$C21/$B21-1)</f>
        <v>-0.26666666666666672</v>
      </c>
      <c r="E21" s="30"/>
      <c r="F21" s="30"/>
      <c r="G21" s="30"/>
      <c r="H21" s="30"/>
    </row>
    <row r="22" spans="1:9">
      <c r="A22" s="30"/>
      <c r="B22" s="30"/>
      <c r="C22" s="30"/>
      <c r="D22" s="30"/>
      <c r="E22" s="30"/>
      <c r="F22" s="71" t="s">
        <v>142</v>
      </c>
      <c r="G22" s="71"/>
      <c r="H22" s="71"/>
    </row>
    <row r="23" spans="1:9">
      <c r="A23" s="72" t="s">
        <v>143</v>
      </c>
      <c r="B23" s="72"/>
      <c r="C23" s="72"/>
      <c r="D23" s="72"/>
      <c r="E23" s="30"/>
      <c r="F23" s="71"/>
      <c r="G23" s="71"/>
      <c r="H23" s="71"/>
    </row>
    <row r="24" spans="1:9">
      <c r="A24" s="72"/>
      <c r="B24" s="72"/>
      <c r="C24" s="72"/>
      <c r="D24" s="72"/>
      <c r="E24" s="30"/>
      <c r="F24" s="71"/>
      <c r="G24" s="71"/>
      <c r="H24" s="71"/>
    </row>
    <row r="25" spans="1:9">
      <c r="A25" s="73"/>
      <c r="B25" s="73"/>
      <c r="C25" s="73"/>
      <c r="D25" s="73"/>
      <c r="E25" s="73"/>
      <c r="F25" s="73"/>
      <c r="G25" s="73"/>
      <c r="H25" s="73"/>
    </row>
    <row r="26" spans="1:9" ht="14.4" thickBot="1"/>
    <row r="27" spans="1:9" ht="14.4" hidden="1" thickBot="1"/>
    <row r="28" spans="1:9" ht="72" customHeight="1" thickBot="1">
      <c r="A28" s="21" t="s">
        <v>144</v>
      </c>
      <c r="B28" s="22"/>
      <c r="C28" s="22"/>
      <c r="D28" s="22"/>
      <c r="E28" s="22"/>
      <c r="F28" s="23" t="s">
        <v>145</v>
      </c>
      <c r="G28" s="23"/>
      <c r="H28" s="26"/>
      <c r="I28" s="25"/>
    </row>
  </sheetData>
  <sheetProtection algorithmName="SHA-512" hashValue="3Yvnfc9u93pVeIQrw7iKKWDAFXuTs2dgnI1z5ZqljYlYp98YJ5W4DDpkjnGe+DB5++6NhbrWt5W5OmLJi+8cfg==" saltValue="Qy7kR3cXqOJn1C6Xt3IkZw==" spinCount="100000" sheet="1" objects="1" scenarios="1" formatCells="0" formatColumns="0" formatRows="0" insertColumns="0" sort="0" autoFilter="0" pivotTables="0"/>
  <mergeCells count="25">
    <mergeCell ref="F28:H28"/>
    <mergeCell ref="A28:E28"/>
    <mergeCell ref="F19:G19"/>
    <mergeCell ref="F20:G20"/>
    <mergeCell ref="F22:H24"/>
    <mergeCell ref="A23:D24"/>
    <mergeCell ref="A4:C4"/>
    <mergeCell ref="E4:H4"/>
    <mergeCell ref="E13:G13"/>
    <mergeCell ref="A15:H15"/>
    <mergeCell ref="F16:H16"/>
    <mergeCell ref="F17:G17"/>
    <mergeCell ref="F18:G18"/>
    <mergeCell ref="A1:H2"/>
    <mergeCell ref="A3:H3"/>
    <mergeCell ref="A5:C5"/>
    <mergeCell ref="A12:B12"/>
    <mergeCell ref="E5:H5"/>
    <mergeCell ref="E6:G6"/>
    <mergeCell ref="E7:G7"/>
    <mergeCell ref="E8:G8"/>
    <mergeCell ref="E9:G9"/>
    <mergeCell ref="E10:G10"/>
    <mergeCell ref="E11:G11"/>
    <mergeCell ref="E12:G12"/>
  </mergeCells>
  <conditionalFormatting sqref="C12">
    <cfRule type="expression" dxfId="3" priority="3">
      <formula>$C$12="OK"</formula>
    </cfRule>
    <cfRule type="expression" dxfId="2" priority="4">
      <formula>$C$12="REVISAR DATOS"</formula>
    </cfRule>
  </conditionalFormatting>
  <conditionalFormatting sqref="H13">
    <cfRule type="expression" dxfId="1" priority="5">
      <formula>$H$13="Cálculo interpretable"</formula>
    </cfRule>
    <cfRule type="expression" dxfId="0" priority="6">
      <formula>LEFT($H$13,7)="REVISAR"</formula>
    </cfRule>
  </conditionalFormatting>
  <dataValidations count="3">
    <dataValidation type="decimal" operator="greaterThan" allowBlank="1" showErrorMessage="1" errorTitle="Ventas no válidas" error="Ingresa un número mayor que 0 y del mismo período que los demás datos." sqref="C6" xr:uid="{00000000-0002-0000-0200-000000000000}">
      <formula1>0</formula1>
    </dataValidation>
    <dataValidation type="decimal" operator="greaterThanOrEqual" allowBlank="1" showErrorMessage="1" errorTitle="Valor no válido" error="Ingresa un número igual o mayor que 0. No uses texto ni valores negativos." sqref="C7:C9" xr:uid="{00000000-0002-0000-0200-000001000000}">
      <formula1>0</formula1>
    </dataValidation>
    <dataValidation type="decimal" allowBlank="1" showErrorMessage="1" errorTitle="Variación no válida" error="Ingresa un porcentaje entre -100 % y +100 %. Ejemplo: escribe 10 % para un aumento de 10 %." sqref="C10" xr:uid="{00000000-0002-0000-0200-000002000000}">
      <formula1>-1</formula1>
      <formula2>1</formula2>
    </dataValidation>
  </dataValidations>
  <hyperlinks>
    <hyperlink ref="F28" r:id="rId1" xr:uid="{056FC5F6-A381-4462-A51E-9D641ACE76B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1_Instrucciones</vt:lpstr>
      <vt:lpstr>2_Glosario</vt:lpstr>
      <vt:lpstr>3_Calculo_GAC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2026-08-25T23:15:59Z</dcterms:modified>
</cp:coreProperties>
</file>