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17B8FF74-144F-491F-9535-E52F9E599E6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_Instrucciones" sheetId="1" r:id="rId1"/>
    <sheet name="2_Glosario" sheetId="2" r:id="rId2"/>
    <sheet name="3_Analisis_XYZ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60" i="3" l="1"/>
  <c r="S160" i="3" s="1"/>
  <c r="P160" i="3"/>
  <c r="O160" i="3"/>
  <c r="Q160" i="3" s="1"/>
  <c r="S159" i="3"/>
  <c r="R159" i="3"/>
  <c r="P159" i="3"/>
  <c r="Q159" i="3" s="1"/>
  <c r="O159" i="3"/>
  <c r="S158" i="3"/>
  <c r="R158" i="3"/>
  <c r="P158" i="3"/>
  <c r="O158" i="3"/>
  <c r="Q158" i="3" s="1"/>
  <c r="R157" i="3"/>
  <c r="S157" i="3" s="1"/>
  <c r="Q157" i="3"/>
  <c r="P157" i="3"/>
  <c r="O157" i="3"/>
  <c r="S156" i="3"/>
  <c r="R156" i="3"/>
  <c r="P156" i="3"/>
  <c r="O156" i="3"/>
  <c r="Q156" i="3" s="1"/>
  <c r="R155" i="3"/>
  <c r="S155" i="3" s="1"/>
  <c r="P155" i="3"/>
  <c r="O155" i="3"/>
  <c r="Q155" i="3" s="1"/>
  <c r="R154" i="3"/>
  <c r="S154" i="3" s="1"/>
  <c r="Q154" i="3"/>
  <c r="P154" i="3"/>
  <c r="O154" i="3"/>
  <c r="R153" i="3"/>
  <c r="S153" i="3" s="1"/>
  <c r="P153" i="3"/>
  <c r="O153" i="3"/>
  <c r="Q153" i="3" s="1"/>
  <c r="R152" i="3"/>
  <c r="S152" i="3" s="1"/>
  <c r="P152" i="3"/>
  <c r="O152" i="3"/>
  <c r="Q152" i="3" s="1"/>
  <c r="R151" i="3"/>
  <c r="S151" i="3" s="1"/>
  <c r="P151" i="3"/>
  <c r="O151" i="3"/>
  <c r="Q151" i="3" s="1"/>
  <c r="R150" i="3"/>
  <c r="S150" i="3" s="1"/>
  <c r="P150" i="3"/>
  <c r="Q150" i="3" s="1"/>
  <c r="O150" i="3"/>
  <c r="R149" i="3"/>
  <c r="S149" i="3" s="1"/>
  <c r="P149" i="3"/>
  <c r="Q149" i="3" s="1"/>
  <c r="O149" i="3"/>
  <c r="R148" i="3"/>
  <c r="S148" i="3" s="1"/>
  <c r="P148" i="3"/>
  <c r="O148" i="3"/>
  <c r="Q148" i="3" s="1"/>
  <c r="S147" i="3"/>
  <c r="R147" i="3"/>
  <c r="P147" i="3"/>
  <c r="Q147" i="3" s="1"/>
  <c r="O147" i="3"/>
  <c r="S146" i="3"/>
  <c r="R146" i="3"/>
  <c r="P146" i="3"/>
  <c r="O146" i="3"/>
  <c r="Q146" i="3" s="1"/>
  <c r="R145" i="3"/>
  <c r="S145" i="3" s="1"/>
  <c r="Q145" i="3"/>
  <c r="P145" i="3"/>
  <c r="O145" i="3"/>
  <c r="S144" i="3"/>
  <c r="R144" i="3"/>
  <c r="P144" i="3"/>
  <c r="O144" i="3"/>
  <c r="Q144" i="3" s="1"/>
  <c r="R143" i="3"/>
  <c r="S143" i="3" s="1"/>
  <c r="P143" i="3"/>
  <c r="O143" i="3"/>
  <c r="Q143" i="3" s="1"/>
  <c r="R142" i="3"/>
  <c r="S142" i="3" s="1"/>
  <c r="Q142" i="3"/>
  <c r="P142" i="3"/>
  <c r="O142" i="3"/>
  <c r="R141" i="3"/>
  <c r="S141" i="3" s="1"/>
  <c r="P141" i="3"/>
  <c r="O141" i="3"/>
  <c r="Q141" i="3" s="1"/>
  <c r="R140" i="3"/>
  <c r="S140" i="3" s="1"/>
  <c r="P140" i="3"/>
  <c r="O140" i="3"/>
  <c r="Q140" i="3" s="1"/>
  <c r="R139" i="3"/>
  <c r="S139" i="3" s="1"/>
  <c r="P139" i="3"/>
  <c r="O139" i="3"/>
  <c r="Q139" i="3" s="1"/>
  <c r="R138" i="3"/>
  <c r="S138" i="3" s="1"/>
  <c r="P138" i="3"/>
  <c r="Q138" i="3" s="1"/>
  <c r="O138" i="3"/>
  <c r="R137" i="3"/>
  <c r="S137" i="3" s="1"/>
  <c r="P137" i="3"/>
  <c r="Q137" i="3" s="1"/>
  <c r="O137" i="3"/>
  <c r="R136" i="3"/>
  <c r="S136" i="3" s="1"/>
  <c r="P136" i="3"/>
  <c r="O136" i="3"/>
  <c r="Q136" i="3" s="1"/>
  <c r="S135" i="3"/>
  <c r="R135" i="3"/>
  <c r="P135" i="3"/>
  <c r="Q135" i="3" s="1"/>
  <c r="O135" i="3"/>
  <c r="S134" i="3"/>
  <c r="R134" i="3"/>
  <c r="P134" i="3"/>
  <c r="O134" i="3"/>
  <c r="Q134" i="3" s="1"/>
  <c r="R133" i="3"/>
  <c r="S133" i="3" s="1"/>
  <c r="Q133" i="3"/>
  <c r="P133" i="3"/>
  <c r="O133" i="3"/>
  <c r="S132" i="3"/>
  <c r="R132" i="3"/>
  <c r="P132" i="3"/>
  <c r="O132" i="3"/>
  <c r="Q132" i="3" s="1"/>
  <c r="R131" i="3"/>
  <c r="S131" i="3" s="1"/>
  <c r="P131" i="3"/>
  <c r="O131" i="3"/>
  <c r="Q131" i="3" s="1"/>
  <c r="R130" i="3"/>
  <c r="S130" i="3" s="1"/>
  <c r="Q130" i="3"/>
  <c r="P130" i="3"/>
  <c r="O130" i="3"/>
  <c r="R129" i="3"/>
  <c r="S129" i="3" s="1"/>
  <c r="P129" i="3"/>
  <c r="O129" i="3"/>
  <c r="Q129" i="3" s="1"/>
  <c r="R128" i="3"/>
  <c r="S128" i="3" s="1"/>
  <c r="P128" i="3"/>
  <c r="O128" i="3"/>
  <c r="Q128" i="3" s="1"/>
  <c r="R127" i="3"/>
  <c r="S127" i="3" s="1"/>
  <c r="P127" i="3"/>
  <c r="O127" i="3"/>
  <c r="Q127" i="3" s="1"/>
  <c r="R126" i="3"/>
  <c r="S126" i="3" s="1"/>
  <c r="P126" i="3"/>
  <c r="Q126" i="3" s="1"/>
  <c r="O126" i="3"/>
  <c r="R125" i="3"/>
  <c r="S125" i="3" s="1"/>
  <c r="P125" i="3"/>
  <c r="Q125" i="3" s="1"/>
  <c r="O125" i="3"/>
  <c r="R124" i="3"/>
  <c r="S124" i="3" s="1"/>
  <c r="P124" i="3"/>
  <c r="O124" i="3"/>
  <c r="Q124" i="3" s="1"/>
  <c r="S123" i="3"/>
  <c r="R123" i="3"/>
  <c r="P123" i="3"/>
  <c r="Q123" i="3" s="1"/>
  <c r="O123" i="3"/>
  <c r="S122" i="3"/>
  <c r="R122" i="3"/>
  <c r="P122" i="3"/>
  <c r="O122" i="3"/>
  <c r="Q122" i="3" s="1"/>
  <c r="R121" i="3"/>
  <c r="S121" i="3" s="1"/>
  <c r="Q121" i="3"/>
  <c r="P121" i="3"/>
  <c r="O121" i="3"/>
  <c r="S120" i="3"/>
  <c r="R120" i="3"/>
  <c r="P120" i="3"/>
  <c r="O120" i="3"/>
  <c r="Q120" i="3" s="1"/>
  <c r="R119" i="3"/>
  <c r="S119" i="3" s="1"/>
  <c r="P119" i="3"/>
  <c r="O119" i="3"/>
  <c r="Q119" i="3" s="1"/>
  <c r="R118" i="3"/>
  <c r="S118" i="3" s="1"/>
  <c r="Q118" i="3"/>
  <c r="P118" i="3"/>
  <c r="O118" i="3"/>
  <c r="R117" i="3"/>
  <c r="S117" i="3" s="1"/>
  <c r="P117" i="3"/>
  <c r="O117" i="3"/>
  <c r="Q117" i="3" s="1"/>
  <c r="R116" i="3"/>
  <c r="S116" i="3" s="1"/>
  <c r="P116" i="3"/>
  <c r="O116" i="3"/>
  <c r="Q116" i="3" s="1"/>
  <c r="R115" i="3"/>
  <c r="S115" i="3" s="1"/>
  <c r="P115" i="3"/>
  <c r="O115" i="3"/>
  <c r="Q115" i="3" s="1"/>
  <c r="R114" i="3"/>
  <c r="S114" i="3" s="1"/>
  <c r="P114" i="3"/>
  <c r="Q114" i="3" s="1"/>
  <c r="O114" i="3"/>
  <c r="R113" i="3"/>
  <c r="S113" i="3" s="1"/>
  <c r="P113" i="3"/>
  <c r="Q113" i="3" s="1"/>
  <c r="O113" i="3"/>
  <c r="R112" i="3"/>
  <c r="S112" i="3" s="1"/>
  <c r="P112" i="3"/>
  <c r="O112" i="3"/>
  <c r="Q112" i="3" s="1"/>
  <c r="S111" i="3"/>
  <c r="R111" i="3"/>
  <c r="P111" i="3"/>
  <c r="Q111" i="3" s="1"/>
  <c r="O111" i="3"/>
  <c r="S110" i="3"/>
  <c r="R110" i="3"/>
  <c r="P110" i="3"/>
  <c r="O110" i="3"/>
  <c r="Q110" i="3" s="1"/>
  <c r="R109" i="3"/>
  <c r="S109" i="3" s="1"/>
  <c r="Q109" i="3"/>
  <c r="P109" i="3"/>
  <c r="O109" i="3"/>
  <c r="S108" i="3"/>
  <c r="R108" i="3"/>
  <c r="P108" i="3"/>
  <c r="O108" i="3"/>
  <c r="Q108" i="3" s="1"/>
  <c r="R107" i="3"/>
  <c r="S107" i="3" s="1"/>
  <c r="P107" i="3"/>
  <c r="O107" i="3"/>
  <c r="Q107" i="3" s="1"/>
  <c r="R106" i="3"/>
  <c r="S106" i="3" s="1"/>
  <c r="Q106" i="3"/>
  <c r="P106" i="3"/>
  <c r="O106" i="3"/>
  <c r="R105" i="3"/>
  <c r="S105" i="3" s="1"/>
  <c r="P105" i="3"/>
  <c r="O105" i="3"/>
  <c r="Q105" i="3" s="1"/>
  <c r="R104" i="3"/>
  <c r="S104" i="3" s="1"/>
  <c r="P104" i="3"/>
  <c r="O104" i="3"/>
  <c r="Q104" i="3" s="1"/>
  <c r="R103" i="3"/>
  <c r="S103" i="3" s="1"/>
  <c r="P103" i="3"/>
  <c r="O103" i="3"/>
  <c r="Q103" i="3" s="1"/>
  <c r="R102" i="3"/>
  <c r="S102" i="3" s="1"/>
  <c r="P102" i="3"/>
  <c r="Q102" i="3" s="1"/>
  <c r="O102" i="3"/>
  <c r="R101" i="3"/>
  <c r="S101" i="3" s="1"/>
  <c r="P101" i="3"/>
  <c r="Q101" i="3" s="1"/>
  <c r="O101" i="3"/>
  <c r="R100" i="3"/>
  <c r="S100" i="3" s="1"/>
  <c r="P100" i="3"/>
  <c r="O100" i="3"/>
  <c r="Q100" i="3" s="1"/>
  <c r="S99" i="3"/>
  <c r="R99" i="3"/>
  <c r="P99" i="3"/>
  <c r="Q99" i="3" s="1"/>
  <c r="O99" i="3"/>
  <c r="S98" i="3"/>
  <c r="R98" i="3"/>
  <c r="P98" i="3"/>
  <c r="O98" i="3"/>
  <c r="Q98" i="3" s="1"/>
  <c r="R97" i="3"/>
  <c r="S97" i="3" s="1"/>
  <c r="Q97" i="3"/>
  <c r="P97" i="3"/>
  <c r="O97" i="3"/>
  <c r="S96" i="3"/>
  <c r="R96" i="3"/>
  <c r="P96" i="3"/>
  <c r="O96" i="3"/>
  <c r="Q96" i="3" s="1"/>
  <c r="R95" i="3"/>
  <c r="S95" i="3" s="1"/>
  <c r="P95" i="3"/>
  <c r="O95" i="3"/>
  <c r="Q95" i="3" s="1"/>
  <c r="R94" i="3"/>
  <c r="S94" i="3" s="1"/>
  <c r="Q94" i="3"/>
  <c r="P94" i="3"/>
  <c r="O94" i="3"/>
  <c r="R93" i="3"/>
  <c r="S93" i="3" s="1"/>
  <c r="P93" i="3"/>
  <c r="O93" i="3"/>
  <c r="Q93" i="3" s="1"/>
  <c r="R92" i="3"/>
  <c r="S92" i="3" s="1"/>
  <c r="P92" i="3"/>
  <c r="O92" i="3"/>
  <c r="Q92" i="3" s="1"/>
  <c r="R91" i="3"/>
  <c r="S91" i="3" s="1"/>
  <c r="P91" i="3"/>
  <c r="O91" i="3"/>
  <c r="Q91" i="3" s="1"/>
  <c r="R90" i="3"/>
  <c r="S90" i="3" s="1"/>
  <c r="P90" i="3"/>
  <c r="Q90" i="3" s="1"/>
  <c r="O90" i="3"/>
  <c r="R89" i="3"/>
  <c r="S89" i="3" s="1"/>
  <c r="P89" i="3"/>
  <c r="Q89" i="3" s="1"/>
  <c r="O89" i="3"/>
  <c r="R88" i="3"/>
  <c r="S88" i="3" s="1"/>
  <c r="P88" i="3"/>
  <c r="O88" i="3"/>
  <c r="Q88" i="3" s="1"/>
  <c r="S87" i="3"/>
  <c r="R87" i="3"/>
  <c r="P87" i="3"/>
  <c r="Q87" i="3" s="1"/>
  <c r="O87" i="3"/>
  <c r="S86" i="3"/>
  <c r="R86" i="3"/>
  <c r="P86" i="3"/>
  <c r="O86" i="3"/>
  <c r="Q86" i="3" s="1"/>
  <c r="R85" i="3"/>
  <c r="S85" i="3" s="1"/>
  <c r="Q85" i="3"/>
  <c r="P85" i="3"/>
  <c r="O85" i="3"/>
  <c r="S84" i="3"/>
  <c r="R84" i="3"/>
  <c r="P84" i="3"/>
  <c r="O84" i="3"/>
  <c r="Q84" i="3" s="1"/>
  <c r="R83" i="3"/>
  <c r="S83" i="3" s="1"/>
  <c r="P83" i="3"/>
  <c r="O83" i="3"/>
  <c r="Q83" i="3" s="1"/>
  <c r="R82" i="3"/>
  <c r="S82" i="3" s="1"/>
  <c r="Q82" i="3"/>
  <c r="P82" i="3"/>
  <c r="O82" i="3"/>
  <c r="R81" i="3"/>
  <c r="S81" i="3" s="1"/>
  <c r="P81" i="3"/>
  <c r="O81" i="3"/>
  <c r="Q81" i="3" s="1"/>
  <c r="R80" i="3"/>
  <c r="S80" i="3" s="1"/>
  <c r="P80" i="3"/>
  <c r="O80" i="3"/>
  <c r="Q80" i="3" s="1"/>
  <c r="R79" i="3"/>
  <c r="S79" i="3" s="1"/>
  <c r="P79" i="3"/>
  <c r="O79" i="3"/>
  <c r="Q79" i="3" s="1"/>
  <c r="R78" i="3"/>
  <c r="S78" i="3" s="1"/>
  <c r="P78" i="3"/>
  <c r="Q78" i="3" s="1"/>
  <c r="O78" i="3"/>
  <c r="R77" i="3"/>
  <c r="S77" i="3" s="1"/>
  <c r="P77" i="3"/>
  <c r="Q77" i="3" s="1"/>
  <c r="O77" i="3"/>
  <c r="R76" i="3"/>
  <c r="S76" i="3" s="1"/>
  <c r="P76" i="3"/>
  <c r="O76" i="3"/>
  <c r="Q76" i="3" s="1"/>
  <c r="S75" i="3"/>
  <c r="R75" i="3"/>
  <c r="P75" i="3"/>
  <c r="Q75" i="3" s="1"/>
  <c r="O75" i="3"/>
  <c r="S74" i="3"/>
  <c r="R74" i="3"/>
  <c r="P74" i="3"/>
  <c r="O74" i="3"/>
  <c r="Q74" i="3" s="1"/>
  <c r="R73" i="3"/>
  <c r="S73" i="3" s="1"/>
  <c r="Q73" i="3"/>
  <c r="P73" i="3"/>
  <c r="O73" i="3"/>
  <c r="S72" i="3"/>
  <c r="R72" i="3"/>
  <c r="P72" i="3"/>
  <c r="O72" i="3"/>
  <c r="Q72" i="3" s="1"/>
  <c r="R71" i="3"/>
  <c r="S71" i="3" s="1"/>
  <c r="P71" i="3"/>
  <c r="O71" i="3"/>
  <c r="Q71" i="3" s="1"/>
  <c r="R70" i="3"/>
  <c r="S70" i="3" s="1"/>
  <c r="Q70" i="3"/>
  <c r="P70" i="3"/>
  <c r="O70" i="3"/>
  <c r="R69" i="3"/>
  <c r="S69" i="3" s="1"/>
  <c r="P69" i="3"/>
  <c r="O69" i="3"/>
  <c r="Q69" i="3" s="1"/>
  <c r="R68" i="3"/>
  <c r="S68" i="3" s="1"/>
  <c r="P68" i="3"/>
  <c r="O68" i="3"/>
  <c r="Q68" i="3" s="1"/>
  <c r="R67" i="3"/>
  <c r="S67" i="3" s="1"/>
  <c r="P67" i="3"/>
  <c r="O67" i="3"/>
  <c r="Q67" i="3" s="1"/>
  <c r="R66" i="3"/>
  <c r="S66" i="3" s="1"/>
  <c r="P66" i="3"/>
  <c r="Q66" i="3" s="1"/>
  <c r="O66" i="3"/>
  <c r="R65" i="3"/>
  <c r="S65" i="3" s="1"/>
  <c r="P65" i="3"/>
  <c r="Q65" i="3" s="1"/>
  <c r="O65" i="3"/>
  <c r="R64" i="3"/>
  <c r="S64" i="3" s="1"/>
  <c r="P64" i="3"/>
  <c r="O64" i="3"/>
  <c r="Q64" i="3" s="1"/>
  <c r="S63" i="3"/>
  <c r="R63" i="3"/>
  <c r="P63" i="3"/>
  <c r="Q63" i="3" s="1"/>
  <c r="O63" i="3"/>
  <c r="S62" i="3"/>
  <c r="R62" i="3"/>
  <c r="P62" i="3"/>
  <c r="O62" i="3"/>
  <c r="Q62" i="3" s="1"/>
  <c r="R61" i="3"/>
  <c r="S61" i="3" s="1"/>
  <c r="Q61" i="3"/>
  <c r="P61" i="3"/>
  <c r="O61" i="3"/>
  <c r="S60" i="3"/>
  <c r="R60" i="3"/>
  <c r="P60" i="3"/>
  <c r="O60" i="3"/>
  <c r="Q60" i="3" s="1"/>
  <c r="R59" i="3"/>
  <c r="S59" i="3" s="1"/>
  <c r="P59" i="3"/>
  <c r="O59" i="3"/>
  <c r="Q59" i="3" s="1"/>
  <c r="R58" i="3"/>
  <c r="S58" i="3" s="1"/>
  <c r="Q58" i="3"/>
  <c r="P58" i="3"/>
  <c r="O58" i="3"/>
  <c r="R57" i="3"/>
  <c r="S57" i="3" s="1"/>
  <c r="P57" i="3"/>
  <c r="O57" i="3"/>
  <c r="Q57" i="3" s="1"/>
  <c r="R56" i="3"/>
  <c r="S56" i="3" s="1"/>
  <c r="P56" i="3"/>
  <c r="O56" i="3"/>
  <c r="Q56" i="3" s="1"/>
  <c r="R55" i="3"/>
  <c r="S55" i="3" s="1"/>
  <c r="P55" i="3"/>
  <c r="O55" i="3"/>
  <c r="Q55" i="3" s="1"/>
  <c r="R54" i="3"/>
  <c r="S54" i="3" s="1"/>
  <c r="P54" i="3"/>
  <c r="Q54" i="3" s="1"/>
  <c r="O54" i="3"/>
  <c r="R53" i="3"/>
  <c r="S53" i="3" s="1"/>
  <c r="P53" i="3"/>
  <c r="Q53" i="3" s="1"/>
  <c r="O53" i="3"/>
  <c r="R52" i="3"/>
  <c r="S52" i="3" s="1"/>
  <c r="P52" i="3"/>
  <c r="O52" i="3"/>
  <c r="Q52" i="3" s="1"/>
  <c r="S51" i="3"/>
  <c r="R51" i="3"/>
  <c r="P51" i="3"/>
  <c r="Q51" i="3" s="1"/>
  <c r="O51" i="3"/>
  <c r="S50" i="3"/>
  <c r="R50" i="3"/>
  <c r="P50" i="3"/>
  <c r="O50" i="3"/>
  <c r="Q50" i="3" s="1"/>
  <c r="R49" i="3"/>
  <c r="S49" i="3" s="1"/>
  <c r="Q49" i="3"/>
  <c r="P49" i="3"/>
  <c r="O49" i="3"/>
  <c r="S48" i="3"/>
  <c r="R48" i="3"/>
  <c r="P48" i="3"/>
  <c r="O48" i="3"/>
  <c r="Q48" i="3" s="1"/>
  <c r="R47" i="3"/>
  <c r="S47" i="3" s="1"/>
  <c r="P47" i="3"/>
  <c r="O47" i="3"/>
  <c r="Q47" i="3" s="1"/>
  <c r="R46" i="3"/>
  <c r="S46" i="3" s="1"/>
  <c r="Q46" i="3"/>
  <c r="P46" i="3"/>
  <c r="O46" i="3"/>
  <c r="R45" i="3"/>
  <c r="S45" i="3" s="1"/>
  <c r="P45" i="3"/>
  <c r="O45" i="3"/>
  <c r="Q45" i="3" s="1"/>
  <c r="R44" i="3"/>
  <c r="S44" i="3" s="1"/>
  <c r="P44" i="3"/>
  <c r="O44" i="3"/>
  <c r="Q44" i="3" s="1"/>
  <c r="R43" i="3"/>
  <c r="S43" i="3" s="1"/>
  <c r="P43" i="3"/>
  <c r="O43" i="3"/>
  <c r="Q43" i="3" s="1"/>
  <c r="R42" i="3"/>
  <c r="S42" i="3" s="1"/>
  <c r="P42" i="3"/>
  <c r="Q42" i="3" s="1"/>
  <c r="O42" i="3"/>
  <c r="R41" i="3"/>
  <c r="S41" i="3" s="1"/>
  <c r="P41" i="3"/>
  <c r="Q41" i="3" s="1"/>
  <c r="O41" i="3"/>
  <c r="R40" i="3"/>
  <c r="S40" i="3" s="1"/>
  <c r="P40" i="3"/>
  <c r="O40" i="3"/>
  <c r="Q40" i="3" s="1"/>
  <c r="S39" i="3"/>
  <c r="R39" i="3"/>
  <c r="P39" i="3"/>
  <c r="Q39" i="3" s="1"/>
  <c r="O39" i="3"/>
  <c r="S38" i="3"/>
  <c r="R38" i="3"/>
  <c r="P38" i="3"/>
  <c r="O38" i="3"/>
  <c r="Q38" i="3" s="1"/>
  <c r="R37" i="3"/>
  <c r="S37" i="3" s="1"/>
  <c r="Q37" i="3"/>
  <c r="P37" i="3"/>
  <c r="O37" i="3"/>
  <c r="S36" i="3"/>
  <c r="R36" i="3"/>
  <c r="P36" i="3"/>
  <c r="O36" i="3"/>
  <c r="Q36" i="3" s="1"/>
  <c r="R35" i="3"/>
  <c r="S35" i="3" s="1"/>
  <c r="P35" i="3"/>
  <c r="O35" i="3"/>
  <c r="Q35" i="3" s="1"/>
  <c r="R34" i="3"/>
  <c r="S34" i="3" s="1"/>
  <c r="Q34" i="3"/>
  <c r="P34" i="3"/>
  <c r="O34" i="3"/>
  <c r="R33" i="3"/>
  <c r="S33" i="3" s="1"/>
  <c r="P33" i="3"/>
  <c r="O33" i="3"/>
  <c r="Q33" i="3" s="1"/>
  <c r="R32" i="3"/>
  <c r="S32" i="3" s="1"/>
  <c r="P32" i="3"/>
  <c r="O32" i="3"/>
  <c r="Q32" i="3" s="1"/>
  <c r="R31" i="3"/>
  <c r="S31" i="3" s="1"/>
  <c r="P31" i="3"/>
  <c r="O31" i="3"/>
  <c r="Q31" i="3" s="1"/>
  <c r="R30" i="3"/>
  <c r="S30" i="3" s="1"/>
  <c r="P30" i="3"/>
  <c r="Q30" i="3" s="1"/>
  <c r="O30" i="3"/>
  <c r="R29" i="3"/>
  <c r="S29" i="3" s="1"/>
  <c r="P29" i="3"/>
  <c r="Q29" i="3" s="1"/>
  <c r="O29" i="3"/>
  <c r="R28" i="3"/>
  <c r="S28" i="3" s="1"/>
  <c r="P28" i="3"/>
  <c r="O28" i="3"/>
  <c r="Q28" i="3" s="1"/>
  <c r="S27" i="3"/>
  <c r="R27" i="3"/>
  <c r="P27" i="3"/>
  <c r="Q27" i="3" s="1"/>
  <c r="O27" i="3"/>
  <c r="S26" i="3"/>
  <c r="R26" i="3"/>
  <c r="P26" i="3"/>
  <c r="O26" i="3"/>
  <c r="Q26" i="3" s="1"/>
  <c r="R25" i="3"/>
  <c r="S25" i="3" s="1"/>
  <c r="Q25" i="3"/>
  <c r="P25" i="3"/>
  <c r="O25" i="3"/>
  <c r="S24" i="3"/>
  <c r="R24" i="3"/>
  <c r="P24" i="3"/>
  <c r="O24" i="3"/>
  <c r="Q24" i="3" s="1"/>
  <c r="R23" i="3"/>
  <c r="S23" i="3" s="1"/>
  <c r="P23" i="3"/>
  <c r="O23" i="3"/>
  <c r="Q23" i="3" s="1"/>
  <c r="R22" i="3"/>
  <c r="S22" i="3" s="1"/>
  <c r="Q22" i="3"/>
  <c r="P22" i="3"/>
  <c r="O22" i="3"/>
  <c r="R21" i="3"/>
  <c r="S21" i="3" s="1"/>
  <c r="P21" i="3"/>
  <c r="O21" i="3"/>
  <c r="Q21" i="3" s="1"/>
  <c r="R20" i="3"/>
  <c r="S20" i="3" s="1"/>
  <c r="P20" i="3"/>
  <c r="O20" i="3"/>
  <c r="Q20" i="3" s="1"/>
  <c r="R19" i="3"/>
  <c r="S19" i="3" s="1"/>
  <c r="P19" i="3"/>
  <c r="O19" i="3"/>
  <c r="Q19" i="3" s="1"/>
  <c r="R18" i="3"/>
  <c r="S18" i="3" s="1"/>
  <c r="P18" i="3"/>
  <c r="Q18" i="3" s="1"/>
  <c r="O18" i="3"/>
  <c r="P17" i="3"/>
  <c r="Q17" i="3" s="1"/>
  <c r="R17" i="3" s="1"/>
  <c r="S17" i="3" s="1"/>
  <c r="O17" i="3"/>
  <c r="P16" i="3"/>
  <c r="O16" i="3"/>
  <c r="Q16" i="3" s="1"/>
  <c r="P15" i="3"/>
  <c r="Q15" i="3" s="1"/>
  <c r="O15" i="3"/>
  <c r="P14" i="3"/>
  <c r="O14" i="3"/>
  <c r="Q14" i="3" s="1"/>
  <c r="R13" i="3"/>
  <c r="S13" i="3" s="1"/>
  <c r="Q13" i="3"/>
  <c r="P13" i="3"/>
  <c r="O13" i="3"/>
  <c r="P12" i="3"/>
  <c r="O12" i="3"/>
  <c r="Q12" i="3" s="1"/>
  <c r="P11" i="3"/>
  <c r="O11" i="3"/>
  <c r="Q11" i="3" s="1"/>
  <c r="R11" i="3" s="1"/>
  <c r="B8" i="3"/>
  <c r="R15" i="3" s="1"/>
  <c r="S15" i="3" s="1"/>
  <c r="E6" i="3"/>
  <c r="K6" i="3" l="1"/>
  <c r="S11" i="3"/>
  <c r="R14" i="3"/>
  <c r="S14" i="3" s="1"/>
  <c r="R16" i="3"/>
  <c r="S16" i="3" s="1"/>
  <c r="R12" i="3"/>
  <c r="S12" i="3" s="1"/>
  <c r="I6" i="3" l="1"/>
  <c r="E7" i="3"/>
  <c r="G6" i="3"/>
</calcChain>
</file>

<file path=xl/sharedStrings.xml><?xml version="1.0" encoding="utf-8"?>
<sst xmlns="http://schemas.openxmlformats.org/spreadsheetml/2006/main" count="215" uniqueCount="205">
  <si>
    <t>Plantilla de análisis XYZ de inventarios</t>
  </si>
  <si>
    <t>Guía rápida para clasificar SKU por variabilidad de ventas o consumo histórico</t>
  </si>
  <si>
    <t>OBJETIVO</t>
  </si>
  <si>
    <t>Esta plantilla calcula el promedio, la desviación estándar muestral, el coeficiente de variación (CV) y la clase XYZ de cada SKU. Está diseñada para una primera segmentación práctica; no calcula cuánto comprar ni reemplaza la planeación de inventario.</t>
  </si>
  <si>
    <t>CÓMO USARLA</t>
  </si>
  <si>
    <t>1</t>
  </si>
  <si>
    <t>Ve a la hoja 3_Analisis_XYZ.</t>
  </si>
  <si>
    <t>2</t>
  </si>
  <si>
    <t>Borra únicamente los datos de ejemplo de las columnas SKU, Producto y Ene–Dic. No borres las columnas calculadas.</t>
  </si>
  <si>
    <t>3</t>
  </si>
  <si>
    <t>Pega o captura tus datos históricos por SKU. Usa períodos comparables y la misma unidad en toda la fila.</t>
  </si>
  <si>
    <t>4</t>
  </si>
  <si>
    <t>Si lo necesitas, renombra Ene–Dic por Semana 1–12, Mes 1–12 u otros períodos. Las fórmulas seguirán funcionando.</t>
  </si>
  <si>
    <t>5</t>
  </si>
  <si>
    <t>Revisa los límites X y Y en la parte superior de la hoja 3. El ejemplo usa X hasta 25 % y Y hasta 50 %; puedes modificarlos. Escribe porcentajes como 25 % o 0,25, no como 25.</t>
  </si>
  <si>
    <t>6</t>
  </si>
  <si>
    <t>Lee la clase y la interpretación automática de cada registro. Los marcados como REVISAR necesitan validación manual. El resumen debe cumplir: Total registros = X + Y + Z + REVISAR.</t>
  </si>
  <si>
    <t>QUÉ PUEDES EDITAR</t>
  </si>
  <si>
    <t>• Celdas azul claro: SKU, nombre del producto, períodos históricos y límites X/Y. El SKU es obligatorio para clasificar; el nombre del producto es descriptivo.</t>
  </si>
  <si>
    <t>• Encabezados Ene–Dic: puedes renombrarlos por otros períodos sin afectar los cálculos.</t>
  </si>
  <si>
    <t>QUÉ NO DEBES BORRAR</t>
  </si>
  <si>
    <t>• Columnas Promedio, Desv. estándar, CV, Clase XYZ e Interpretación. Contienen fórmulas.</t>
  </si>
  <si>
    <t>• No elimines filas dentro del rango de trabajo. Si no usarás una fila, déjala vacía.</t>
  </si>
  <si>
    <t>LECTURA DEL RESULTADO</t>
  </si>
  <si>
    <t>X</t>
  </si>
  <si>
    <t>Baja variabilidad: el histórico es relativamente estable y admite seguimiento más sistemático.</t>
  </si>
  <si>
    <t>Y</t>
  </si>
  <si>
    <t>Variabilidad intermedia: conviene investigar estacionalidad, promociones u otros patrones.</t>
  </si>
  <si>
    <t>Z</t>
  </si>
  <si>
    <t>Alta variabilidad: evita basar la reposición únicamente en el promedio histórico.</t>
  </si>
  <si>
    <t>REVISAR</t>
  </si>
  <si>
    <t>Se activa si falta SKU, hay menos de dos períodos numéricos, existen datos no numéricos o negativos, el promedio no es válido, el SKU está duplicado o los límites X/Y requieren revisión.</t>
  </si>
  <si>
    <t>REGLAS IMPORTANTES</t>
  </si>
  <si>
    <t>• Usa ventas como aproximación de demanda solo si el producto estuvo disponible. Un quiebre de stock puede distorsionar el histórico.</t>
  </si>
  <si>
    <t>• Revisa promociones, liquidaciones, errores de captura y productos nuevos. Si pegas texto, errores o valores negativos en los períodos, la fila se marcará como REVISAR.</t>
  </si>
  <si>
    <t>• El CV se calcula con desviación estándar muestral. Mantén el mismo criterio para comparar períodos.</t>
  </si>
  <si>
    <t>• Los umbrales de 25 % y 50 % son referencias editables, no reglas universales. La clasificación se detiene si los límites no son válidos.</t>
  </si>
  <si>
    <t>• Si el promedio es cero o muy bajo, interpreta el CV con cautela y revisa el SKU individualmente.</t>
  </si>
  <si>
    <t>CAPACIDAD Y MANTENIMIENTO</t>
  </si>
  <si>
    <t>La hoja de análisis está preparada para 150 SKU. Para mantenerla simple y estable, no incluye macros, dashboards ni hojas auxiliares ocultas.</t>
  </si>
  <si>
    <t>Para comenzar, conserva las fórmulas y reemplaza solamente el ejemplo por tu historial. Si Excel no actualiza los resultados al editar, verifica que Opciones de cálculo esté en Automático.</t>
  </si>
  <si>
    <t>Glosario de la plantilla XYZ</t>
  </si>
  <si>
    <t>Definiciones breves de los términos utilizados en la plantilla</t>
  </si>
  <si>
    <t>Término</t>
  </si>
  <si>
    <t>Definición</t>
  </si>
  <si>
    <t>Para qué sirve</t>
  </si>
  <si>
    <t>Ejemplo / nota</t>
  </si>
  <si>
    <t>Análisis XYZ</t>
  </si>
  <si>
    <t>Método que clasifica SKU según la variabilidad de sus ventas o consumo histórico.</t>
  </si>
  <si>
    <t>Diferenciar productos estables, variables e irregulares.</t>
  </si>
  <si>
    <t>Genera las clases X, Y y Z.</t>
  </si>
  <si>
    <t>SKU</t>
  </si>
  <si>
    <t>Código único usado para identificar una referencia o producto.</t>
  </si>
  <si>
    <t>Evitar confusiones entre productos similares.</t>
  </si>
  <si>
    <t>Ej.: CAF-500-01.</t>
  </si>
  <si>
    <t>Período</t>
  </si>
  <si>
    <t>Unidad de tiempo usada en cada columna del histórico.</t>
  </si>
  <si>
    <t>Comparar datos con una frecuencia consistente.</t>
  </si>
  <si>
    <t>Mes, semana o quincena.</t>
  </si>
  <si>
    <t>Ventas históricas</t>
  </si>
  <si>
    <t>Unidades vendidas registradas en períodos anteriores.</t>
  </si>
  <si>
    <t>Base práctica para observar el comportamiento del producto.</t>
  </si>
  <si>
    <t>Úsalas con cautela si hubo quiebres de stock.</t>
  </si>
  <si>
    <t>Consumo histórico</t>
  </si>
  <si>
    <t>Unidades utilizadas o retiradas en períodos anteriores.</t>
  </si>
  <si>
    <t>Analizar insumos, materias primas o inventario interno.</t>
  </si>
  <si>
    <t>Ej.: vasos consumidos por un restaurante.</t>
  </si>
  <si>
    <t>Demanda</t>
  </si>
  <si>
    <t>Cantidad que los clientes desean comprar en un período.</t>
  </si>
  <si>
    <t>Entender la necesidad real del mercado.</t>
  </si>
  <si>
    <t>Las ventas pueden ser menores que la demanda si faltó stock.</t>
  </si>
  <si>
    <t>Promedio</t>
  </si>
  <si>
    <t>Media aritmética de los valores registrados.</t>
  </si>
  <si>
    <t>Representar el nivel central del histórico.</t>
  </si>
  <si>
    <t>Suma de períodos ÷ número de períodos con datos.</t>
  </si>
  <si>
    <t>Desviación estándar muestral</t>
  </si>
  <si>
    <t>Medida de dispersión que indica cuánto se alejan los valores del promedio.</t>
  </si>
  <si>
    <t>Cuantificar la variación del histórico.</t>
  </si>
  <si>
    <t>La plantilla usa la versión muestral para mantener un criterio consistente.</t>
  </si>
  <si>
    <t>Coeficiente de variación (CV)</t>
  </si>
  <si>
    <t>Relación entre la desviación estándar y el promedio.</t>
  </si>
  <si>
    <t>Comparar variabilidad entre SKU con volúmenes distintos.</t>
  </si>
  <si>
    <t>CV = desviación estándar ÷ promedio.</t>
  </si>
  <si>
    <t>Variabilidad</t>
  </si>
  <si>
    <t>Grado en que las ventas o consumos cambian entre períodos.</t>
  </si>
  <si>
    <t>Distinguir históricos estables de irregulares.</t>
  </si>
  <si>
    <t>Mayor CV = mayor variabilidad relativa.</t>
  </si>
  <si>
    <t>Clase X</t>
  </si>
  <si>
    <t>Categoría de baja variabilidad según el umbral definido.</t>
  </si>
  <si>
    <t>Identificar SKU con comportamiento relativamente estable.</t>
  </si>
  <si>
    <t>En el ejemplo: CV hasta 25 %.</t>
  </si>
  <si>
    <t>Clase Y</t>
  </si>
  <si>
    <t>Categoría de variabilidad intermedia.</t>
  </si>
  <si>
    <t>Detectar SKU que requieren analizar patrones.</t>
  </si>
  <si>
    <t>En el ejemplo: CV &gt;25 % y hasta 50 %.</t>
  </si>
  <si>
    <t>Clase Z</t>
  </si>
  <si>
    <t>Categoría de alta variabilidad.</t>
  </si>
  <si>
    <t>Señalar SKU que requieren mayor cautela antes de reponer.</t>
  </si>
  <si>
    <t>En el ejemplo: CV superior a 50 %.</t>
  </si>
  <si>
    <t>Umbral</t>
  </si>
  <si>
    <t>Límite usado para separar una clase de otra.</t>
  </si>
  <si>
    <t>Adaptar X, Y y Z al criterio del negocio.</t>
  </si>
  <si>
    <t>La hoja permite editar los límites X y Y.</t>
  </si>
  <si>
    <t>Estado asignado cuando la fila o la configuración necesita validación antes de clasificar automáticamente.</t>
  </si>
  <si>
    <t>Evitar clasificaciones engañosas cuando faltan datos o existe una inconsistencia.</t>
  </si>
  <si>
    <t>Puede aparecer por falta de SKU, historial insuficiente, datos no numéricos o negativos, promedio no válido, SKU duplicado o límites inválidos.</t>
  </si>
  <si>
    <t>Quiebre de stock</t>
  </si>
  <si>
    <t>Situación en la que no hay existencias disponibles para atender ventas.</t>
  </si>
  <si>
    <t>Detectar históricos que pueden subestimar la demanda.</t>
  </si>
  <si>
    <t>Pocas ventas por falta de stock no significan necesariamente baja demanda.</t>
  </si>
  <si>
    <t>Promoción extraordinaria</t>
  </si>
  <si>
    <t>Campaña o descuento fuera del comportamiento normal.</t>
  </si>
  <si>
    <t>Identificar picos que pueden distorsionar el histórico.</t>
  </si>
  <si>
    <t>Ej.: liquidación puntual.</t>
  </si>
  <si>
    <t>Dato atípico</t>
  </si>
  <si>
    <t>Valor muy diferente al comportamiento habitual que requiere explicación.</t>
  </si>
  <si>
    <t>Evitar interpretar errores o eventos excepcionales como comportamiento normal.</t>
  </si>
  <si>
    <t>Revisa su causa antes de eliminarlo.</t>
  </si>
  <si>
    <t>Demanda intermitente</t>
  </si>
  <si>
    <t>Demanda con muchos períodos en cero y ventas ocasionales.</t>
  </si>
  <si>
    <t>Reconocer productos que el CV puede representar de forma limitada.</t>
  </si>
  <si>
    <t>Frecuente en repuestos o artículos bajo pedido.</t>
  </si>
  <si>
    <t>Reposición</t>
  </si>
  <si>
    <t>Decisión de reabastecer inventario.</t>
  </si>
  <si>
    <t>Mantener disponibilidad sin acumular stock innecesario.</t>
  </si>
  <si>
    <t>XYZ orienta el nivel de revisión, pero no calcula la cantidad de compra.</t>
  </si>
  <si>
    <t>Histórico</t>
  </si>
  <si>
    <t>Conjunto de datos de períodos anteriores usado en el análisis.</t>
  </si>
  <si>
    <t>Observar el comportamiento del SKU en el tiempo.</t>
  </si>
  <si>
    <t>Debe cubrir un ciclo razonable del producto.</t>
  </si>
  <si>
    <t>Clase XYZ</t>
  </si>
  <si>
    <t>Resultado final asignado a cada SKU después de comparar su CV con los umbrales.</t>
  </si>
  <si>
    <t>Resumir el nivel de variabilidad en una sola etiqueta.</t>
  </si>
  <si>
    <t>Puede ser X, Y, Z o REVISAR.</t>
  </si>
  <si>
    <t>Interpretación</t>
  </si>
  <si>
    <t>Mensaje breve que explica cómo leer la clase obtenida.</t>
  </si>
  <si>
    <t>Traducir el resultado estadístico a una acción de revisión.</t>
  </si>
  <si>
    <t>Ej.: “Variable: revisar patrones”.</t>
  </si>
  <si>
    <t>Límite máximo X / Y</t>
  </si>
  <si>
    <t>Porcentaje editable que define hasta qué CV llega cada clase.</t>
  </si>
  <si>
    <t>Ajustar la clasificación al criterio del negocio.</t>
  </si>
  <si>
    <t>Escribe 25 % o 0,25 para representar veinticinco por ciento.</t>
  </si>
  <si>
    <t>Total registros</t>
  </si>
  <si>
    <t>Conteo de filas con una clase XYZ o una alerta REVISAR dentro del rango de trabajo.</t>
  </si>
  <si>
    <t>Comprobar que el resumen coincida con todos los registros capturados, incluso si falta un SKU.</t>
  </si>
  <si>
    <t>Debe coincidir con X + Y + Z + REVISAR.</t>
  </si>
  <si>
    <t>Validación</t>
  </si>
  <si>
    <t>Comprobación que confirma si los límites X/Y y los datos permiten una clasificación coherente.</t>
  </si>
  <si>
    <t>Detectar configuraciones o registros que requieren revisión.</t>
  </si>
  <si>
    <t>Si los límites no son válidos, la hoja muestra “REVISAR LÍMITES”.</t>
  </si>
  <si>
    <t>SKU duplicado</t>
  </si>
  <si>
    <t>Código SKU que aparece más de una vez en el rango de análisis.</t>
  </si>
  <si>
    <t>Evitar contar o clasificar una misma referencia como registros independientes por error.</t>
  </si>
  <si>
    <t>La fila queda en REVISAR hasta corregir el duplicado.</t>
  </si>
  <si>
    <t>Dato no numérico</t>
  </si>
  <si>
    <t>Texto, símbolo o error capturado dentro de un período que debería contener una cantidad.</t>
  </si>
  <si>
    <t>Evitar cálculos basados en historiales incompletos o mal pegados.</t>
  </si>
  <si>
    <t>Ej.: “N/A”, guion o texto dentro de Ene–Dic.</t>
  </si>
  <si>
    <t>Valor negativo</t>
  </si>
  <si>
    <t>Cantidad menor que cero registrada en un período.</t>
  </si>
  <si>
    <t>Señalar ajustes o devoluciones que deben revisarse antes de tratarse como demanda.</t>
  </si>
  <si>
    <t>La plantilla no lo clasifica automáticamente como una venta normal.</t>
  </si>
  <si>
    <t>Historial insuficiente</t>
  </si>
  <si>
    <t>Registro con menos de dos períodos numéricos disponibles.</t>
  </si>
  <si>
    <t>Evitar calcular una desviación estándar muestral sin datos suficientes.</t>
  </si>
  <si>
    <t>La fila se marca como REVISAR.</t>
  </si>
  <si>
    <t>Análisis XYZ de inventarios</t>
  </si>
  <si>
    <t>Edita solo las celdas azul claro. Conserva las fórmulas de las columnas calculadas.</t>
  </si>
  <si>
    <t>CONFIGURACIÓN</t>
  </si>
  <si>
    <t>RESUMEN RÁPIDO</t>
  </si>
  <si>
    <t>Límite máximo X</t>
  </si>
  <si>
    <t>Límite máximo Y</t>
  </si>
  <si>
    <t>Revisar</t>
  </si>
  <si>
    <t>Ejemplo incluido: 2 X · 2 Y · 3 Z · 1 REVISAR. Reemplaza SKU, Producto y períodos; conserva las fórmulas.</t>
  </si>
  <si>
    <t>Producto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</si>
  <si>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</si>
  <si>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</si>
  <si>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</si>
  <si>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</si>
  <si>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</si>
  <si>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</si>
  <si>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</si>
  <si>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</si>
  <si>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</si>
  <si>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</si>
  <si>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</si>
  <si>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</si>
  <si>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Desv. estándar</t>
  </si>
  <si>
    <t>CV</t>
  </si>
  <si>
    <t>CAF-500</t>
  </si>
  <si>
    <t>Café molido 500 g</t>
  </si>
  <si>
    <t>FIL-100</t>
  </si>
  <si>
    <t>Filtros de café x100</t>
  </si>
  <si>
    <t>PAR-01</t>
  </si>
  <si>
    <t>Paraguas compacto</t>
  </si>
  <si>
    <t>VAS-TER</t>
  </si>
  <si>
    <t>Vaso térmico</t>
  </si>
  <si>
    <t>VEN-01</t>
  </si>
  <si>
    <t>Ventilador de mesa</t>
  </si>
  <si>
    <t>CAF-PRO</t>
  </si>
  <si>
    <t>Cafetera premium</t>
  </si>
  <si>
    <t>REG-ESP</t>
  </si>
  <si>
    <t>Set regalo edición especial</t>
  </si>
  <si>
    <t>NUE-001</t>
  </si>
  <si>
    <t>Producto nuevo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</si>
</sst>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Carlito"/>
    </font>
    <font>
      <b/>
      <sz val="20"/>
      <color rgb="FFFFFFFF"/>
      <name val="Carlito"/>
    </font>
    <font>
      <i/>
      <sz val="11"/>
      <color rgb="FFFFFFFF"/>
      <name val="Carlito"/>
    </font>
    <font>
      <b/>
      <sz val="11"/>
      <color rgb="FFFFFFFF"/>
      <name val="Carlito"/>
    </font>
    <font>
      <sz val="10"/>
      <color rgb="FF1F2937"/>
      <name val="Carlito"/>
    </font>
    <font>
      <b/>
      <sz val="11"/>
      <color rgb="FF176B3A"/>
      <name val="Carlito"/>
    </font>
    <font>
      <b/>
      <sz val="11"/>
      <color rgb="FF8A5A00"/>
      <name val="Carlito"/>
    </font>
    <font>
      <b/>
      <sz val="11"/>
      <color rgb="FF9B1C1C"/>
      <name val="Carlito"/>
    </font>
    <font>
      <b/>
      <sz val="11"/>
      <color rgb="FF4B5563"/>
      <name val="Carlito"/>
    </font>
    <font>
      <b/>
      <sz val="11"/>
      <color rgb="FF1F2937"/>
      <name val="Carlito"/>
    </font>
    <font>
      <b/>
      <sz val="11"/>
      <color rgb="FF0B1F3A"/>
      <name val="Carlito"/>
    </font>
    <font>
      <sz val="11"/>
      <color rgb="FF1F2937"/>
      <name val="Carlito"/>
    </font>
  </fonts>
  <fills count="19">
    <fill>
      <patternFill patternType="none"/>
    </fill>
    <fill>
      <patternFill patternType="gray125"/>
    </fill>
    <fill>
      <patternFill patternType="solid">
        <fgColor rgb="FF0B1F3A"/>
      </patternFill>
    </fill>
    <fill>
      <patternFill patternType="solid">
        <fgColor rgb="FF163A63"/>
      </patternFill>
    </fill>
    <fill>
      <patternFill patternType="solid">
        <fgColor rgb="FFFFFFFF"/>
      </patternFill>
    </fill>
    <fill>
      <patternFill patternType="solid">
        <fgColor rgb="FFEAF3FA"/>
      </patternFill>
    </fill>
    <fill>
      <patternFill patternType="solid">
        <fgColor rgb="FFF3F5F7"/>
      </patternFill>
    </fill>
    <fill>
      <patternFill patternType="solid">
        <fgColor rgb="FFD8E9F5"/>
      </patternFill>
    </fill>
    <fill>
      <patternFill patternType="solid">
        <fgColor rgb="FFDDF4E4"/>
        <bgColor indexed="64"/>
      </patternFill>
    </fill>
    <fill>
      <patternFill patternType="solid">
        <fgColor rgb="FFFFF1CC"/>
        <bgColor indexed="64"/>
      </patternFill>
    </fill>
    <fill>
      <patternFill patternType="solid">
        <fgColor rgb="FFFDE2E2"/>
        <bgColor indexed="64"/>
      </patternFill>
    </fill>
    <fill>
      <patternFill patternType="solid">
        <fgColor rgb="FFE9ECEF"/>
        <bgColor indexed="64"/>
      </patternFill>
    </fill>
    <fill>
      <patternFill patternType="solid">
        <fgColor rgb="FF0B1F3A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163A6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AF3FA"/>
        <bgColor indexed="64"/>
      </patternFill>
    </fill>
    <fill>
      <patternFill patternType="solid">
        <fgColor rgb="FFFAFBFC"/>
        <bgColor indexed="64"/>
      </patternFill>
    </fill>
    <fill>
      <patternFill patternType="solid">
        <fgColor rgb="FFF3F5F7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9" fillId="6" borderId="0" xfId="0" applyFont="1" applyFill="1"/>
    <xf numFmtId="9" fontId="10" fillId="5" borderId="0" xfId="0" applyNumberFormat="1" applyFont="1" applyFill="1" applyAlignment="1">
      <alignment horizontal="center"/>
    </xf>
    <xf numFmtId="0" fontId="9" fillId="4" borderId="0" xfId="0" applyFont="1" applyFill="1" applyAlignment="1">
      <alignment horizontal="center"/>
    </xf>
    <xf numFmtId="0" fontId="10" fillId="4" borderId="0" xfId="0" applyFont="1" applyFill="1" applyAlignment="1">
      <alignment horizontal="center"/>
    </xf>
    <xf numFmtId="0" fontId="11" fillId="5" borderId="0" xfId="0" applyFont="1" applyFill="1" applyAlignment="1">
      <alignment vertical="center"/>
    </xf>
    <xf numFmtId="0" fontId="11" fillId="5" borderId="1" xfId="0" applyFont="1" applyFill="1" applyBorder="1" applyAlignment="1">
      <alignment vertical="center"/>
    </xf>
    <xf numFmtId="0" fontId="11" fillId="7" borderId="0" xfId="0" applyFont="1" applyFill="1" applyAlignment="1">
      <alignment vertical="center"/>
    </xf>
    <xf numFmtId="0" fontId="11" fillId="7" borderId="0" xfId="0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1" fontId="11" fillId="7" borderId="0" xfId="0" applyNumberFormat="1" applyFont="1" applyFill="1" applyAlignment="1">
      <alignment horizontal="center" vertical="center"/>
    </xf>
    <xf numFmtId="2" fontId="11" fillId="6" borderId="0" xfId="0" applyNumberFormat="1" applyFont="1" applyFill="1" applyAlignment="1">
      <alignment horizontal="center" vertical="center"/>
    </xf>
    <xf numFmtId="10" fontId="11" fillId="6" borderId="0" xfId="0" applyNumberFormat="1" applyFont="1" applyFill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1" fontId="11" fillId="5" borderId="0" xfId="0" applyNumberFormat="1" applyFont="1" applyFill="1" applyAlignment="1">
      <alignment horizontal="center" vertical="center"/>
    </xf>
    <xf numFmtId="1" fontId="11" fillId="5" borderId="1" xfId="0" applyNumberFormat="1" applyFont="1" applyFill="1" applyBorder="1" applyAlignment="1">
      <alignment horizontal="center" vertical="center"/>
    </xf>
    <xf numFmtId="2" fontId="11" fillId="6" borderId="1" xfId="0" applyNumberFormat="1" applyFont="1" applyFill="1" applyBorder="1" applyAlignment="1">
      <alignment horizontal="center" vertical="center"/>
    </xf>
    <xf numFmtId="10" fontId="11" fillId="6" borderId="1" xfId="0" applyNumberFormat="1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1" fillId="6" borderId="0" xfId="0" applyFont="1" applyFill="1" applyAlignment="1">
      <alignment vertical="center" wrapText="1"/>
    </xf>
    <xf numFmtId="0" fontId="11" fillId="6" borderId="1" xfId="0" applyFont="1" applyFill="1" applyBorder="1" applyAlignment="1">
      <alignment vertical="center" wrapText="1"/>
    </xf>
    <xf numFmtId="0" fontId="1" fillId="2" borderId="0" xfId="0" applyFont="1" applyFill="1" applyAlignment="1">
      <alignment horizontal="left" vertical="center"/>
    </xf>
    <xf numFmtId="0" fontId="2" fillId="3" borderId="0" xfId="0" applyFont="1" applyFill="1"/>
    <xf numFmtId="0" fontId="3" fillId="2" borderId="0" xfId="0" applyFont="1" applyFill="1" applyAlignment="1">
      <alignment horizontal="center"/>
    </xf>
    <xf numFmtId="0" fontId="10" fillId="5" borderId="0" xfId="0" applyFont="1" applyFill="1" applyAlignment="1">
      <alignment vertical="center" wrapText="1"/>
    </xf>
    <xf numFmtId="0" fontId="1" fillId="12" borderId="0" xfId="0" applyFont="1" applyFill="1" applyAlignment="1">
      <alignment horizontal="left" vertical="center"/>
    </xf>
    <xf numFmtId="0" fontId="0" fillId="13" borderId="0" xfId="0" applyFill="1"/>
    <xf numFmtId="0" fontId="2" fillId="14" borderId="0" xfId="0" applyFont="1" applyFill="1" applyAlignment="1">
      <alignment vertical="center"/>
    </xf>
    <xf numFmtId="0" fontId="3" fillId="12" borderId="0" xfId="0" applyFont="1" applyFill="1" applyAlignment="1">
      <alignment vertical="center"/>
    </xf>
    <xf numFmtId="0" fontId="4" fillId="15" borderId="0" xfId="0" applyFont="1" applyFill="1" applyAlignment="1">
      <alignment vertical="center" wrapText="1"/>
    </xf>
    <xf numFmtId="0" fontId="3" fillId="14" borderId="0" xfId="0" applyFont="1" applyFill="1" applyAlignment="1">
      <alignment horizontal="center" vertical="center"/>
    </xf>
    <xf numFmtId="0" fontId="4" fillId="16" borderId="0" xfId="0" applyFont="1" applyFill="1" applyAlignment="1">
      <alignment vertical="center" wrapText="1"/>
    </xf>
    <xf numFmtId="0" fontId="5" fillId="8" borderId="0" xfId="0" applyFont="1" applyFill="1" applyAlignment="1">
      <alignment horizontal="center" vertical="center"/>
    </xf>
    <xf numFmtId="0" fontId="4" fillId="17" borderId="0" xfId="0" applyFont="1" applyFill="1" applyAlignment="1">
      <alignment vertical="center" wrapText="1"/>
    </xf>
    <xf numFmtId="0" fontId="6" fillId="9" borderId="0" xfId="0" applyFont="1" applyFill="1" applyAlignment="1">
      <alignment horizontal="center" vertical="center"/>
    </xf>
    <xf numFmtId="0" fontId="7" fillId="10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center" vertical="center"/>
    </xf>
    <xf numFmtId="0" fontId="4" fillId="15" borderId="1" xfId="0" applyFont="1" applyFill="1" applyBorder="1" applyAlignment="1">
      <alignment vertical="center" wrapText="1"/>
    </xf>
    <xf numFmtId="0" fontId="2" fillId="14" borderId="0" xfId="0" applyFont="1" applyFill="1"/>
    <xf numFmtId="0" fontId="3" fillId="12" borderId="0" xfId="0" applyFont="1" applyFill="1" applyAlignment="1">
      <alignment horizontal="center" vertical="center" wrapText="1"/>
    </xf>
    <xf numFmtId="0" fontId="4" fillId="15" borderId="0" xfId="0" applyFont="1" applyFill="1" applyAlignment="1">
      <alignment vertical="top" wrapText="1"/>
    </xf>
    <xf numFmtId="0" fontId="4" fillId="18" borderId="0" xfId="0" applyFont="1" applyFill="1" applyAlignment="1">
      <alignment vertical="top" wrapText="1"/>
    </xf>
    <xf numFmtId="0" fontId="4" fillId="15" borderId="1" xfId="0" applyFont="1" applyFill="1" applyBorder="1" applyAlignment="1">
      <alignment vertical="top" wrapText="1"/>
    </xf>
    <xf numFmtId="0" fontId="0" fillId="13" borderId="0" xfId="0" applyFill="1" applyAlignment="1">
      <alignment wrapText="1"/>
    </xf>
  </cellXfs>
  <cellStyles count="1">
    <cellStyle name="Normal" xfId="0" builtinId="0"/>
  </cellStyles>
  <dxfs count="6">
    <dxf>
      <font>
        <b/>
        <color rgb="FF4B5563"/>
      </font>
      <fill>
        <patternFill>
          <bgColor rgb="FFE9ECEF"/>
        </patternFill>
      </fill>
    </dxf>
    <dxf>
      <font>
        <b/>
        <color rgb="FF9B1C1C"/>
      </font>
      <fill>
        <patternFill>
          <bgColor rgb="FFFDE2E2"/>
        </patternFill>
      </fill>
    </dxf>
    <dxf>
      <font>
        <b/>
        <color rgb="FF8A5A00"/>
      </font>
      <fill>
        <patternFill>
          <bgColor rgb="FFFFF1CC"/>
        </patternFill>
      </fill>
    </dxf>
    <dxf>
      <font>
        <b/>
        <color rgb="FF176B3A"/>
      </font>
      <fill>
        <patternFill>
          <bgColor rgb="FFDDF4E4"/>
        </patternFill>
      </fill>
    </dxf>
    <dxf>
      <font>
        <b/>
        <color rgb="FFB91C1C"/>
      </font>
      <fill>
        <patternFill patternType="solid">
          <bgColor rgb="FFFDE9E7"/>
        </patternFill>
      </fill>
    </dxf>
    <dxf>
      <font>
        <b/>
        <color rgb="FFB91C1C"/>
      </font>
      <fill>
        <patternFill patternType="solid">
          <bgColor rgb="FFFDE9E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8</xdr:col>
      <xdr:colOff>2111032</xdr:colOff>
      <xdr:row>3</xdr:row>
      <xdr:rowOff>59055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B87B892-03D7-47AB-A7E0-2FE07B3B3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287750" y="0"/>
          <a:ext cx="2114842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4</xdr:col>
      <xdr:colOff>2111032</xdr:colOff>
      <xdr:row>3</xdr:row>
      <xdr:rowOff>64770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56CE7EB-DC66-4352-8F82-B03EBC8E4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316200" y="0"/>
          <a:ext cx="2114842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workbookViewId="0">
      <selection activeCell="B12" sqref="B12:H12"/>
    </sheetView>
  </sheetViews>
  <sheetFormatPr baseColWidth="10" defaultColWidth="29.19921875" defaultRowHeight="13.8"/>
  <cols>
    <col min="1" max="1" width="9" style="28" bestFit="1" customWidth="1"/>
    <col min="2" max="4" width="29.19921875" style="28"/>
    <col min="5" max="5" width="22.69921875" style="28" customWidth="1"/>
    <col min="6" max="6" width="19.69921875" style="28" customWidth="1"/>
    <col min="7" max="7" width="22.69921875" style="28" customWidth="1"/>
    <col min="8" max="16384" width="29.19921875" style="28"/>
  </cols>
  <sheetData>
    <row r="1" spans="1:8">
      <c r="A1" s="27" t="s">
        <v>0</v>
      </c>
      <c r="B1" s="27"/>
      <c r="C1" s="27"/>
      <c r="D1" s="27"/>
      <c r="E1" s="27"/>
      <c r="F1" s="27"/>
      <c r="G1" s="27"/>
      <c r="H1" s="27"/>
    </row>
    <row r="2" spans="1:8">
      <c r="A2" s="27"/>
      <c r="B2" s="27"/>
      <c r="C2" s="27"/>
      <c r="D2" s="27"/>
      <c r="E2" s="27"/>
      <c r="F2" s="27"/>
      <c r="G2" s="27"/>
      <c r="H2" s="27"/>
    </row>
    <row r="3" spans="1:8" ht="14.4">
      <c r="A3" s="29" t="s">
        <v>1</v>
      </c>
      <c r="B3" s="29"/>
      <c r="C3" s="29"/>
      <c r="D3" s="29"/>
      <c r="E3" s="29"/>
      <c r="F3" s="29"/>
      <c r="G3" s="29"/>
      <c r="H3" s="29"/>
    </row>
    <row r="5" spans="1:8" ht="18.45" customHeight="1">
      <c r="A5" s="30" t="s">
        <v>2</v>
      </c>
      <c r="B5" s="30"/>
      <c r="C5" s="30"/>
      <c r="D5" s="30"/>
      <c r="E5" s="30"/>
      <c r="F5" s="30"/>
      <c r="G5" s="30"/>
      <c r="H5" s="30"/>
    </row>
    <row r="6" spans="1:8" ht="27.15" customHeight="1">
      <c r="A6" s="31" t="s">
        <v>3</v>
      </c>
      <c r="B6" s="31"/>
      <c r="C6" s="31"/>
      <c r="D6" s="31"/>
      <c r="E6" s="31"/>
      <c r="F6" s="31"/>
      <c r="G6" s="31"/>
      <c r="H6" s="31"/>
    </row>
    <row r="7" spans="1:8" ht="18.45" customHeight="1">
      <c r="A7" s="30" t="s">
        <v>4</v>
      </c>
      <c r="B7" s="30"/>
      <c r="C7" s="30"/>
      <c r="D7" s="30"/>
      <c r="E7" s="30"/>
      <c r="F7" s="30"/>
      <c r="G7" s="30"/>
      <c r="H7" s="30"/>
    </row>
    <row r="8" spans="1:8" ht="24.75" customHeight="1">
      <c r="A8" s="32" t="s">
        <v>5</v>
      </c>
      <c r="B8" s="33" t="s">
        <v>6</v>
      </c>
      <c r="C8" s="33"/>
      <c r="D8" s="33"/>
      <c r="E8" s="33"/>
      <c r="F8" s="33"/>
      <c r="G8" s="33"/>
      <c r="H8" s="33"/>
    </row>
    <row r="9" spans="1:8" ht="24.75" customHeight="1">
      <c r="A9" s="32" t="s">
        <v>7</v>
      </c>
      <c r="B9" s="33" t="s">
        <v>8</v>
      </c>
      <c r="C9" s="33"/>
      <c r="D9" s="33"/>
      <c r="E9" s="33"/>
      <c r="F9" s="33"/>
      <c r="G9" s="33"/>
      <c r="H9" s="33"/>
    </row>
    <row r="10" spans="1:8" ht="24.75" customHeight="1">
      <c r="A10" s="32" t="s">
        <v>9</v>
      </c>
      <c r="B10" s="33" t="s">
        <v>10</v>
      </c>
      <c r="C10" s="33"/>
      <c r="D10" s="33"/>
      <c r="E10" s="33"/>
      <c r="F10" s="33"/>
      <c r="G10" s="33"/>
      <c r="H10" s="33"/>
    </row>
    <row r="11" spans="1:8" ht="24.75" customHeight="1">
      <c r="A11" s="32" t="s">
        <v>11</v>
      </c>
      <c r="B11" s="33" t="s">
        <v>12</v>
      </c>
      <c r="C11" s="33"/>
      <c r="D11" s="33"/>
      <c r="E11" s="33"/>
      <c r="F11" s="33"/>
      <c r="G11" s="33"/>
      <c r="H11" s="33"/>
    </row>
    <row r="12" spans="1:8" ht="30.45" customHeight="1">
      <c r="A12" s="32" t="s">
        <v>13</v>
      </c>
      <c r="B12" s="33" t="s">
        <v>14</v>
      </c>
      <c r="C12" s="33"/>
      <c r="D12" s="33"/>
      <c r="E12" s="33"/>
      <c r="F12" s="33"/>
      <c r="G12" s="33"/>
      <c r="H12" s="33"/>
    </row>
    <row r="13" spans="1:8" ht="24.75" customHeight="1">
      <c r="A13" s="32" t="s">
        <v>15</v>
      </c>
      <c r="B13" s="33" t="s">
        <v>16</v>
      </c>
      <c r="C13" s="33"/>
      <c r="D13" s="33"/>
      <c r="E13" s="33"/>
      <c r="F13" s="33"/>
      <c r="G13" s="33"/>
      <c r="H13" s="33"/>
    </row>
    <row r="14" spans="1:8" ht="18.45" customHeight="1">
      <c r="A14" s="30" t="s">
        <v>17</v>
      </c>
      <c r="B14" s="30"/>
      <c r="C14" s="30"/>
      <c r="D14" s="30"/>
      <c r="E14" s="30"/>
      <c r="F14" s="30"/>
      <c r="G14" s="30"/>
      <c r="H14" s="30"/>
    </row>
    <row r="15" spans="1:8" ht="27.15" customHeight="1">
      <c r="A15" s="31" t="s">
        <v>18</v>
      </c>
      <c r="B15" s="31"/>
      <c r="C15" s="31"/>
      <c r="D15" s="31"/>
      <c r="E15" s="31"/>
      <c r="F15" s="31"/>
      <c r="G15" s="31"/>
      <c r="H15" s="31"/>
    </row>
    <row r="16" spans="1:8" ht="27.15" customHeight="1">
      <c r="A16" s="31" t="s">
        <v>19</v>
      </c>
      <c r="B16" s="31"/>
      <c r="C16" s="31"/>
      <c r="D16" s="31"/>
      <c r="E16" s="31"/>
      <c r="F16" s="31"/>
      <c r="G16" s="31"/>
      <c r="H16" s="31"/>
    </row>
    <row r="17" spans="1:8" ht="18.45" customHeight="1">
      <c r="A17" s="30" t="s">
        <v>20</v>
      </c>
      <c r="B17" s="30"/>
      <c r="C17" s="30"/>
      <c r="D17" s="30"/>
      <c r="E17" s="30"/>
      <c r="F17" s="30"/>
      <c r="G17" s="30"/>
      <c r="H17" s="30"/>
    </row>
    <row r="18" spans="1:8" ht="27.15" customHeight="1">
      <c r="A18" s="31" t="s">
        <v>21</v>
      </c>
      <c r="B18" s="31"/>
      <c r="C18" s="31"/>
      <c r="D18" s="31"/>
      <c r="E18" s="31"/>
      <c r="F18" s="31"/>
      <c r="G18" s="31"/>
      <c r="H18" s="31"/>
    </row>
    <row r="19" spans="1:8" ht="27.15" customHeight="1">
      <c r="A19" s="31" t="s">
        <v>22</v>
      </c>
      <c r="B19" s="31"/>
      <c r="C19" s="31"/>
      <c r="D19" s="31"/>
      <c r="E19" s="31"/>
      <c r="F19" s="31"/>
      <c r="G19" s="31"/>
      <c r="H19" s="31"/>
    </row>
    <row r="20" spans="1:8" ht="18.45" customHeight="1">
      <c r="A20" s="30" t="s">
        <v>23</v>
      </c>
      <c r="B20" s="30"/>
      <c r="C20" s="30"/>
      <c r="D20" s="30"/>
      <c r="E20" s="30"/>
      <c r="F20" s="30"/>
      <c r="G20" s="30"/>
      <c r="H20" s="30"/>
    </row>
    <row r="21" spans="1:8" ht="27.15" customHeight="1">
      <c r="A21" s="34" t="s">
        <v>24</v>
      </c>
      <c r="B21" s="35" t="s">
        <v>25</v>
      </c>
      <c r="C21" s="35"/>
      <c r="D21" s="35"/>
      <c r="E21" s="35"/>
      <c r="F21" s="35"/>
      <c r="G21" s="35"/>
      <c r="H21" s="35"/>
    </row>
    <row r="22" spans="1:8" ht="27.15" customHeight="1">
      <c r="A22" s="36" t="s">
        <v>26</v>
      </c>
      <c r="B22" s="35" t="s">
        <v>27</v>
      </c>
      <c r="C22" s="35"/>
      <c r="D22" s="35"/>
      <c r="E22" s="35"/>
      <c r="F22" s="35"/>
      <c r="G22" s="35"/>
      <c r="H22" s="35"/>
    </row>
    <row r="23" spans="1:8" ht="27.15" customHeight="1">
      <c r="A23" s="37" t="s">
        <v>28</v>
      </c>
      <c r="B23" s="35" t="s">
        <v>29</v>
      </c>
      <c r="C23" s="35"/>
      <c r="D23" s="35"/>
      <c r="E23" s="35"/>
      <c r="F23" s="35"/>
      <c r="G23" s="35"/>
      <c r="H23" s="35"/>
    </row>
    <row r="24" spans="1:8" ht="27.15" customHeight="1">
      <c r="A24" s="38" t="s">
        <v>30</v>
      </c>
      <c r="B24" s="35" t="s">
        <v>31</v>
      </c>
      <c r="C24" s="35"/>
      <c r="D24" s="35"/>
      <c r="E24" s="35"/>
      <c r="F24" s="35"/>
      <c r="G24" s="35"/>
      <c r="H24" s="35"/>
    </row>
    <row r="25" spans="1:8" ht="18.45" customHeight="1">
      <c r="A25" s="30" t="s">
        <v>32</v>
      </c>
      <c r="B25" s="30"/>
      <c r="C25" s="30"/>
      <c r="D25" s="30"/>
      <c r="E25" s="30"/>
      <c r="F25" s="30"/>
      <c r="G25" s="30"/>
      <c r="H25" s="30"/>
    </row>
    <row r="26" spans="1:8" ht="27.15" customHeight="1">
      <c r="A26" s="31" t="s">
        <v>33</v>
      </c>
      <c r="B26" s="31"/>
      <c r="C26" s="31"/>
      <c r="D26" s="31"/>
      <c r="E26" s="31"/>
      <c r="F26" s="31"/>
      <c r="G26" s="31"/>
      <c r="H26" s="31"/>
    </row>
    <row r="27" spans="1:8" ht="27.15" customHeight="1">
      <c r="A27" s="31" t="s">
        <v>34</v>
      </c>
      <c r="B27" s="31"/>
      <c r="C27" s="31"/>
      <c r="D27" s="31"/>
      <c r="E27" s="31"/>
      <c r="F27" s="31"/>
      <c r="G27" s="31"/>
      <c r="H27" s="31"/>
    </row>
    <row r="28" spans="1:8" ht="27.15" customHeight="1">
      <c r="A28" s="31" t="s">
        <v>35</v>
      </c>
      <c r="B28" s="31"/>
      <c r="C28" s="31"/>
      <c r="D28" s="31"/>
      <c r="E28" s="31"/>
      <c r="F28" s="31"/>
      <c r="G28" s="31"/>
      <c r="H28" s="31"/>
    </row>
    <row r="29" spans="1:8" ht="27.15" customHeight="1">
      <c r="A29" s="31" t="s">
        <v>36</v>
      </c>
      <c r="B29" s="31"/>
      <c r="C29" s="31"/>
      <c r="D29" s="31"/>
      <c r="E29" s="31"/>
      <c r="F29" s="31"/>
      <c r="G29" s="31"/>
      <c r="H29" s="31"/>
    </row>
    <row r="30" spans="1:8" ht="27.15" customHeight="1">
      <c r="A30" s="31" t="s">
        <v>37</v>
      </c>
      <c r="B30" s="31"/>
      <c r="C30" s="31"/>
      <c r="D30" s="31"/>
      <c r="E30" s="31"/>
      <c r="F30" s="31"/>
      <c r="G30" s="31"/>
      <c r="H30" s="31"/>
    </row>
    <row r="31" spans="1:8" ht="18.45" customHeight="1">
      <c r="A31" s="30" t="s">
        <v>38</v>
      </c>
      <c r="B31" s="30"/>
      <c r="C31" s="30"/>
      <c r="D31" s="30"/>
      <c r="E31" s="30"/>
      <c r="F31" s="30"/>
      <c r="G31" s="30"/>
      <c r="H31" s="30"/>
    </row>
    <row r="32" spans="1:8" ht="27.15" customHeight="1">
      <c r="A32" s="31" t="s">
        <v>39</v>
      </c>
      <c r="B32" s="31"/>
      <c r="C32" s="31"/>
      <c r="D32" s="31"/>
      <c r="E32" s="31"/>
      <c r="F32" s="31"/>
      <c r="G32" s="31"/>
      <c r="H32" s="31"/>
    </row>
    <row r="33" spans="1:8" ht="27.15" customHeight="1">
      <c r="A33" s="39" t="s">
        <v>40</v>
      </c>
      <c r="B33" s="39"/>
      <c r="C33" s="39"/>
      <c r="D33" s="39"/>
      <c r="E33" s="39"/>
      <c r="F33" s="39"/>
      <c r="G33" s="39"/>
      <c r="H33" s="39"/>
    </row>
  </sheetData>
  <sheetProtection algorithmName="SHA-512" hashValue="k1zme54JLQR8vQPsOV9sp5e2UTnaWXJQ6yMrlLkc58b+erSQ2nOylt+DDjsoWE49QydFqEew/OkA9y/8KamR9A==" saltValue="UBwQPtMygzn0wi2HkjLmmg==" spinCount="100000" sheet="1" objects="1" scenarios="1" formatCells="0" formatColumns="0" formatRows="0" sort="0" autoFilter="0" pivotTables="0"/>
  <mergeCells count="31">
    <mergeCell ref="A33:H33"/>
    <mergeCell ref="A28:H28"/>
    <mergeCell ref="A29:H29"/>
    <mergeCell ref="A30:H30"/>
    <mergeCell ref="A31:H31"/>
    <mergeCell ref="A32:H32"/>
    <mergeCell ref="B23:H23"/>
    <mergeCell ref="B24:H24"/>
    <mergeCell ref="A25:H25"/>
    <mergeCell ref="A26:H26"/>
    <mergeCell ref="A27:H27"/>
    <mergeCell ref="A18:H18"/>
    <mergeCell ref="A19:H19"/>
    <mergeCell ref="A20:H20"/>
    <mergeCell ref="B21:H21"/>
    <mergeCell ref="B22:H22"/>
    <mergeCell ref="B13:H13"/>
    <mergeCell ref="A14:H14"/>
    <mergeCell ref="A15:H15"/>
    <mergeCell ref="A16:H16"/>
    <mergeCell ref="A17:H17"/>
    <mergeCell ref="B8:H8"/>
    <mergeCell ref="B9:H9"/>
    <mergeCell ref="B10:H10"/>
    <mergeCell ref="B11:H11"/>
    <mergeCell ref="B12:H12"/>
    <mergeCell ref="A1:H2"/>
    <mergeCell ref="A3:H3"/>
    <mergeCell ref="A5:H5"/>
    <mergeCell ref="A6:H6"/>
    <mergeCell ref="A7:H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5"/>
  <sheetViews>
    <sheetView workbookViewId="0">
      <selection activeCell="B16" sqref="B16"/>
    </sheetView>
  </sheetViews>
  <sheetFormatPr baseColWidth="10" defaultColWidth="43.5" defaultRowHeight="13.8"/>
  <cols>
    <col min="1" max="1" width="22.796875" style="28" bestFit="1" customWidth="1"/>
    <col min="2" max="2" width="64.59765625" style="28" customWidth="1"/>
    <col min="3" max="3" width="54.59765625" style="28" customWidth="1"/>
    <col min="4" max="4" width="59" style="28" customWidth="1"/>
    <col min="5" max="5" width="31.3984375" style="28" customWidth="1"/>
    <col min="6" max="16384" width="43.5" style="28"/>
  </cols>
  <sheetData>
    <row r="1" spans="1:4">
      <c r="A1" s="27" t="s">
        <v>41</v>
      </c>
      <c r="B1" s="27"/>
      <c r="C1" s="27"/>
      <c r="D1" s="27"/>
    </row>
    <row r="2" spans="1:4">
      <c r="A2" s="27"/>
      <c r="B2" s="27"/>
      <c r="C2" s="27"/>
      <c r="D2" s="27"/>
    </row>
    <row r="3" spans="1:4" ht="14.4">
      <c r="A3" s="40" t="s">
        <v>42</v>
      </c>
      <c r="B3" s="40"/>
      <c r="C3" s="40"/>
      <c r="D3" s="40"/>
    </row>
    <row r="5" spans="1:4">
      <c r="A5" s="41" t="s">
        <v>43</v>
      </c>
      <c r="B5" s="41" t="s">
        <v>44</v>
      </c>
      <c r="C5" s="41" t="s">
        <v>45</v>
      </c>
      <c r="D5" s="41" t="s">
        <v>46</v>
      </c>
    </row>
    <row r="6" spans="1:4">
      <c r="A6" s="42" t="s">
        <v>47</v>
      </c>
      <c r="B6" s="42" t="s">
        <v>48</v>
      </c>
      <c r="C6" s="42" t="s">
        <v>49</v>
      </c>
      <c r="D6" s="42" t="s">
        <v>50</v>
      </c>
    </row>
    <row r="7" spans="1:4">
      <c r="A7" s="43" t="s">
        <v>51</v>
      </c>
      <c r="B7" s="43" t="s">
        <v>52</v>
      </c>
      <c r="C7" s="43" t="s">
        <v>53</v>
      </c>
      <c r="D7" s="43" t="s">
        <v>54</v>
      </c>
    </row>
    <row r="8" spans="1:4">
      <c r="A8" s="42" t="s">
        <v>55</v>
      </c>
      <c r="B8" s="42" t="s">
        <v>56</v>
      </c>
      <c r="C8" s="42" t="s">
        <v>57</v>
      </c>
      <c r="D8" s="42" t="s">
        <v>58</v>
      </c>
    </row>
    <row r="9" spans="1:4">
      <c r="A9" s="43" t="s">
        <v>59</v>
      </c>
      <c r="B9" s="43" t="s">
        <v>60</v>
      </c>
      <c r="C9" s="43" t="s">
        <v>61</v>
      </c>
      <c r="D9" s="43" t="s">
        <v>62</v>
      </c>
    </row>
    <row r="10" spans="1:4">
      <c r="A10" s="42" t="s">
        <v>63</v>
      </c>
      <c r="B10" s="42" t="s">
        <v>64</v>
      </c>
      <c r="C10" s="42" t="s">
        <v>65</v>
      </c>
      <c r="D10" s="42" t="s">
        <v>66</v>
      </c>
    </row>
    <row r="11" spans="1:4">
      <c r="A11" s="43" t="s">
        <v>67</v>
      </c>
      <c r="B11" s="43" t="s">
        <v>68</v>
      </c>
      <c r="C11" s="43" t="s">
        <v>69</v>
      </c>
      <c r="D11" s="43" t="s">
        <v>70</v>
      </c>
    </row>
    <row r="12" spans="1:4">
      <c r="A12" s="42" t="s">
        <v>71</v>
      </c>
      <c r="B12" s="42" t="s">
        <v>72</v>
      </c>
      <c r="C12" s="42" t="s">
        <v>73</v>
      </c>
      <c r="D12" s="42" t="s">
        <v>74</v>
      </c>
    </row>
    <row r="13" spans="1:4">
      <c r="A13" s="43" t="s">
        <v>75</v>
      </c>
      <c r="B13" s="43" t="s">
        <v>76</v>
      </c>
      <c r="C13" s="43" t="s">
        <v>77</v>
      </c>
      <c r="D13" s="43" t="s">
        <v>78</v>
      </c>
    </row>
    <row r="14" spans="1:4" ht="26.4">
      <c r="A14" s="42" t="s">
        <v>79</v>
      </c>
      <c r="B14" s="42" t="s">
        <v>80</v>
      </c>
      <c r="C14" s="42" t="s">
        <v>81</v>
      </c>
      <c r="D14" s="42" t="s">
        <v>82</v>
      </c>
    </row>
    <row r="15" spans="1:4">
      <c r="A15" s="43" t="s">
        <v>83</v>
      </c>
      <c r="B15" s="43" t="s">
        <v>84</v>
      </c>
      <c r="C15" s="43" t="s">
        <v>85</v>
      </c>
      <c r="D15" s="43" t="s">
        <v>86</v>
      </c>
    </row>
    <row r="16" spans="1:4">
      <c r="A16" s="42" t="s">
        <v>87</v>
      </c>
      <c r="B16" s="42" t="s">
        <v>88</v>
      </c>
      <c r="C16" s="42" t="s">
        <v>89</v>
      </c>
      <c r="D16" s="42" t="s">
        <v>90</v>
      </c>
    </row>
    <row r="17" spans="1:4">
      <c r="A17" s="43" t="s">
        <v>91</v>
      </c>
      <c r="B17" s="43" t="s">
        <v>92</v>
      </c>
      <c r="C17" s="43" t="s">
        <v>93</v>
      </c>
      <c r="D17" s="43" t="s">
        <v>94</v>
      </c>
    </row>
    <row r="18" spans="1:4">
      <c r="A18" s="42" t="s">
        <v>95</v>
      </c>
      <c r="B18" s="42" t="s">
        <v>96</v>
      </c>
      <c r="C18" s="42" t="s">
        <v>97</v>
      </c>
      <c r="D18" s="42" t="s">
        <v>98</v>
      </c>
    </row>
    <row r="19" spans="1:4">
      <c r="A19" s="43" t="s">
        <v>99</v>
      </c>
      <c r="B19" s="43" t="s">
        <v>100</v>
      </c>
      <c r="C19" s="43" t="s">
        <v>101</v>
      </c>
      <c r="D19" s="43" t="s">
        <v>102</v>
      </c>
    </row>
    <row r="20" spans="1:4" ht="26.4">
      <c r="A20" s="42" t="s">
        <v>30</v>
      </c>
      <c r="B20" s="42" t="s">
        <v>103</v>
      </c>
      <c r="C20" s="42" t="s">
        <v>104</v>
      </c>
      <c r="D20" s="42" t="s">
        <v>105</v>
      </c>
    </row>
    <row r="21" spans="1:4">
      <c r="A21" s="43" t="s">
        <v>106</v>
      </c>
      <c r="B21" s="43" t="s">
        <v>107</v>
      </c>
      <c r="C21" s="43" t="s">
        <v>108</v>
      </c>
      <c r="D21" s="43" t="s">
        <v>109</v>
      </c>
    </row>
    <row r="22" spans="1:4">
      <c r="A22" s="42" t="s">
        <v>110</v>
      </c>
      <c r="B22" s="42" t="s">
        <v>111</v>
      </c>
      <c r="C22" s="42" t="s">
        <v>112</v>
      </c>
      <c r="D22" s="42" t="s">
        <v>113</v>
      </c>
    </row>
    <row r="23" spans="1:4" ht="26.4">
      <c r="A23" s="43" t="s">
        <v>114</v>
      </c>
      <c r="B23" s="43" t="s">
        <v>115</v>
      </c>
      <c r="C23" s="43" t="s">
        <v>116</v>
      </c>
      <c r="D23" s="43" t="s">
        <v>117</v>
      </c>
    </row>
    <row r="24" spans="1:4">
      <c r="A24" s="42" t="s">
        <v>118</v>
      </c>
      <c r="B24" s="42" t="s">
        <v>119</v>
      </c>
      <c r="C24" s="42" t="s">
        <v>120</v>
      </c>
      <c r="D24" s="42" t="s">
        <v>121</v>
      </c>
    </row>
    <row r="25" spans="1:4">
      <c r="A25" s="43" t="s">
        <v>122</v>
      </c>
      <c r="B25" s="43" t="s">
        <v>123</v>
      </c>
      <c r="C25" s="43" t="s">
        <v>124</v>
      </c>
      <c r="D25" s="43" t="s">
        <v>125</v>
      </c>
    </row>
    <row r="26" spans="1:4">
      <c r="A26" s="44" t="s">
        <v>126</v>
      </c>
      <c r="B26" s="44" t="s">
        <v>127</v>
      </c>
      <c r="C26" s="44" t="s">
        <v>128</v>
      </c>
      <c r="D26" s="44" t="s">
        <v>129</v>
      </c>
    </row>
    <row r="27" spans="1:4">
      <c r="A27" s="43" t="s">
        <v>130</v>
      </c>
      <c r="B27" s="43" t="s">
        <v>131</v>
      </c>
      <c r="C27" s="43" t="s">
        <v>132</v>
      </c>
      <c r="D27" s="43" t="s">
        <v>133</v>
      </c>
    </row>
    <row r="28" spans="1:4">
      <c r="A28" s="42" t="s">
        <v>134</v>
      </c>
      <c r="B28" s="42" t="s">
        <v>135</v>
      </c>
      <c r="C28" s="42" t="s">
        <v>136</v>
      </c>
      <c r="D28" s="42" t="s">
        <v>137</v>
      </c>
    </row>
    <row r="29" spans="1:4">
      <c r="A29" s="43" t="s">
        <v>138</v>
      </c>
      <c r="B29" s="43" t="s">
        <v>139</v>
      </c>
      <c r="C29" s="43" t="s">
        <v>140</v>
      </c>
      <c r="D29" s="43" t="s">
        <v>141</v>
      </c>
    </row>
    <row r="30" spans="1:4" ht="26.4">
      <c r="A30" s="44" t="s">
        <v>142</v>
      </c>
      <c r="B30" s="44" t="s">
        <v>143</v>
      </c>
      <c r="C30" s="44" t="s">
        <v>144</v>
      </c>
      <c r="D30" s="44" t="s">
        <v>145</v>
      </c>
    </row>
    <row r="31" spans="1:4" ht="27.6">
      <c r="A31" s="45" t="s">
        <v>146</v>
      </c>
      <c r="B31" s="45" t="s">
        <v>147</v>
      </c>
      <c r="C31" s="45" t="s">
        <v>148</v>
      </c>
      <c r="D31" s="45" t="s">
        <v>149</v>
      </c>
    </row>
    <row r="32" spans="1:4" ht="27.6">
      <c r="A32" s="45" t="s">
        <v>150</v>
      </c>
      <c r="B32" s="45" t="s">
        <v>151</v>
      </c>
      <c r="C32" s="45" t="s">
        <v>152</v>
      </c>
      <c r="D32" s="45" t="s">
        <v>153</v>
      </c>
    </row>
    <row r="33" spans="1:4" ht="27.6">
      <c r="A33" s="45" t="s">
        <v>154</v>
      </c>
      <c r="B33" s="45" t="s">
        <v>155</v>
      </c>
      <c r="C33" s="45" t="s">
        <v>156</v>
      </c>
      <c r="D33" s="45" t="s">
        <v>157</v>
      </c>
    </row>
    <row r="34" spans="1:4" ht="27.6">
      <c r="A34" s="45" t="s">
        <v>158</v>
      </c>
      <c r="B34" s="45" t="s">
        <v>159</v>
      </c>
      <c r="C34" s="45" t="s">
        <v>160</v>
      </c>
      <c r="D34" s="45" t="s">
        <v>161</v>
      </c>
    </row>
    <row r="35" spans="1:4" ht="27.6">
      <c r="A35" s="45" t="s">
        <v>162</v>
      </c>
      <c r="B35" s="45" t="s">
        <v>163</v>
      </c>
      <c r="C35" s="45" t="s">
        <v>164</v>
      </c>
      <c r="D35" s="45" t="s">
        <v>165</v>
      </c>
    </row>
  </sheetData>
  <sheetProtection algorithmName="SHA-512" hashValue="FpJM1is6ehw0R45O7J8fBNbedvEnjSfz0ucyAi4ll/mvon2X13QOIavT87ZFNbCENJdUVRL6CXtfH/tr8ZQrhw==" saltValue="CoHhlxvdD/cjVcyOKlfQDw==" spinCount="100000" sheet="1" objects="1" scenarios="1" formatCells="0" formatColumns="0" formatRows="0" sort="0" autoFilter="0" pivotTables="0"/>
  <mergeCells count="2">
    <mergeCell ref="A1:D2"/>
    <mergeCell ref="A3:D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60"/>
  <sheetViews>
    <sheetView workbookViewId="0">
      <selection activeCell="N24" sqref="N24"/>
    </sheetView>
  </sheetViews>
  <sheetFormatPr baseColWidth="10" defaultColWidth="8.796875" defaultRowHeight="13.8"/>
  <cols>
    <col min="1" max="1" width="25.796875" customWidth="1"/>
    <col min="2" max="2" width="28" customWidth="1"/>
    <col min="3" max="3" width="9" customWidth="1"/>
    <col min="4" max="4" width="24.296875" customWidth="1"/>
    <col min="5" max="14" width="9" customWidth="1"/>
    <col min="15" max="15" width="12" customWidth="1"/>
    <col min="16" max="16" width="14" customWidth="1"/>
    <col min="17" max="17" width="10" customWidth="1"/>
    <col min="18" max="18" width="12" customWidth="1"/>
    <col min="19" max="19" width="30" customWidth="1"/>
  </cols>
  <sheetData>
    <row r="1" spans="1:19">
      <c r="A1" s="23" t="s">
        <v>166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14.4">
      <c r="A3" s="24" t="s">
        <v>167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5" spans="1:19">
      <c r="A5" s="25" t="s">
        <v>168</v>
      </c>
      <c r="B5" s="25"/>
      <c r="D5" s="25" t="s">
        <v>169</v>
      </c>
      <c r="E5" s="25"/>
      <c r="F5" s="25"/>
      <c r="G5" s="25"/>
      <c r="H5" s="25"/>
      <c r="I5" s="25"/>
      <c r="J5" s="25"/>
      <c r="K5" s="25"/>
    </row>
    <row r="6" spans="1:19">
      <c r="A6" s="2" t="s">
        <v>170</v>
      </c>
      <c r="B6" s="3">
        <v>0.25</v>
      </c>
      <c r="D6" s="2" t="s">
        <v>142</v>
      </c>
      <c r="E6" s="5">
        <f>SUMPRODUCT(--(((A11:A160&lt;&gt;"")+(B11:B160&lt;&gt;"")+(C11:C160&lt;&gt;"")+(D11:D160&lt;&gt;"")+(E11:E160&lt;&gt;"")+(F11:F160&lt;&gt;"")+(G11:G160&lt;&gt;"")+(H11:H160&lt;&gt;"")+(I11:I160&lt;&gt;"")+(J11:J160&lt;&gt;"")+(K11:K160&lt;&gt;"")+(L11:L160&lt;&gt;"")+(M11:M160&lt;&gt;"")+(N11:N160&lt;&gt;""))&gt;0))</f>
        <v>8</v>
      </c>
      <c r="F6" s="2" t="s">
        <v>24</v>
      </c>
      <c r="G6" s="5">
        <f>COUNTIF(R11:R160,"X")</f>
        <v>2</v>
      </c>
      <c r="H6" s="2" t="s">
        <v>26</v>
      </c>
      <c r="I6" s="5">
        <f>COUNTIF(R11:R160,"Y")</f>
        <v>2</v>
      </c>
      <c r="J6" s="2" t="s">
        <v>28</v>
      </c>
      <c r="K6" s="5">
        <f>COUNTIF(R11:R160,"Z")</f>
        <v>3</v>
      </c>
    </row>
    <row r="7" spans="1:19">
      <c r="A7" s="2" t="s">
        <v>171</v>
      </c>
      <c r="B7" s="3">
        <v>0.5</v>
      </c>
      <c r="D7" s="2" t="s">
        <v>172</v>
      </c>
      <c r="E7" s="5">
        <f>COUNTIF(R11:R160,"REVISAR")</f>
        <v>1</v>
      </c>
      <c r="G7" s="26" t="s">
        <v>173</v>
      </c>
      <c r="H7" s="26"/>
      <c r="I7" s="26"/>
      <c r="J7" s="26"/>
      <c r="K7" s="26"/>
    </row>
    <row r="8" spans="1:19">
      <c r="A8" s="2" t="s">
        <v>146</v>
      </c>
      <c r="B8" s="4" t="str">
        <f>IF(AND(ISNUMBER(B6),ISNUMBER(B7),B6&gt;=0,B7&gt;B6,B6&lt;=5,B7&lt;=5),"OK","REVISAR LÍMITES")</f>
        <v>OK</v>
      </c>
      <c r="G8" s="26"/>
      <c r="H8" s="26"/>
      <c r="I8" s="26"/>
      <c r="J8" s="26"/>
      <c r="K8" s="26"/>
    </row>
    <row r="10" spans="1:19" ht="24" customHeight="1">
      <c r="A10" s="1" t="s">
        <v>51</v>
      </c>
      <c r="B10" s="1" t="s">
        <v>174</v>
      </c>
      <c r="C10" s="1" t="s">
        <v>175</v>
      </c>
      <c r="D10" s="1" t="s">
        <v>176</v>
      </c>
      <c r="E10" s="1" t="s">
        <v>177</v>
      </c>
      <c r="F10" s="1" t="s">
        <v>178</v>
      </c>
      <c r="G10" s="1" t="s">
        <v>179</v>
      </c>
      <c r="H10" s="1" t="s">
        <v>180</v>
      </c>
      <c r="I10" s="1" t="s">
        <v>181</v>
      </c>
      <c r="J10" s="1" t="s">
        <v>182</v>
      </c>
      <c r="K10" s="1" t="s">
        <v>183</v>
      </c>
      <c r="L10" s="1" t="s">
        <v>184</v>
      </c>
      <c r="M10" s="1" t="s">
        <v>185</v>
      </c>
      <c r="N10" s="1" t="s">
        <v>186</v>
      </c>
      <c r="O10" s="1" t="s">
        <v>71</v>
      </c>
      <c r="P10" s="1" t="s">
        <v>187</v>
      </c>
      <c r="Q10" s="1" t="s">
        <v>188</v>
      </c>
      <c r="R10" s="1" t="s">
        <v>130</v>
      </c>
      <c r="S10" s="1" t="s">
        <v>134</v>
      </c>
    </row>
    <row r="11" spans="1:19">
      <c r="A11" s="9" t="s">
        <v>189</v>
      </c>
      <c r="B11" s="8" t="s">
        <v>190</v>
      </c>
      <c r="C11" s="12">
        <v>98</v>
      </c>
      <c r="D11" s="12">
        <v>102</v>
      </c>
      <c r="E11" s="12">
        <v>100</v>
      </c>
      <c r="F11" s="12">
        <v>104</v>
      </c>
      <c r="G11" s="12">
        <v>96</v>
      </c>
      <c r="H11" s="12">
        <v>100</v>
      </c>
      <c r="I11" s="12">
        <v>103</v>
      </c>
      <c r="J11" s="12">
        <v>99</v>
      </c>
      <c r="K11" s="12">
        <v>101</v>
      </c>
      <c r="L11" s="12">
        <v>97</v>
      </c>
      <c r="M11" s="12">
        <v>105</v>
      </c>
      <c r="N11" s="12">
        <v>100</v>
      </c>
      <c r="O11" s="13">
        <f t="shared" ref="O11:O42" si="0">IF(COUNT(C11:N11)=0,"",IFERROR(AVERAGE(C11:N11),""))</f>
        <v>100.41666666666667</v>
      </c>
      <c r="P11" s="13">
        <f t="shared" ref="P11:P42" si="1">IF(COUNT(C11:N11)&lt;2,"",IFERROR(STDEV(C11:N11),""))</f>
        <v>2.7455197664338145</v>
      </c>
      <c r="Q11" s="14">
        <f t="shared" ref="Q11:Q42" si="2">IFERROR(IF(AND(ISNUMBER(O11),O11&gt;0,ISNUMBER(P11)),P11/O11,""),"")</f>
        <v>2.7341275682328442E-2</v>
      </c>
      <c r="R11" s="15" t="str">
        <f t="shared" ref="R11:R42" si="3">IF(COUNTA(A11:N11)=0,"",IFERROR(IF($B$8&lt;&gt;"OK","REVISAR",IF(A11="","REVISAR",IF(COUNTIF($A$11:$A$160,A11)&gt;1,"REVISAR",IF(COUNTA(C11:N11)&lt;&gt;COUNT(C11:N11),"REVISAR",IF(COUNT(C11:N11)&lt;2,"REVISAR",IF(MIN(C11:N11)&lt;0,"REVISAR",IF(O11&lt;=0,"REVISAR",IF(Q11&lt;=$B$6,"X",IF(Q11&lt;=$B$7,"Y","Z"))))))))),"REVISAR"))</f>
        <v>X</v>
      </c>
      <c r="S11" s="21" t="str">
        <f t="shared" ref="S11:S42" si="4">IF(R11="","",IF(R11="X","Estable: seguimiento regular",IF(R11="Y","Variable: revisar patrones",IF(R11="Z","Irregular: revisar reposición",IF($B$8&lt;&gt;"OK","Revisar límites X/Y",IF(A11="","Falta SKU",IF(COUNTIF($A$11:$A$160,A11)&gt;1,"SKU duplicado",IF(COUNTA(C11:N11)&lt;&gt;COUNT(C11:N11),"Revisar datos no numéricos",IF(COUNT(C11:N11)&lt;2,"Historial insuficiente",IF(MIN(C11:N11)&lt;0,"Revisar valores negativos",IF(O11&lt;=0,"Promedio cero / no válido","Revisar datos / historial")))))))))))</f>
        <v>Estable: seguimiento regular</v>
      </c>
    </row>
    <row r="12" spans="1:19">
      <c r="A12" s="9" t="s">
        <v>191</v>
      </c>
      <c r="B12" s="8" t="s">
        <v>192</v>
      </c>
      <c r="C12" s="12">
        <v>75</v>
      </c>
      <c r="D12" s="12">
        <v>78</v>
      </c>
      <c r="E12" s="12">
        <v>74</v>
      </c>
      <c r="F12" s="12">
        <v>80</v>
      </c>
      <c r="G12" s="12">
        <v>77</v>
      </c>
      <c r="H12" s="12">
        <v>76</v>
      </c>
      <c r="I12" s="12">
        <v>81</v>
      </c>
      <c r="J12" s="12">
        <v>73</v>
      </c>
      <c r="K12" s="12">
        <v>79</v>
      </c>
      <c r="L12" s="12">
        <v>76</v>
      </c>
      <c r="M12" s="12">
        <v>78</v>
      </c>
      <c r="N12" s="12">
        <v>75</v>
      </c>
      <c r="O12" s="13">
        <f t="shared" si="0"/>
        <v>76.833333333333329</v>
      </c>
      <c r="P12" s="13">
        <f t="shared" si="1"/>
        <v>2.4432963327637869</v>
      </c>
      <c r="Q12" s="14">
        <f t="shared" si="2"/>
        <v>3.1799952270244514E-2</v>
      </c>
      <c r="R12" s="15" t="str">
        <f t="shared" si="3"/>
        <v>X</v>
      </c>
      <c r="S12" s="21" t="str">
        <f t="shared" si="4"/>
        <v>Estable: seguimiento regular</v>
      </c>
    </row>
    <row r="13" spans="1:19">
      <c r="A13" s="9" t="s">
        <v>193</v>
      </c>
      <c r="B13" s="8" t="s">
        <v>194</v>
      </c>
      <c r="C13" s="12">
        <v>20</v>
      </c>
      <c r="D13" s="12">
        <v>35</v>
      </c>
      <c r="E13" s="12">
        <v>18</v>
      </c>
      <c r="F13" s="12">
        <v>42</v>
      </c>
      <c r="G13" s="12">
        <v>28</v>
      </c>
      <c r="H13" s="12">
        <v>55</v>
      </c>
      <c r="I13" s="12">
        <v>22</v>
      </c>
      <c r="J13" s="12">
        <v>48</v>
      </c>
      <c r="K13" s="12">
        <v>30</v>
      </c>
      <c r="L13" s="12">
        <v>60</v>
      </c>
      <c r="M13" s="12">
        <v>25</v>
      </c>
      <c r="N13" s="12">
        <v>40</v>
      </c>
      <c r="O13" s="13">
        <f t="shared" si="0"/>
        <v>35.25</v>
      </c>
      <c r="P13" s="13">
        <f t="shared" si="1"/>
        <v>13.896533249830203</v>
      </c>
      <c r="Q13" s="14">
        <f t="shared" si="2"/>
        <v>0.39422789361220434</v>
      </c>
      <c r="R13" s="15" t="str">
        <f t="shared" si="3"/>
        <v>Y</v>
      </c>
      <c r="S13" s="21" t="str">
        <f t="shared" si="4"/>
        <v>Variable: revisar patrones</v>
      </c>
    </row>
    <row r="14" spans="1:19">
      <c r="A14" s="9" t="s">
        <v>195</v>
      </c>
      <c r="B14" s="8" t="s">
        <v>196</v>
      </c>
      <c r="C14" s="12">
        <v>25</v>
      </c>
      <c r="D14" s="12">
        <v>45</v>
      </c>
      <c r="E14" s="12">
        <v>60</v>
      </c>
      <c r="F14" s="12">
        <v>70</v>
      </c>
      <c r="G14" s="12">
        <v>35</v>
      </c>
      <c r="H14" s="12">
        <v>55</v>
      </c>
      <c r="I14" s="12">
        <v>65</v>
      </c>
      <c r="J14" s="12">
        <v>30</v>
      </c>
      <c r="K14" s="12">
        <v>50</v>
      </c>
      <c r="L14" s="12">
        <v>75</v>
      </c>
      <c r="M14" s="12">
        <v>40</v>
      </c>
      <c r="N14" s="12">
        <v>60</v>
      </c>
      <c r="O14" s="13">
        <f t="shared" si="0"/>
        <v>50.833333333333336</v>
      </c>
      <c r="P14" s="13">
        <f t="shared" si="1"/>
        <v>16.072751268321596</v>
      </c>
      <c r="Q14" s="14">
        <f t="shared" si="2"/>
        <v>0.31618527085222808</v>
      </c>
      <c r="R14" s="15" t="str">
        <f t="shared" si="3"/>
        <v>Y</v>
      </c>
      <c r="S14" s="21" t="str">
        <f t="shared" si="4"/>
        <v>Variable: revisar patrones</v>
      </c>
    </row>
    <row r="15" spans="1:19">
      <c r="A15" s="9" t="s">
        <v>197</v>
      </c>
      <c r="B15" s="8" t="s">
        <v>198</v>
      </c>
      <c r="C15" s="12">
        <v>12</v>
      </c>
      <c r="D15" s="12">
        <v>18</v>
      </c>
      <c r="E15" s="12">
        <v>25</v>
      </c>
      <c r="F15" s="12">
        <v>38</v>
      </c>
      <c r="G15" s="12">
        <v>55</v>
      </c>
      <c r="H15" s="12">
        <v>62</v>
      </c>
      <c r="I15" s="12">
        <v>48</v>
      </c>
      <c r="J15" s="12">
        <v>35</v>
      </c>
      <c r="K15" s="12">
        <v>22</v>
      </c>
      <c r="L15" s="12">
        <v>15</v>
      </c>
      <c r="M15" s="12">
        <v>10</v>
      </c>
      <c r="N15" s="12">
        <v>8</v>
      </c>
      <c r="O15" s="13">
        <f t="shared" si="0"/>
        <v>29</v>
      </c>
      <c r="P15" s="13">
        <f t="shared" si="1"/>
        <v>18.379830843024148</v>
      </c>
      <c r="Q15" s="14">
        <f t="shared" si="2"/>
        <v>0.63378727044910854</v>
      </c>
      <c r="R15" s="15" t="str">
        <f t="shared" si="3"/>
        <v>Z</v>
      </c>
      <c r="S15" s="21" t="str">
        <f t="shared" si="4"/>
        <v>Irregular: revisar reposición</v>
      </c>
    </row>
    <row r="16" spans="1:19">
      <c r="A16" s="9" t="s">
        <v>199</v>
      </c>
      <c r="B16" s="8" t="s">
        <v>200</v>
      </c>
      <c r="C16" s="12">
        <v>0</v>
      </c>
      <c r="D16" s="12">
        <v>1</v>
      </c>
      <c r="E16" s="12">
        <v>0</v>
      </c>
      <c r="F16" s="12">
        <v>12</v>
      </c>
      <c r="G16" s="12">
        <v>0</v>
      </c>
      <c r="H16" s="12">
        <v>7</v>
      </c>
      <c r="I16" s="12">
        <v>0</v>
      </c>
      <c r="J16" s="12">
        <v>2</v>
      </c>
      <c r="K16" s="12">
        <v>0</v>
      </c>
      <c r="L16" s="12">
        <v>9</v>
      </c>
      <c r="M16" s="12">
        <v>1</v>
      </c>
      <c r="N16" s="12">
        <v>0</v>
      </c>
      <c r="O16" s="13">
        <f t="shared" si="0"/>
        <v>2.6666666666666665</v>
      </c>
      <c r="P16" s="13">
        <f t="shared" si="1"/>
        <v>4.2067766397765523</v>
      </c>
      <c r="Q16" s="14">
        <f t="shared" si="2"/>
        <v>1.5775412399162072</v>
      </c>
      <c r="R16" s="15" t="str">
        <f t="shared" si="3"/>
        <v>Z</v>
      </c>
      <c r="S16" s="21" t="str">
        <f t="shared" si="4"/>
        <v>Irregular: revisar reposición</v>
      </c>
    </row>
    <row r="17" spans="1:19">
      <c r="A17" s="9" t="s">
        <v>201</v>
      </c>
      <c r="B17" s="8" t="s">
        <v>202</v>
      </c>
      <c r="C17" s="12">
        <v>0</v>
      </c>
      <c r="D17" s="12">
        <v>0</v>
      </c>
      <c r="E17" s="12">
        <v>15</v>
      </c>
      <c r="F17" s="12">
        <v>0</v>
      </c>
      <c r="G17" s="12">
        <v>0</v>
      </c>
      <c r="H17" s="12">
        <v>2</v>
      </c>
      <c r="I17" s="12">
        <v>0</v>
      </c>
      <c r="J17" s="12">
        <v>20</v>
      </c>
      <c r="K17" s="12">
        <v>0</v>
      </c>
      <c r="L17" s="12">
        <v>0</v>
      </c>
      <c r="M17" s="12">
        <v>1</v>
      </c>
      <c r="N17" s="12">
        <v>12</v>
      </c>
      <c r="O17" s="13">
        <f t="shared" si="0"/>
        <v>4.166666666666667</v>
      </c>
      <c r="P17" s="13">
        <f t="shared" si="1"/>
        <v>7.1710698242481516</v>
      </c>
      <c r="Q17" s="14">
        <f t="shared" si="2"/>
        <v>1.7210567578195564</v>
      </c>
      <c r="R17" s="15" t="str">
        <f t="shared" si="3"/>
        <v>Z</v>
      </c>
      <c r="S17" s="21" t="str">
        <f t="shared" si="4"/>
        <v>Irregular: revisar reposición</v>
      </c>
    </row>
    <row r="18" spans="1:19">
      <c r="A18" s="9" t="s">
        <v>203</v>
      </c>
      <c r="B18" s="8" t="s">
        <v>204</v>
      </c>
      <c r="C18" s="12">
        <v>18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3">
        <f t="shared" si="0"/>
        <v>18</v>
      </c>
      <c r="P18" s="13" t="str">
        <f t="shared" si="1"/>
        <v/>
      </c>
      <c r="Q18" s="14" t="str">
        <f t="shared" si="2"/>
        <v/>
      </c>
      <c r="R18" s="15" t="str">
        <f t="shared" si="3"/>
        <v>REVISAR</v>
      </c>
      <c r="S18" s="21" t="str">
        <f t="shared" si="4"/>
        <v>Historial insuficiente</v>
      </c>
    </row>
    <row r="19" spans="1:19">
      <c r="A19" s="10"/>
      <c r="B19" s="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3" t="str">
        <f t="shared" si="0"/>
        <v/>
      </c>
      <c r="P19" s="13" t="str">
        <f t="shared" si="1"/>
        <v/>
      </c>
      <c r="Q19" s="14" t="str">
        <f t="shared" si="2"/>
        <v/>
      </c>
      <c r="R19" s="15" t="str">
        <f t="shared" si="3"/>
        <v/>
      </c>
      <c r="S19" s="21" t="str">
        <f t="shared" si="4"/>
        <v/>
      </c>
    </row>
    <row r="20" spans="1:19">
      <c r="A20" s="10"/>
      <c r="B20" s="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3" t="str">
        <f t="shared" si="0"/>
        <v/>
      </c>
      <c r="P20" s="13" t="str">
        <f t="shared" si="1"/>
        <v/>
      </c>
      <c r="Q20" s="14" t="str">
        <f t="shared" si="2"/>
        <v/>
      </c>
      <c r="R20" s="15" t="str">
        <f t="shared" si="3"/>
        <v/>
      </c>
      <c r="S20" s="21" t="str">
        <f t="shared" si="4"/>
        <v/>
      </c>
    </row>
    <row r="21" spans="1:19">
      <c r="A21" s="10"/>
      <c r="B21" s="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3" t="str">
        <f t="shared" si="0"/>
        <v/>
      </c>
      <c r="P21" s="13" t="str">
        <f t="shared" si="1"/>
        <v/>
      </c>
      <c r="Q21" s="14" t="str">
        <f t="shared" si="2"/>
        <v/>
      </c>
      <c r="R21" s="15" t="str">
        <f t="shared" si="3"/>
        <v/>
      </c>
      <c r="S21" s="21" t="str">
        <f t="shared" si="4"/>
        <v/>
      </c>
    </row>
    <row r="22" spans="1:19">
      <c r="A22" s="10"/>
      <c r="B22" s="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3" t="str">
        <f t="shared" si="0"/>
        <v/>
      </c>
      <c r="P22" s="13" t="str">
        <f t="shared" si="1"/>
        <v/>
      </c>
      <c r="Q22" s="14" t="str">
        <f t="shared" si="2"/>
        <v/>
      </c>
      <c r="R22" s="15" t="str">
        <f t="shared" si="3"/>
        <v/>
      </c>
      <c r="S22" s="21" t="str">
        <f t="shared" si="4"/>
        <v/>
      </c>
    </row>
    <row r="23" spans="1:19">
      <c r="A23" s="10"/>
      <c r="B23" s="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3" t="str">
        <f t="shared" si="0"/>
        <v/>
      </c>
      <c r="P23" s="13" t="str">
        <f t="shared" si="1"/>
        <v/>
      </c>
      <c r="Q23" s="14" t="str">
        <f t="shared" si="2"/>
        <v/>
      </c>
      <c r="R23" s="15" t="str">
        <f t="shared" si="3"/>
        <v/>
      </c>
      <c r="S23" s="21" t="str">
        <f t="shared" si="4"/>
        <v/>
      </c>
    </row>
    <row r="24" spans="1:19">
      <c r="A24" s="10"/>
      <c r="B24" s="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3" t="str">
        <f t="shared" si="0"/>
        <v/>
      </c>
      <c r="P24" s="13" t="str">
        <f t="shared" si="1"/>
        <v/>
      </c>
      <c r="Q24" s="14" t="str">
        <f t="shared" si="2"/>
        <v/>
      </c>
      <c r="R24" s="15" t="str">
        <f t="shared" si="3"/>
        <v/>
      </c>
      <c r="S24" s="21" t="str">
        <f t="shared" si="4"/>
        <v/>
      </c>
    </row>
    <row r="25" spans="1:19">
      <c r="A25" s="10"/>
      <c r="B25" s="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3" t="str">
        <f t="shared" si="0"/>
        <v/>
      </c>
      <c r="P25" s="13" t="str">
        <f t="shared" si="1"/>
        <v/>
      </c>
      <c r="Q25" s="14" t="str">
        <f t="shared" si="2"/>
        <v/>
      </c>
      <c r="R25" s="15" t="str">
        <f t="shared" si="3"/>
        <v/>
      </c>
      <c r="S25" s="21" t="str">
        <f t="shared" si="4"/>
        <v/>
      </c>
    </row>
    <row r="26" spans="1:19">
      <c r="A26" s="10"/>
      <c r="B26" s="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3" t="str">
        <f t="shared" si="0"/>
        <v/>
      </c>
      <c r="P26" s="13" t="str">
        <f t="shared" si="1"/>
        <v/>
      </c>
      <c r="Q26" s="14" t="str">
        <f t="shared" si="2"/>
        <v/>
      </c>
      <c r="R26" s="15" t="str">
        <f t="shared" si="3"/>
        <v/>
      </c>
      <c r="S26" s="21" t="str">
        <f t="shared" si="4"/>
        <v/>
      </c>
    </row>
    <row r="27" spans="1:19">
      <c r="A27" s="10"/>
      <c r="B27" s="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3" t="str">
        <f t="shared" si="0"/>
        <v/>
      </c>
      <c r="P27" s="13" t="str">
        <f t="shared" si="1"/>
        <v/>
      </c>
      <c r="Q27" s="14" t="str">
        <f t="shared" si="2"/>
        <v/>
      </c>
      <c r="R27" s="15" t="str">
        <f t="shared" si="3"/>
        <v/>
      </c>
      <c r="S27" s="21" t="str">
        <f t="shared" si="4"/>
        <v/>
      </c>
    </row>
    <row r="28" spans="1:19">
      <c r="A28" s="10"/>
      <c r="B28" s="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3" t="str">
        <f t="shared" si="0"/>
        <v/>
      </c>
      <c r="P28" s="13" t="str">
        <f t="shared" si="1"/>
        <v/>
      </c>
      <c r="Q28" s="14" t="str">
        <f t="shared" si="2"/>
        <v/>
      </c>
      <c r="R28" s="15" t="str">
        <f t="shared" si="3"/>
        <v/>
      </c>
      <c r="S28" s="21" t="str">
        <f t="shared" si="4"/>
        <v/>
      </c>
    </row>
    <row r="29" spans="1:19">
      <c r="A29" s="10"/>
      <c r="B29" s="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3" t="str">
        <f t="shared" si="0"/>
        <v/>
      </c>
      <c r="P29" s="13" t="str">
        <f t="shared" si="1"/>
        <v/>
      </c>
      <c r="Q29" s="14" t="str">
        <f t="shared" si="2"/>
        <v/>
      </c>
      <c r="R29" s="15" t="str">
        <f t="shared" si="3"/>
        <v/>
      </c>
      <c r="S29" s="21" t="str">
        <f t="shared" si="4"/>
        <v/>
      </c>
    </row>
    <row r="30" spans="1:19">
      <c r="A30" s="10"/>
      <c r="B30" s="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3" t="str">
        <f t="shared" si="0"/>
        <v/>
      </c>
      <c r="P30" s="13" t="str">
        <f t="shared" si="1"/>
        <v/>
      </c>
      <c r="Q30" s="14" t="str">
        <f t="shared" si="2"/>
        <v/>
      </c>
      <c r="R30" s="15" t="str">
        <f t="shared" si="3"/>
        <v/>
      </c>
      <c r="S30" s="21" t="str">
        <f t="shared" si="4"/>
        <v/>
      </c>
    </row>
    <row r="31" spans="1:19">
      <c r="A31" s="10"/>
      <c r="B31" s="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3" t="str">
        <f t="shared" si="0"/>
        <v/>
      </c>
      <c r="P31" s="13" t="str">
        <f t="shared" si="1"/>
        <v/>
      </c>
      <c r="Q31" s="14" t="str">
        <f t="shared" si="2"/>
        <v/>
      </c>
      <c r="R31" s="15" t="str">
        <f t="shared" si="3"/>
        <v/>
      </c>
      <c r="S31" s="21" t="str">
        <f t="shared" si="4"/>
        <v/>
      </c>
    </row>
    <row r="32" spans="1:19">
      <c r="A32" s="10"/>
      <c r="B32" s="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3" t="str">
        <f t="shared" si="0"/>
        <v/>
      </c>
      <c r="P32" s="13" t="str">
        <f t="shared" si="1"/>
        <v/>
      </c>
      <c r="Q32" s="14" t="str">
        <f t="shared" si="2"/>
        <v/>
      </c>
      <c r="R32" s="15" t="str">
        <f t="shared" si="3"/>
        <v/>
      </c>
      <c r="S32" s="21" t="str">
        <f t="shared" si="4"/>
        <v/>
      </c>
    </row>
    <row r="33" spans="1:19">
      <c r="A33" s="10"/>
      <c r="B33" s="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3" t="str">
        <f t="shared" si="0"/>
        <v/>
      </c>
      <c r="P33" s="13" t="str">
        <f t="shared" si="1"/>
        <v/>
      </c>
      <c r="Q33" s="14" t="str">
        <f t="shared" si="2"/>
        <v/>
      </c>
      <c r="R33" s="15" t="str">
        <f t="shared" si="3"/>
        <v/>
      </c>
      <c r="S33" s="21" t="str">
        <f t="shared" si="4"/>
        <v/>
      </c>
    </row>
    <row r="34" spans="1:19">
      <c r="A34" s="10"/>
      <c r="B34" s="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3" t="str">
        <f t="shared" si="0"/>
        <v/>
      </c>
      <c r="P34" s="13" t="str">
        <f t="shared" si="1"/>
        <v/>
      </c>
      <c r="Q34" s="14" t="str">
        <f t="shared" si="2"/>
        <v/>
      </c>
      <c r="R34" s="15" t="str">
        <f t="shared" si="3"/>
        <v/>
      </c>
      <c r="S34" s="21" t="str">
        <f t="shared" si="4"/>
        <v/>
      </c>
    </row>
    <row r="35" spans="1:19">
      <c r="A35" s="10"/>
      <c r="B35" s="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3" t="str">
        <f t="shared" si="0"/>
        <v/>
      </c>
      <c r="P35" s="13" t="str">
        <f t="shared" si="1"/>
        <v/>
      </c>
      <c r="Q35" s="14" t="str">
        <f t="shared" si="2"/>
        <v/>
      </c>
      <c r="R35" s="15" t="str">
        <f t="shared" si="3"/>
        <v/>
      </c>
      <c r="S35" s="21" t="str">
        <f t="shared" si="4"/>
        <v/>
      </c>
    </row>
    <row r="36" spans="1:19">
      <c r="A36" s="10"/>
      <c r="B36" s="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3" t="str">
        <f t="shared" si="0"/>
        <v/>
      </c>
      <c r="P36" s="13" t="str">
        <f t="shared" si="1"/>
        <v/>
      </c>
      <c r="Q36" s="14" t="str">
        <f t="shared" si="2"/>
        <v/>
      </c>
      <c r="R36" s="15" t="str">
        <f t="shared" si="3"/>
        <v/>
      </c>
      <c r="S36" s="21" t="str">
        <f t="shared" si="4"/>
        <v/>
      </c>
    </row>
    <row r="37" spans="1:19">
      <c r="A37" s="10"/>
      <c r="B37" s="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3" t="str">
        <f t="shared" si="0"/>
        <v/>
      </c>
      <c r="P37" s="13" t="str">
        <f t="shared" si="1"/>
        <v/>
      </c>
      <c r="Q37" s="14" t="str">
        <f t="shared" si="2"/>
        <v/>
      </c>
      <c r="R37" s="15" t="str">
        <f t="shared" si="3"/>
        <v/>
      </c>
      <c r="S37" s="21" t="str">
        <f t="shared" si="4"/>
        <v/>
      </c>
    </row>
    <row r="38" spans="1:19">
      <c r="A38" s="10"/>
      <c r="B38" s="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3" t="str">
        <f t="shared" si="0"/>
        <v/>
      </c>
      <c r="P38" s="13" t="str">
        <f t="shared" si="1"/>
        <v/>
      </c>
      <c r="Q38" s="14" t="str">
        <f t="shared" si="2"/>
        <v/>
      </c>
      <c r="R38" s="15" t="str">
        <f t="shared" si="3"/>
        <v/>
      </c>
      <c r="S38" s="21" t="str">
        <f t="shared" si="4"/>
        <v/>
      </c>
    </row>
    <row r="39" spans="1:19">
      <c r="A39" s="10"/>
      <c r="B39" s="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3" t="str">
        <f t="shared" si="0"/>
        <v/>
      </c>
      <c r="P39" s="13" t="str">
        <f t="shared" si="1"/>
        <v/>
      </c>
      <c r="Q39" s="14" t="str">
        <f t="shared" si="2"/>
        <v/>
      </c>
      <c r="R39" s="15" t="str">
        <f t="shared" si="3"/>
        <v/>
      </c>
      <c r="S39" s="21" t="str">
        <f t="shared" si="4"/>
        <v/>
      </c>
    </row>
    <row r="40" spans="1:19">
      <c r="A40" s="10"/>
      <c r="B40" s="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3" t="str">
        <f t="shared" si="0"/>
        <v/>
      </c>
      <c r="P40" s="13" t="str">
        <f t="shared" si="1"/>
        <v/>
      </c>
      <c r="Q40" s="14" t="str">
        <f t="shared" si="2"/>
        <v/>
      </c>
      <c r="R40" s="15" t="str">
        <f t="shared" si="3"/>
        <v/>
      </c>
      <c r="S40" s="21" t="str">
        <f t="shared" si="4"/>
        <v/>
      </c>
    </row>
    <row r="41" spans="1:19">
      <c r="A41" s="10"/>
      <c r="B41" s="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3" t="str">
        <f t="shared" si="0"/>
        <v/>
      </c>
      <c r="P41" s="13" t="str">
        <f t="shared" si="1"/>
        <v/>
      </c>
      <c r="Q41" s="14" t="str">
        <f t="shared" si="2"/>
        <v/>
      </c>
      <c r="R41" s="15" t="str">
        <f t="shared" si="3"/>
        <v/>
      </c>
      <c r="S41" s="21" t="str">
        <f t="shared" si="4"/>
        <v/>
      </c>
    </row>
    <row r="42" spans="1:19">
      <c r="A42" s="10"/>
      <c r="B42" s="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3" t="str">
        <f t="shared" si="0"/>
        <v/>
      </c>
      <c r="P42" s="13" t="str">
        <f t="shared" si="1"/>
        <v/>
      </c>
      <c r="Q42" s="14" t="str">
        <f t="shared" si="2"/>
        <v/>
      </c>
      <c r="R42" s="15" t="str">
        <f t="shared" si="3"/>
        <v/>
      </c>
      <c r="S42" s="21" t="str">
        <f t="shared" si="4"/>
        <v/>
      </c>
    </row>
    <row r="43" spans="1:19">
      <c r="A43" s="10"/>
      <c r="B43" s="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3" t="str">
        <f t="shared" ref="O43:O74" si="5">IF(COUNT(C43:N43)=0,"",IFERROR(AVERAGE(C43:N43),""))</f>
        <v/>
      </c>
      <c r="P43" s="13" t="str">
        <f t="shared" ref="P43:P74" si="6">IF(COUNT(C43:N43)&lt;2,"",IFERROR(STDEV(C43:N43),""))</f>
        <v/>
      </c>
      <c r="Q43" s="14" t="str">
        <f t="shared" ref="Q43:Q74" si="7">IFERROR(IF(AND(ISNUMBER(O43),O43&gt;0,ISNUMBER(P43)),P43/O43,""),"")</f>
        <v/>
      </c>
      <c r="R43" s="15" t="str">
        <f t="shared" ref="R43:R74" si="8">IF(COUNTA(A43:N43)=0,"",IFERROR(IF($B$8&lt;&gt;"OK","REVISAR",IF(A43="","REVISAR",IF(COUNTIF($A$11:$A$160,A43)&gt;1,"REVISAR",IF(COUNTA(C43:N43)&lt;&gt;COUNT(C43:N43),"REVISAR",IF(COUNT(C43:N43)&lt;2,"REVISAR",IF(MIN(C43:N43)&lt;0,"REVISAR",IF(O43&lt;=0,"REVISAR",IF(Q43&lt;=$B$6,"X",IF(Q43&lt;=$B$7,"Y","Z"))))))))),"REVISAR"))</f>
        <v/>
      </c>
      <c r="S43" s="21" t="str">
        <f t="shared" ref="S43:S74" si="9">IF(R43="","",IF(R43="X","Estable: seguimiento regular",IF(R43="Y","Variable: revisar patrones",IF(R43="Z","Irregular: revisar reposición",IF($B$8&lt;&gt;"OK","Revisar límites X/Y",IF(A43="","Falta SKU",IF(COUNTIF($A$11:$A$160,A43)&gt;1,"SKU duplicado",IF(COUNTA(C43:N43)&lt;&gt;COUNT(C43:N43),"Revisar datos no numéricos",IF(COUNT(C43:N43)&lt;2,"Historial insuficiente",IF(MIN(C43:N43)&lt;0,"Revisar valores negativos",IF(O43&lt;=0,"Promedio cero / no válido","Revisar datos / historial")))))))))))</f>
        <v/>
      </c>
    </row>
    <row r="44" spans="1:19">
      <c r="A44" s="10"/>
      <c r="B44" s="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3" t="str">
        <f t="shared" si="5"/>
        <v/>
      </c>
      <c r="P44" s="13" t="str">
        <f t="shared" si="6"/>
        <v/>
      </c>
      <c r="Q44" s="14" t="str">
        <f t="shared" si="7"/>
        <v/>
      </c>
      <c r="R44" s="15" t="str">
        <f t="shared" si="8"/>
        <v/>
      </c>
      <c r="S44" s="21" t="str">
        <f t="shared" si="9"/>
        <v/>
      </c>
    </row>
    <row r="45" spans="1:19">
      <c r="A45" s="10"/>
      <c r="B45" s="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3" t="str">
        <f t="shared" si="5"/>
        <v/>
      </c>
      <c r="P45" s="13" t="str">
        <f t="shared" si="6"/>
        <v/>
      </c>
      <c r="Q45" s="14" t="str">
        <f t="shared" si="7"/>
        <v/>
      </c>
      <c r="R45" s="15" t="str">
        <f t="shared" si="8"/>
        <v/>
      </c>
      <c r="S45" s="21" t="str">
        <f t="shared" si="9"/>
        <v/>
      </c>
    </row>
    <row r="46" spans="1:19">
      <c r="A46" s="10"/>
      <c r="B46" s="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3" t="str">
        <f t="shared" si="5"/>
        <v/>
      </c>
      <c r="P46" s="13" t="str">
        <f t="shared" si="6"/>
        <v/>
      </c>
      <c r="Q46" s="14" t="str">
        <f t="shared" si="7"/>
        <v/>
      </c>
      <c r="R46" s="15" t="str">
        <f t="shared" si="8"/>
        <v/>
      </c>
      <c r="S46" s="21" t="str">
        <f t="shared" si="9"/>
        <v/>
      </c>
    </row>
    <row r="47" spans="1:19">
      <c r="A47" s="10"/>
      <c r="B47" s="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3" t="str">
        <f t="shared" si="5"/>
        <v/>
      </c>
      <c r="P47" s="13" t="str">
        <f t="shared" si="6"/>
        <v/>
      </c>
      <c r="Q47" s="14" t="str">
        <f t="shared" si="7"/>
        <v/>
      </c>
      <c r="R47" s="15" t="str">
        <f t="shared" si="8"/>
        <v/>
      </c>
      <c r="S47" s="21" t="str">
        <f t="shared" si="9"/>
        <v/>
      </c>
    </row>
    <row r="48" spans="1:19">
      <c r="A48" s="10"/>
      <c r="B48" s="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3" t="str">
        <f t="shared" si="5"/>
        <v/>
      </c>
      <c r="P48" s="13" t="str">
        <f t="shared" si="6"/>
        <v/>
      </c>
      <c r="Q48" s="14" t="str">
        <f t="shared" si="7"/>
        <v/>
      </c>
      <c r="R48" s="15" t="str">
        <f t="shared" si="8"/>
        <v/>
      </c>
      <c r="S48" s="21" t="str">
        <f t="shared" si="9"/>
        <v/>
      </c>
    </row>
    <row r="49" spans="1:19">
      <c r="A49" s="10"/>
      <c r="B49" s="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3" t="str">
        <f t="shared" si="5"/>
        <v/>
      </c>
      <c r="P49" s="13" t="str">
        <f t="shared" si="6"/>
        <v/>
      </c>
      <c r="Q49" s="14" t="str">
        <f t="shared" si="7"/>
        <v/>
      </c>
      <c r="R49" s="15" t="str">
        <f t="shared" si="8"/>
        <v/>
      </c>
      <c r="S49" s="21" t="str">
        <f t="shared" si="9"/>
        <v/>
      </c>
    </row>
    <row r="50" spans="1:19">
      <c r="A50" s="10"/>
      <c r="B50" s="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3" t="str">
        <f t="shared" si="5"/>
        <v/>
      </c>
      <c r="P50" s="13" t="str">
        <f t="shared" si="6"/>
        <v/>
      </c>
      <c r="Q50" s="14" t="str">
        <f t="shared" si="7"/>
        <v/>
      </c>
      <c r="R50" s="15" t="str">
        <f t="shared" si="8"/>
        <v/>
      </c>
      <c r="S50" s="21" t="str">
        <f t="shared" si="9"/>
        <v/>
      </c>
    </row>
    <row r="51" spans="1:19">
      <c r="A51" s="10"/>
      <c r="B51" s="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3" t="str">
        <f t="shared" si="5"/>
        <v/>
      </c>
      <c r="P51" s="13" t="str">
        <f t="shared" si="6"/>
        <v/>
      </c>
      <c r="Q51" s="14" t="str">
        <f t="shared" si="7"/>
        <v/>
      </c>
      <c r="R51" s="15" t="str">
        <f t="shared" si="8"/>
        <v/>
      </c>
      <c r="S51" s="21" t="str">
        <f t="shared" si="9"/>
        <v/>
      </c>
    </row>
    <row r="52" spans="1:19">
      <c r="A52" s="10"/>
      <c r="B52" s="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3" t="str">
        <f t="shared" si="5"/>
        <v/>
      </c>
      <c r="P52" s="13" t="str">
        <f t="shared" si="6"/>
        <v/>
      </c>
      <c r="Q52" s="14" t="str">
        <f t="shared" si="7"/>
        <v/>
      </c>
      <c r="R52" s="15" t="str">
        <f t="shared" si="8"/>
        <v/>
      </c>
      <c r="S52" s="21" t="str">
        <f t="shared" si="9"/>
        <v/>
      </c>
    </row>
    <row r="53" spans="1:19">
      <c r="A53" s="10"/>
      <c r="B53" s="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3" t="str">
        <f t="shared" si="5"/>
        <v/>
      </c>
      <c r="P53" s="13" t="str">
        <f t="shared" si="6"/>
        <v/>
      </c>
      <c r="Q53" s="14" t="str">
        <f t="shared" si="7"/>
        <v/>
      </c>
      <c r="R53" s="15" t="str">
        <f t="shared" si="8"/>
        <v/>
      </c>
      <c r="S53" s="21" t="str">
        <f t="shared" si="9"/>
        <v/>
      </c>
    </row>
    <row r="54" spans="1:19">
      <c r="A54" s="10"/>
      <c r="B54" s="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3" t="str">
        <f t="shared" si="5"/>
        <v/>
      </c>
      <c r="P54" s="13" t="str">
        <f t="shared" si="6"/>
        <v/>
      </c>
      <c r="Q54" s="14" t="str">
        <f t="shared" si="7"/>
        <v/>
      </c>
      <c r="R54" s="15" t="str">
        <f t="shared" si="8"/>
        <v/>
      </c>
      <c r="S54" s="21" t="str">
        <f t="shared" si="9"/>
        <v/>
      </c>
    </row>
    <row r="55" spans="1:19">
      <c r="A55" s="10"/>
      <c r="B55" s="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3" t="str">
        <f t="shared" si="5"/>
        <v/>
      </c>
      <c r="P55" s="13" t="str">
        <f t="shared" si="6"/>
        <v/>
      </c>
      <c r="Q55" s="14" t="str">
        <f t="shared" si="7"/>
        <v/>
      </c>
      <c r="R55" s="15" t="str">
        <f t="shared" si="8"/>
        <v/>
      </c>
      <c r="S55" s="21" t="str">
        <f t="shared" si="9"/>
        <v/>
      </c>
    </row>
    <row r="56" spans="1:19">
      <c r="A56" s="10"/>
      <c r="B56" s="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3" t="str">
        <f t="shared" si="5"/>
        <v/>
      </c>
      <c r="P56" s="13" t="str">
        <f t="shared" si="6"/>
        <v/>
      </c>
      <c r="Q56" s="14" t="str">
        <f t="shared" si="7"/>
        <v/>
      </c>
      <c r="R56" s="15" t="str">
        <f t="shared" si="8"/>
        <v/>
      </c>
      <c r="S56" s="21" t="str">
        <f t="shared" si="9"/>
        <v/>
      </c>
    </row>
    <row r="57" spans="1:19">
      <c r="A57" s="10"/>
      <c r="B57" s="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3" t="str">
        <f t="shared" si="5"/>
        <v/>
      </c>
      <c r="P57" s="13" t="str">
        <f t="shared" si="6"/>
        <v/>
      </c>
      <c r="Q57" s="14" t="str">
        <f t="shared" si="7"/>
        <v/>
      </c>
      <c r="R57" s="15" t="str">
        <f t="shared" si="8"/>
        <v/>
      </c>
      <c r="S57" s="21" t="str">
        <f t="shared" si="9"/>
        <v/>
      </c>
    </row>
    <row r="58" spans="1:19">
      <c r="A58" s="10"/>
      <c r="B58" s="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3" t="str">
        <f t="shared" si="5"/>
        <v/>
      </c>
      <c r="P58" s="13" t="str">
        <f t="shared" si="6"/>
        <v/>
      </c>
      <c r="Q58" s="14" t="str">
        <f t="shared" si="7"/>
        <v/>
      </c>
      <c r="R58" s="15" t="str">
        <f t="shared" si="8"/>
        <v/>
      </c>
      <c r="S58" s="21" t="str">
        <f t="shared" si="9"/>
        <v/>
      </c>
    </row>
    <row r="59" spans="1:19">
      <c r="A59" s="10"/>
      <c r="B59" s="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3" t="str">
        <f t="shared" si="5"/>
        <v/>
      </c>
      <c r="P59" s="13" t="str">
        <f t="shared" si="6"/>
        <v/>
      </c>
      <c r="Q59" s="14" t="str">
        <f t="shared" si="7"/>
        <v/>
      </c>
      <c r="R59" s="15" t="str">
        <f t="shared" si="8"/>
        <v/>
      </c>
      <c r="S59" s="21" t="str">
        <f t="shared" si="9"/>
        <v/>
      </c>
    </row>
    <row r="60" spans="1:19">
      <c r="A60" s="10"/>
      <c r="B60" s="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3" t="str">
        <f t="shared" si="5"/>
        <v/>
      </c>
      <c r="P60" s="13" t="str">
        <f t="shared" si="6"/>
        <v/>
      </c>
      <c r="Q60" s="14" t="str">
        <f t="shared" si="7"/>
        <v/>
      </c>
      <c r="R60" s="15" t="str">
        <f t="shared" si="8"/>
        <v/>
      </c>
      <c r="S60" s="21" t="str">
        <f t="shared" si="9"/>
        <v/>
      </c>
    </row>
    <row r="61" spans="1:19">
      <c r="A61" s="10"/>
      <c r="B61" s="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3" t="str">
        <f t="shared" si="5"/>
        <v/>
      </c>
      <c r="P61" s="13" t="str">
        <f t="shared" si="6"/>
        <v/>
      </c>
      <c r="Q61" s="14" t="str">
        <f t="shared" si="7"/>
        <v/>
      </c>
      <c r="R61" s="15" t="str">
        <f t="shared" si="8"/>
        <v/>
      </c>
      <c r="S61" s="21" t="str">
        <f t="shared" si="9"/>
        <v/>
      </c>
    </row>
    <row r="62" spans="1:19">
      <c r="A62" s="10"/>
      <c r="B62" s="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3" t="str">
        <f t="shared" si="5"/>
        <v/>
      </c>
      <c r="P62" s="13" t="str">
        <f t="shared" si="6"/>
        <v/>
      </c>
      <c r="Q62" s="14" t="str">
        <f t="shared" si="7"/>
        <v/>
      </c>
      <c r="R62" s="15" t="str">
        <f t="shared" si="8"/>
        <v/>
      </c>
      <c r="S62" s="21" t="str">
        <f t="shared" si="9"/>
        <v/>
      </c>
    </row>
    <row r="63" spans="1:19">
      <c r="A63" s="10"/>
      <c r="B63" s="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3" t="str">
        <f t="shared" si="5"/>
        <v/>
      </c>
      <c r="P63" s="13" t="str">
        <f t="shared" si="6"/>
        <v/>
      </c>
      <c r="Q63" s="14" t="str">
        <f t="shared" si="7"/>
        <v/>
      </c>
      <c r="R63" s="15" t="str">
        <f t="shared" si="8"/>
        <v/>
      </c>
      <c r="S63" s="21" t="str">
        <f t="shared" si="9"/>
        <v/>
      </c>
    </row>
    <row r="64" spans="1:19">
      <c r="A64" s="10"/>
      <c r="B64" s="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3" t="str">
        <f t="shared" si="5"/>
        <v/>
      </c>
      <c r="P64" s="13" t="str">
        <f t="shared" si="6"/>
        <v/>
      </c>
      <c r="Q64" s="14" t="str">
        <f t="shared" si="7"/>
        <v/>
      </c>
      <c r="R64" s="15" t="str">
        <f t="shared" si="8"/>
        <v/>
      </c>
      <c r="S64" s="21" t="str">
        <f t="shared" si="9"/>
        <v/>
      </c>
    </row>
    <row r="65" spans="1:19">
      <c r="A65" s="10"/>
      <c r="B65" s="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3" t="str">
        <f t="shared" si="5"/>
        <v/>
      </c>
      <c r="P65" s="13" t="str">
        <f t="shared" si="6"/>
        <v/>
      </c>
      <c r="Q65" s="14" t="str">
        <f t="shared" si="7"/>
        <v/>
      </c>
      <c r="R65" s="15" t="str">
        <f t="shared" si="8"/>
        <v/>
      </c>
      <c r="S65" s="21" t="str">
        <f t="shared" si="9"/>
        <v/>
      </c>
    </row>
    <row r="66" spans="1:19">
      <c r="A66" s="10"/>
      <c r="B66" s="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3" t="str">
        <f t="shared" si="5"/>
        <v/>
      </c>
      <c r="P66" s="13" t="str">
        <f t="shared" si="6"/>
        <v/>
      </c>
      <c r="Q66" s="14" t="str">
        <f t="shared" si="7"/>
        <v/>
      </c>
      <c r="R66" s="15" t="str">
        <f t="shared" si="8"/>
        <v/>
      </c>
      <c r="S66" s="21" t="str">
        <f t="shared" si="9"/>
        <v/>
      </c>
    </row>
    <row r="67" spans="1:19">
      <c r="A67" s="10"/>
      <c r="B67" s="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3" t="str">
        <f t="shared" si="5"/>
        <v/>
      </c>
      <c r="P67" s="13" t="str">
        <f t="shared" si="6"/>
        <v/>
      </c>
      <c r="Q67" s="14" t="str">
        <f t="shared" si="7"/>
        <v/>
      </c>
      <c r="R67" s="15" t="str">
        <f t="shared" si="8"/>
        <v/>
      </c>
      <c r="S67" s="21" t="str">
        <f t="shared" si="9"/>
        <v/>
      </c>
    </row>
    <row r="68" spans="1:19">
      <c r="A68" s="10"/>
      <c r="B68" s="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3" t="str">
        <f t="shared" si="5"/>
        <v/>
      </c>
      <c r="P68" s="13" t="str">
        <f t="shared" si="6"/>
        <v/>
      </c>
      <c r="Q68" s="14" t="str">
        <f t="shared" si="7"/>
        <v/>
      </c>
      <c r="R68" s="15" t="str">
        <f t="shared" si="8"/>
        <v/>
      </c>
      <c r="S68" s="21" t="str">
        <f t="shared" si="9"/>
        <v/>
      </c>
    </row>
    <row r="69" spans="1:19">
      <c r="A69" s="10"/>
      <c r="B69" s="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3" t="str">
        <f t="shared" si="5"/>
        <v/>
      </c>
      <c r="P69" s="13" t="str">
        <f t="shared" si="6"/>
        <v/>
      </c>
      <c r="Q69" s="14" t="str">
        <f t="shared" si="7"/>
        <v/>
      </c>
      <c r="R69" s="15" t="str">
        <f t="shared" si="8"/>
        <v/>
      </c>
      <c r="S69" s="21" t="str">
        <f t="shared" si="9"/>
        <v/>
      </c>
    </row>
    <row r="70" spans="1:19">
      <c r="A70" s="10"/>
      <c r="B70" s="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3" t="str">
        <f t="shared" si="5"/>
        <v/>
      </c>
      <c r="P70" s="13" t="str">
        <f t="shared" si="6"/>
        <v/>
      </c>
      <c r="Q70" s="14" t="str">
        <f t="shared" si="7"/>
        <v/>
      </c>
      <c r="R70" s="15" t="str">
        <f t="shared" si="8"/>
        <v/>
      </c>
      <c r="S70" s="21" t="str">
        <f t="shared" si="9"/>
        <v/>
      </c>
    </row>
    <row r="71" spans="1:19">
      <c r="A71" s="10"/>
      <c r="B71" s="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3" t="str">
        <f t="shared" si="5"/>
        <v/>
      </c>
      <c r="P71" s="13" t="str">
        <f t="shared" si="6"/>
        <v/>
      </c>
      <c r="Q71" s="14" t="str">
        <f t="shared" si="7"/>
        <v/>
      </c>
      <c r="R71" s="15" t="str">
        <f t="shared" si="8"/>
        <v/>
      </c>
      <c r="S71" s="21" t="str">
        <f t="shared" si="9"/>
        <v/>
      </c>
    </row>
    <row r="72" spans="1:19">
      <c r="A72" s="10"/>
      <c r="B72" s="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3" t="str">
        <f t="shared" si="5"/>
        <v/>
      </c>
      <c r="P72" s="13" t="str">
        <f t="shared" si="6"/>
        <v/>
      </c>
      <c r="Q72" s="14" t="str">
        <f t="shared" si="7"/>
        <v/>
      </c>
      <c r="R72" s="15" t="str">
        <f t="shared" si="8"/>
        <v/>
      </c>
      <c r="S72" s="21" t="str">
        <f t="shared" si="9"/>
        <v/>
      </c>
    </row>
    <row r="73" spans="1:19">
      <c r="A73" s="10"/>
      <c r="B73" s="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3" t="str">
        <f t="shared" si="5"/>
        <v/>
      </c>
      <c r="P73" s="13" t="str">
        <f t="shared" si="6"/>
        <v/>
      </c>
      <c r="Q73" s="14" t="str">
        <f t="shared" si="7"/>
        <v/>
      </c>
      <c r="R73" s="15" t="str">
        <f t="shared" si="8"/>
        <v/>
      </c>
      <c r="S73" s="21" t="str">
        <f t="shared" si="9"/>
        <v/>
      </c>
    </row>
    <row r="74" spans="1:19">
      <c r="A74" s="10"/>
      <c r="B74" s="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3" t="str">
        <f t="shared" si="5"/>
        <v/>
      </c>
      <c r="P74" s="13" t="str">
        <f t="shared" si="6"/>
        <v/>
      </c>
      <c r="Q74" s="14" t="str">
        <f t="shared" si="7"/>
        <v/>
      </c>
      <c r="R74" s="15" t="str">
        <f t="shared" si="8"/>
        <v/>
      </c>
      <c r="S74" s="21" t="str">
        <f t="shared" si="9"/>
        <v/>
      </c>
    </row>
    <row r="75" spans="1:19">
      <c r="A75" s="10"/>
      <c r="B75" s="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3" t="str">
        <f t="shared" ref="O75:O106" si="10">IF(COUNT(C75:N75)=0,"",IFERROR(AVERAGE(C75:N75),""))</f>
        <v/>
      </c>
      <c r="P75" s="13" t="str">
        <f t="shared" ref="P75:P106" si="11">IF(COUNT(C75:N75)&lt;2,"",IFERROR(STDEV(C75:N75),""))</f>
        <v/>
      </c>
      <c r="Q75" s="14" t="str">
        <f t="shared" ref="Q75:Q106" si="12">IFERROR(IF(AND(ISNUMBER(O75),O75&gt;0,ISNUMBER(P75)),P75/O75,""),"")</f>
        <v/>
      </c>
      <c r="R75" s="15" t="str">
        <f t="shared" ref="R75:R106" si="13">IF(COUNTA(A75:N75)=0,"",IFERROR(IF($B$8&lt;&gt;"OK","REVISAR",IF(A75="","REVISAR",IF(COUNTIF($A$11:$A$160,A75)&gt;1,"REVISAR",IF(COUNTA(C75:N75)&lt;&gt;COUNT(C75:N75),"REVISAR",IF(COUNT(C75:N75)&lt;2,"REVISAR",IF(MIN(C75:N75)&lt;0,"REVISAR",IF(O75&lt;=0,"REVISAR",IF(Q75&lt;=$B$6,"X",IF(Q75&lt;=$B$7,"Y","Z"))))))))),"REVISAR"))</f>
        <v/>
      </c>
      <c r="S75" s="21" t="str">
        <f t="shared" ref="S75:S106" si="14">IF(R75="","",IF(R75="X","Estable: seguimiento regular",IF(R75="Y","Variable: revisar patrones",IF(R75="Z","Irregular: revisar reposición",IF($B$8&lt;&gt;"OK","Revisar límites X/Y",IF(A75="","Falta SKU",IF(COUNTIF($A$11:$A$160,A75)&gt;1,"SKU duplicado",IF(COUNTA(C75:N75)&lt;&gt;COUNT(C75:N75),"Revisar datos no numéricos",IF(COUNT(C75:N75)&lt;2,"Historial insuficiente",IF(MIN(C75:N75)&lt;0,"Revisar valores negativos",IF(O75&lt;=0,"Promedio cero / no válido","Revisar datos / historial")))))))))))</f>
        <v/>
      </c>
    </row>
    <row r="76" spans="1:19">
      <c r="A76" s="10"/>
      <c r="B76" s="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3" t="str">
        <f t="shared" si="10"/>
        <v/>
      </c>
      <c r="P76" s="13" t="str">
        <f t="shared" si="11"/>
        <v/>
      </c>
      <c r="Q76" s="14" t="str">
        <f t="shared" si="12"/>
        <v/>
      </c>
      <c r="R76" s="15" t="str">
        <f t="shared" si="13"/>
        <v/>
      </c>
      <c r="S76" s="21" t="str">
        <f t="shared" si="14"/>
        <v/>
      </c>
    </row>
    <row r="77" spans="1:19">
      <c r="A77" s="10"/>
      <c r="B77" s="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3" t="str">
        <f t="shared" si="10"/>
        <v/>
      </c>
      <c r="P77" s="13" t="str">
        <f t="shared" si="11"/>
        <v/>
      </c>
      <c r="Q77" s="14" t="str">
        <f t="shared" si="12"/>
        <v/>
      </c>
      <c r="R77" s="15" t="str">
        <f t="shared" si="13"/>
        <v/>
      </c>
      <c r="S77" s="21" t="str">
        <f t="shared" si="14"/>
        <v/>
      </c>
    </row>
    <row r="78" spans="1:19">
      <c r="A78" s="10"/>
      <c r="B78" s="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3" t="str">
        <f t="shared" si="10"/>
        <v/>
      </c>
      <c r="P78" s="13" t="str">
        <f t="shared" si="11"/>
        <v/>
      </c>
      <c r="Q78" s="14" t="str">
        <f t="shared" si="12"/>
        <v/>
      </c>
      <c r="R78" s="15" t="str">
        <f t="shared" si="13"/>
        <v/>
      </c>
      <c r="S78" s="21" t="str">
        <f t="shared" si="14"/>
        <v/>
      </c>
    </row>
    <row r="79" spans="1:19">
      <c r="A79" s="10"/>
      <c r="B79" s="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3" t="str">
        <f t="shared" si="10"/>
        <v/>
      </c>
      <c r="P79" s="13" t="str">
        <f t="shared" si="11"/>
        <v/>
      </c>
      <c r="Q79" s="14" t="str">
        <f t="shared" si="12"/>
        <v/>
      </c>
      <c r="R79" s="15" t="str">
        <f t="shared" si="13"/>
        <v/>
      </c>
      <c r="S79" s="21" t="str">
        <f t="shared" si="14"/>
        <v/>
      </c>
    </row>
    <row r="80" spans="1:19">
      <c r="A80" s="10"/>
      <c r="B80" s="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3" t="str">
        <f t="shared" si="10"/>
        <v/>
      </c>
      <c r="P80" s="13" t="str">
        <f t="shared" si="11"/>
        <v/>
      </c>
      <c r="Q80" s="14" t="str">
        <f t="shared" si="12"/>
        <v/>
      </c>
      <c r="R80" s="15" t="str">
        <f t="shared" si="13"/>
        <v/>
      </c>
      <c r="S80" s="21" t="str">
        <f t="shared" si="14"/>
        <v/>
      </c>
    </row>
    <row r="81" spans="1:19">
      <c r="A81" s="10"/>
      <c r="B81" s="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3" t="str">
        <f t="shared" si="10"/>
        <v/>
      </c>
      <c r="P81" s="13" t="str">
        <f t="shared" si="11"/>
        <v/>
      </c>
      <c r="Q81" s="14" t="str">
        <f t="shared" si="12"/>
        <v/>
      </c>
      <c r="R81" s="15" t="str">
        <f t="shared" si="13"/>
        <v/>
      </c>
      <c r="S81" s="21" t="str">
        <f t="shared" si="14"/>
        <v/>
      </c>
    </row>
    <row r="82" spans="1:19">
      <c r="A82" s="10"/>
      <c r="B82" s="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3" t="str">
        <f t="shared" si="10"/>
        <v/>
      </c>
      <c r="P82" s="13" t="str">
        <f t="shared" si="11"/>
        <v/>
      </c>
      <c r="Q82" s="14" t="str">
        <f t="shared" si="12"/>
        <v/>
      </c>
      <c r="R82" s="15" t="str">
        <f t="shared" si="13"/>
        <v/>
      </c>
      <c r="S82" s="21" t="str">
        <f t="shared" si="14"/>
        <v/>
      </c>
    </row>
    <row r="83" spans="1:19">
      <c r="A83" s="10"/>
      <c r="B83" s="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3" t="str">
        <f t="shared" si="10"/>
        <v/>
      </c>
      <c r="P83" s="13" t="str">
        <f t="shared" si="11"/>
        <v/>
      </c>
      <c r="Q83" s="14" t="str">
        <f t="shared" si="12"/>
        <v/>
      </c>
      <c r="R83" s="15" t="str">
        <f t="shared" si="13"/>
        <v/>
      </c>
      <c r="S83" s="21" t="str">
        <f t="shared" si="14"/>
        <v/>
      </c>
    </row>
    <row r="84" spans="1:19">
      <c r="A84" s="10"/>
      <c r="B84" s="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3" t="str">
        <f t="shared" si="10"/>
        <v/>
      </c>
      <c r="P84" s="13" t="str">
        <f t="shared" si="11"/>
        <v/>
      </c>
      <c r="Q84" s="14" t="str">
        <f t="shared" si="12"/>
        <v/>
      </c>
      <c r="R84" s="15" t="str">
        <f t="shared" si="13"/>
        <v/>
      </c>
      <c r="S84" s="21" t="str">
        <f t="shared" si="14"/>
        <v/>
      </c>
    </row>
    <row r="85" spans="1:19">
      <c r="A85" s="10"/>
      <c r="B85" s="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3" t="str">
        <f t="shared" si="10"/>
        <v/>
      </c>
      <c r="P85" s="13" t="str">
        <f t="shared" si="11"/>
        <v/>
      </c>
      <c r="Q85" s="14" t="str">
        <f t="shared" si="12"/>
        <v/>
      </c>
      <c r="R85" s="15" t="str">
        <f t="shared" si="13"/>
        <v/>
      </c>
      <c r="S85" s="21" t="str">
        <f t="shared" si="14"/>
        <v/>
      </c>
    </row>
    <row r="86" spans="1:19">
      <c r="A86" s="10"/>
      <c r="B86" s="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3" t="str">
        <f t="shared" si="10"/>
        <v/>
      </c>
      <c r="P86" s="13" t="str">
        <f t="shared" si="11"/>
        <v/>
      </c>
      <c r="Q86" s="14" t="str">
        <f t="shared" si="12"/>
        <v/>
      </c>
      <c r="R86" s="15" t="str">
        <f t="shared" si="13"/>
        <v/>
      </c>
      <c r="S86" s="21" t="str">
        <f t="shared" si="14"/>
        <v/>
      </c>
    </row>
    <row r="87" spans="1:19">
      <c r="A87" s="10"/>
      <c r="B87" s="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3" t="str">
        <f t="shared" si="10"/>
        <v/>
      </c>
      <c r="P87" s="13" t="str">
        <f t="shared" si="11"/>
        <v/>
      </c>
      <c r="Q87" s="14" t="str">
        <f t="shared" si="12"/>
        <v/>
      </c>
      <c r="R87" s="15" t="str">
        <f t="shared" si="13"/>
        <v/>
      </c>
      <c r="S87" s="21" t="str">
        <f t="shared" si="14"/>
        <v/>
      </c>
    </row>
    <row r="88" spans="1:19">
      <c r="A88" s="10"/>
      <c r="B88" s="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3" t="str">
        <f t="shared" si="10"/>
        <v/>
      </c>
      <c r="P88" s="13" t="str">
        <f t="shared" si="11"/>
        <v/>
      </c>
      <c r="Q88" s="14" t="str">
        <f t="shared" si="12"/>
        <v/>
      </c>
      <c r="R88" s="15" t="str">
        <f t="shared" si="13"/>
        <v/>
      </c>
      <c r="S88" s="21" t="str">
        <f t="shared" si="14"/>
        <v/>
      </c>
    </row>
    <row r="89" spans="1:19">
      <c r="A89" s="10"/>
      <c r="B89" s="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3" t="str">
        <f t="shared" si="10"/>
        <v/>
      </c>
      <c r="P89" s="13" t="str">
        <f t="shared" si="11"/>
        <v/>
      </c>
      <c r="Q89" s="14" t="str">
        <f t="shared" si="12"/>
        <v/>
      </c>
      <c r="R89" s="15" t="str">
        <f t="shared" si="13"/>
        <v/>
      </c>
      <c r="S89" s="21" t="str">
        <f t="shared" si="14"/>
        <v/>
      </c>
    </row>
    <row r="90" spans="1:19">
      <c r="A90" s="10"/>
      <c r="B90" s="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3" t="str">
        <f t="shared" si="10"/>
        <v/>
      </c>
      <c r="P90" s="13" t="str">
        <f t="shared" si="11"/>
        <v/>
      </c>
      <c r="Q90" s="14" t="str">
        <f t="shared" si="12"/>
        <v/>
      </c>
      <c r="R90" s="15" t="str">
        <f t="shared" si="13"/>
        <v/>
      </c>
      <c r="S90" s="21" t="str">
        <f t="shared" si="14"/>
        <v/>
      </c>
    </row>
    <row r="91" spans="1:19">
      <c r="A91" s="10"/>
      <c r="B91" s="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3" t="str">
        <f t="shared" si="10"/>
        <v/>
      </c>
      <c r="P91" s="13" t="str">
        <f t="shared" si="11"/>
        <v/>
      </c>
      <c r="Q91" s="14" t="str">
        <f t="shared" si="12"/>
        <v/>
      </c>
      <c r="R91" s="15" t="str">
        <f t="shared" si="13"/>
        <v/>
      </c>
      <c r="S91" s="21" t="str">
        <f t="shared" si="14"/>
        <v/>
      </c>
    </row>
    <row r="92" spans="1:19">
      <c r="A92" s="10"/>
      <c r="B92" s="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3" t="str">
        <f t="shared" si="10"/>
        <v/>
      </c>
      <c r="P92" s="13" t="str">
        <f t="shared" si="11"/>
        <v/>
      </c>
      <c r="Q92" s="14" t="str">
        <f t="shared" si="12"/>
        <v/>
      </c>
      <c r="R92" s="15" t="str">
        <f t="shared" si="13"/>
        <v/>
      </c>
      <c r="S92" s="21" t="str">
        <f t="shared" si="14"/>
        <v/>
      </c>
    </row>
    <row r="93" spans="1:19">
      <c r="A93" s="10"/>
      <c r="B93" s="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3" t="str">
        <f t="shared" si="10"/>
        <v/>
      </c>
      <c r="P93" s="13" t="str">
        <f t="shared" si="11"/>
        <v/>
      </c>
      <c r="Q93" s="14" t="str">
        <f t="shared" si="12"/>
        <v/>
      </c>
      <c r="R93" s="15" t="str">
        <f t="shared" si="13"/>
        <v/>
      </c>
      <c r="S93" s="21" t="str">
        <f t="shared" si="14"/>
        <v/>
      </c>
    </row>
    <row r="94" spans="1:19">
      <c r="A94" s="10"/>
      <c r="B94" s="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3" t="str">
        <f t="shared" si="10"/>
        <v/>
      </c>
      <c r="P94" s="13" t="str">
        <f t="shared" si="11"/>
        <v/>
      </c>
      <c r="Q94" s="14" t="str">
        <f t="shared" si="12"/>
        <v/>
      </c>
      <c r="R94" s="15" t="str">
        <f t="shared" si="13"/>
        <v/>
      </c>
      <c r="S94" s="21" t="str">
        <f t="shared" si="14"/>
        <v/>
      </c>
    </row>
    <row r="95" spans="1:19">
      <c r="A95" s="10"/>
      <c r="B95" s="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3" t="str">
        <f t="shared" si="10"/>
        <v/>
      </c>
      <c r="P95" s="13" t="str">
        <f t="shared" si="11"/>
        <v/>
      </c>
      <c r="Q95" s="14" t="str">
        <f t="shared" si="12"/>
        <v/>
      </c>
      <c r="R95" s="15" t="str">
        <f t="shared" si="13"/>
        <v/>
      </c>
      <c r="S95" s="21" t="str">
        <f t="shared" si="14"/>
        <v/>
      </c>
    </row>
    <row r="96" spans="1:19">
      <c r="A96" s="10"/>
      <c r="B96" s="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3" t="str">
        <f t="shared" si="10"/>
        <v/>
      </c>
      <c r="P96" s="13" t="str">
        <f t="shared" si="11"/>
        <v/>
      </c>
      <c r="Q96" s="14" t="str">
        <f t="shared" si="12"/>
        <v/>
      </c>
      <c r="R96" s="15" t="str">
        <f t="shared" si="13"/>
        <v/>
      </c>
      <c r="S96" s="21" t="str">
        <f t="shared" si="14"/>
        <v/>
      </c>
    </row>
    <row r="97" spans="1:19">
      <c r="A97" s="10"/>
      <c r="B97" s="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3" t="str">
        <f t="shared" si="10"/>
        <v/>
      </c>
      <c r="P97" s="13" t="str">
        <f t="shared" si="11"/>
        <v/>
      </c>
      <c r="Q97" s="14" t="str">
        <f t="shared" si="12"/>
        <v/>
      </c>
      <c r="R97" s="15" t="str">
        <f t="shared" si="13"/>
        <v/>
      </c>
      <c r="S97" s="21" t="str">
        <f t="shared" si="14"/>
        <v/>
      </c>
    </row>
    <row r="98" spans="1:19">
      <c r="A98" s="10"/>
      <c r="B98" s="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3" t="str">
        <f t="shared" si="10"/>
        <v/>
      </c>
      <c r="P98" s="13" t="str">
        <f t="shared" si="11"/>
        <v/>
      </c>
      <c r="Q98" s="14" t="str">
        <f t="shared" si="12"/>
        <v/>
      </c>
      <c r="R98" s="15" t="str">
        <f t="shared" si="13"/>
        <v/>
      </c>
      <c r="S98" s="21" t="str">
        <f t="shared" si="14"/>
        <v/>
      </c>
    </row>
    <row r="99" spans="1:19">
      <c r="A99" s="10"/>
      <c r="B99" s="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3" t="str">
        <f t="shared" si="10"/>
        <v/>
      </c>
      <c r="P99" s="13" t="str">
        <f t="shared" si="11"/>
        <v/>
      </c>
      <c r="Q99" s="14" t="str">
        <f t="shared" si="12"/>
        <v/>
      </c>
      <c r="R99" s="15" t="str">
        <f t="shared" si="13"/>
        <v/>
      </c>
      <c r="S99" s="21" t="str">
        <f t="shared" si="14"/>
        <v/>
      </c>
    </row>
    <row r="100" spans="1:19">
      <c r="A100" s="10"/>
      <c r="B100" s="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3" t="str">
        <f t="shared" si="10"/>
        <v/>
      </c>
      <c r="P100" s="13" t="str">
        <f t="shared" si="11"/>
        <v/>
      </c>
      <c r="Q100" s="14" t="str">
        <f t="shared" si="12"/>
        <v/>
      </c>
      <c r="R100" s="15" t="str">
        <f t="shared" si="13"/>
        <v/>
      </c>
      <c r="S100" s="21" t="str">
        <f t="shared" si="14"/>
        <v/>
      </c>
    </row>
    <row r="101" spans="1:19">
      <c r="A101" s="10"/>
      <c r="B101" s="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3" t="str">
        <f t="shared" si="10"/>
        <v/>
      </c>
      <c r="P101" s="13" t="str">
        <f t="shared" si="11"/>
        <v/>
      </c>
      <c r="Q101" s="14" t="str">
        <f t="shared" si="12"/>
        <v/>
      </c>
      <c r="R101" s="15" t="str">
        <f t="shared" si="13"/>
        <v/>
      </c>
      <c r="S101" s="21" t="str">
        <f t="shared" si="14"/>
        <v/>
      </c>
    </row>
    <row r="102" spans="1:19">
      <c r="A102" s="10"/>
      <c r="B102" s="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3" t="str">
        <f t="shared" si="10"/>
        <v/>
      </c>
      <c r="P102" s="13" t="str">
        <f t="shared" si="11"/>
        <v/>
      </c>
      <c r="Q102" s="14" t="str">
        <f t="shared" si="12"/>
        <v/>
      </c>
      <c r="R102" s="15" t="str">
        <f t="shared" si="13"/>
        <v/>
      </c>
      <c r="S102" s="21" t="str">
        <f t="shared" si="14"/>
        <v/>
      </c>
    </row>
    <row r="103" spans="1:19">
      <c r="A103" s="10"/>
      <c r="B103" s="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3" t="str">
        <f t="shared" si="10"/>
        <v/>
      </c>
      <c r="P103" s="13" t="str">
        <f t="shared" si="11"/>
        <v/>
      </c>
      <c r="Q103" s="14" t="str">
        <f t="shared" si="12"/>
        <v/>
      </c>
      <c r="R103" s="15" t="str">
        <f t="shared" si="13"/>
        <v/>
      </c>
      <c r="S103" s="21" t="str">
        <f t="shared" si="14"/>
        <v/>
      </c>
    </row>
    <row r="104" spans="1:19">
      <c r="A104" s="10"/>
      <c r="B104" s="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3" t="str">
        <f t="shared" si="10"/>
        <v/>
      </c>
      <c r="P104" s="13" t="str">
        <f t="shared" si="11"/>
        <v/>
      </c>
      <c r="Q104" s="14" t="str">
        <f t="shared" si="12"/>
        <v/>
      </c>
      <c r="R104" s="15" t="str">
        <f t="shared" si="13"/>
        <v/>
      </c>
      <c r="S104" s="21" t="str">
        <f t="shared" si="14"/>
        <v/>
      </c>
    </row>
    <row r="105" spans="1:19">
      <c r="A105" s="10"/>
      <c r="B105" s="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3" t="str">
        <f t="shared" si="10"/>
        <v/>
      </c>
      <c r="P105" s="13" t="str">
        <f t="shared" si="11"/>
        <v/>
      </c>
      <c r="Q105" s="14" t="str">
        <f t="shared" si="12"/>
        <v/>
      </c>
      <c r="R105" s="15" t="str">
        <f t="shared" si="13"/>
        <v/>
      </c>
      <c r="S105" s="21" t="str">
        <f t="shared" si="14"/>
        <v/>
      </c>
    </row>
    <row r="106" spans="1:19">
      <c r="A106" s="10"/>
      <c r="B106" s="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3" t="str">
        <f t="shared" si="10"/>
        <v/>
      </c>
      <c r="P106" s="13" t="str">
        <f t="shared" si="11"/>
        <v/>
      </c>
      <c r="Q106" s="14" t="str">
        <f t="shared" si="12"/>
        <v/>
      </c>
      <c r="R106" s="15" t="str">
        <f t="shared" si="13"/>
        <v/>
      </c>
      <c r="S106" s="21" t="str">
        <f t="shared" si="14"/>
        <v/>
      </c>
    </row>
    <row r="107" spans="1:19">
      <c r="A107" s="10"/>
      <c r="B107" s="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3" t="str">
        <f t="shared" ref="O107:O138" si="15">IF(COUNT(C107:N107)=0,"",IFERROR(AVERAGE(C107:N107),""))</f>
        <v/>
      </c>
      <c r="P107" s="13" t="str">
        <f t="shared" ref="P107:P138" si="16">IF(COUNT(C107:N107)&lt;2,"",IFERROR(STDEV(C107:N107),""))</f>
        <v/>
      </c>
      <c r="Q107" s="14" t="str">
        <f t="shared" ref="Q107:Q138" si="17">IFERROR(IF(AND(ISNUMBER(O107),O107&gt;0,ISNUMBER(P107)),P107/O107,""),"")</f>
        <v/>
      </c>
      <c r="R107" s="15" t="str">
        <f t="shared" ref="R107:R138" si="18">IF(COUNTA(A107:N107)=0,"",IFERROR(IF($B$8&lt;&gt;"OK","REVISAR",IF(A107="","REVISAR",IF(COUNTIF($A$11:$A$160,A107)&gt;1,"REVISAR",IF(COUNTA(C107:N107)&lt;&gt;COUNT(C107:N107),"REVISAR",IF(COUNT(C107:N107)&lt;2,"REVISAR",IF(MIN(C107:N107)&lt;0,"REVISAR",IF(O107&lt;=0,"REVISAR",IF(Q107&lt;=$B$6,"X",IF(Q107&lt;=$B$7,"Y","Z"))))))))),"REVISAR"))</f>
        <v/>
      </c>
      <c r="S107" s="21" t="str">
        <f t="shared" ref="S107:S138" si="19">IF(R107="","",IF(R107="X","Estable: seguimiento regular",IF(R107="Y","Variable: revisar patrones",IF(R107="Z","Irregular: revisar reposición",IF($B$8&lt;&gt;"OK","Revisar límites X/Y",IF(A107="","Falta SKU",IF(COUNTIF($A$11:$A$160,A107)&gt;1,"SKU duplicado",IF(COUNTA(C107:N107)&lt;&gt;COUNT(C107:N107),"Revisar datos no numéricos",IF(COUNT(C107:N107)&lt;2,"Historial insuficiente",IF(MIN(C107:N107)&lt;0,"Revisar valores negativos",IF(O107&lt;=0,"Promedio cero / no válido","Revisar datos / historial")))))))))))</f>
        <v/>
      </c>
    </row>
    <row r="108" spans="1:19">
      <c r="A108" s="10"/>
      <c r="B108" s="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3" t="str">
        <f t="shared" si="15"/>
        <v/>
      </c>
      <c r="P108" s="13" t="str">
        <f t="shared" si="16"/>
        <v/>
      </c>
      <c r="Q108" s="14" t="str">
        <f t="shared" si="17"/>
        <v/>
      </c>
      <c r="R108" s="15" t="str">
        <f t="shared" si="18"/>
        <v/>
      </c>
      <c r="S108" s="21" t="str">
        <f t="shared" si="19"/>
        <v/>
      </c>
    </row>
    <row r="109" spans="1:19">
      <c r="A109" s="10"/>
      <c r="B109" s="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3" t="str">
        <f t="shared" si="15"/>
        <v/>
      </c>
      <c r="P109" s="13" t="str">
        <f t="shared" si="16"/>
        <v/>
      </c>
      <c r="Q109" s="14" t="str">
        <f t="shared" si="17"/>
        <v/>
      </c>
      <c r="R109" s="15" t="str">
        <f t="shared" si="18"/>
        <v/>
      </c>
      <c r="S109" s="21" t="str">
        <f t="shared" si="19"/>
        <v/>
      </c>
    </row>
    <row r="110" spans="1:19">
      <c r="A110" s="10"/>
      <c r="B110" s="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3" t="str">
        <f t="shared" si="15"/>
        <v/>
      </c>
      <c r="P110" s="13" t="str">
        <f t="shared" si="16"/>
        <v/>
      </c>
      <c r="Q110" s="14" t="str">
        <f t="shared" si="17"/>
        <v/>
      </c>
      <c r="R110" s="15" t="str">
        <f t="shared" si="18"/>
        <v/>
      </c>
      <c r="S110" s="21" t="str">
        <f t="shared" si="19"/>
        <v/>
      </c>
    </row>
    <row r="111" spans="1:19">
      <c r="A111" s="10"/>
      <c r="B111" s="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3" t="str">
        <f t="shared" si="15"/>
        <v/>
      </c>
      <c r="P111" s="13" t="str">
        <f t="shared" si="16"/>
        <v/>
      </c>
      <c r="Q111" s="14" t="str">
        <f t="shared" si="17"/>
        <v/>
      </c>
      <c r="R111" s="15" t="str">
        <f t="shared" si="18"/>
        <v/>
      </c>
      <c r="S111" s="21" t="str">
        <f t="shared" si="19"/>
        <v/>
      </c>
    </row>
    <row r="112" spans="1:19">
      <c r="A112" s="10"/>
      <c r="B112" s="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3" t="str">
        <f t="shared" si="15"/>
        <v/>
      </c>
      <c r="P112" s="13" t="str">
        <f t="shared" si="16"/>
        <v/>
      </c>
      <c r="Q112" s="14" t="str">
        <f t="shared" si="17"/>
        <v/>
      </c>
      <c r="R112" s="15" t="str">
        <f t="shared" si="18"/>
        <v/>
      </c>
      <c r="S112" s="21" t="str">
        <f t="shared" si="19"/>
        <v/>
      </c>
    </row>
    <row r="113" spans="1:19">
      <c r="A113" s="10"/>
      <c r="B113" s="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3" t="str">
        <f t="shared" si="15"/>
        <v/>
      </c>
      <c r="P113" s="13" t="str">
        <f t="shared" si="16"/>
        <v/>
      </c>
      <c r="Q113" s="14" t="str">
        <f t="shared" si="17"/>
        <v/>
      </c>
      <c r="R113" s="15" t="str">
        <f t="shared" si="18"/>
        <v/>
      </c>
      <c r="S113" s="21" t="str">
        <f t="shared" si="19"/>
        <v/>
      </c>
    </row>
    <row r="114" spans="1:19">
      <c r="A114" s="10"/>
      <c r="B114" s="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3" t="str">
        <f t="shared" si="15"/>
        <v/>
      </c>
      <c r="P114" s="13" t="str">
        <f t="shared" si="16"/>
        <v/>
      </c>
      <c r="Q114" s="14" t="str">
        <f t="shared" si="17"/>
        <v/>
      </c>
      <c r="R114" s="15" t="str">
        <f t="shared" si="18"/>
        <v/>
      </c>
      <c r="S114" s="21" t="str">
        <f t="shared" si="19"/>
        <v/>
      </c>
    </row>
    <row r="115" spans="1:19">
      <c r="A115" s="10"/>
      <c r="B115" s="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3" t="str">
        <f t="shared" si="15"/>
        <v/>
      </c>
      <c r="P115" s="13" t="str">
        <f t="shared" si="16"/>
        <v/>
      </c>
      <c r="Q115" s="14" t="str">
        <f t="shared" si="17"/>
        <v/>
      </c>
      <c r="R115" s="15" t="str">
        <f t="shared" si="18"/>
        <v/>
      </c>
      <c r="S115" s="21" t="str">
        <f t="shared" si="19"/>
        <v/>
      </c>
    </row>
    <row r="116" spans="1:19">
      <c r="A116" s="10"/>
      <c r="B116" s="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3" t="str">
        <f t="shared" si="15"/>
        <v/>
      </c>
      <c r="P116" s="13" t="str">
        <f t="shared" si="16"/>
        <v/>
      </c>
      <c r="Q116" s="14" t="str">
        <f t="shared" si="17"/>
        <v/>
      </c>
      <c r="R116" s="15" t="str">
        <f t="shared" si="18"/>
        <v/>
      </c>
      <c r="S116" s="21" t="str">
        <f t="shared" si="19"/>
        <v/>
      </c>
    </row>
    <row r="117" spans="1:19">
      <c r="A117" s="10"/>
      <c r="B117" s="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3" t="str">
        <f t="shared" si="15"/>
        <v/>
      </c>
      <c r="P117" s="13" t="str">
        <f t="shared" si="16"/>
        <v/>
      </c>
      <c r="Q117" s="14" t="str">
        <f t="shared" si="17"/>
        <v/>
      </c>
      <c r="R117" s="15" t="str">
        <f t="shared" si="18"/>
        <v/>
      </c>
      <c r="S117" s="21" t="str">
        <f t="shared" si="19"/>
        <v/>
      </c>
    </row>
    <row r="118" spans="1:19">
      <c r="A118" s="10"/>
      <c r="B118" s="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3" t="str">
        <f t="shared" si="15"/>
        <v/>
      </c>
      <c r="P118" s="13" t="str">
        <f t="shared" si="16"/>
        <v/>
      </c>
      <c r="Q118" s="14" t="str">
        <f t="shared" si="17"/>
        <v/>
      </c>
      <c r="R118" s="15" t="str">
        <f t="shared" si="18"/>
        <v/>
      </c>
      <c r="S118" s="21" t="str">
        <f t="shared" si="19"/>
        <v/>
      </c>
    </row>
    <row r="119" spans="1:19">
      <c r="A119" s="10"/>
      <c r="B119" s="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3" t="str">
        <f t="shared" si="15"/>
        <v/>
      </c>
      <c r="P119" s="13" t="str">
        <f t="shared" si="16"/>
        <v/>
      </c>
      <c r="Q119" s="14" t="str">
        <f t="shared" si="17"/>
        <v/>
      </c>
      <c r="R119" s="15" t="str">
        <f t="shared" si="18"/>
        <v/>
      </c>
      <c r="S119" s="21" t="str">
        <f t="shared" si="19"/>
        <v/>
      </c>
    </row>
    <row r="120" spans="1:19">
      <c r="A120" s="10"/>
      <c r="B120" s="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3" t="str">
        <f t="shared" si="15"/>
        <v/>
      </c>
      <c r="P120" s="13" t="str">
        <f t="shared" si="16"/>
        <v/>
      </c>
      <c r="Q120" s="14" t="str">
        <f t="shared" si="17"/>
        <v/>
      </c>
      <c r="R120" s="15" t="str">
        <f t="shared" si="18"/>
        <v/>
      </c>
      <c r="S120" s="21" t="str">
        <f t="shared" si="19"/>
        <v/>
      </c>
    </row>
    <row r="121" spans="1:19">
      <c r="A121" s="10"/>
      <c r="B121" s="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3" t="str">
        <f t="shared" si="15"/>
        <v/>
      </c>
      <c r="P121" s="13" t="str">
        <f t="shared" si="16"/>
        <v/>
      </c>
      <c r="Q121" s="14" t="str">
        <f t="shared" si="17"/>
        <v/>
      </c>
      <c r="R121" s="15" t="str">
        <f t="shared" si="18"/>
        <v/>
      </c>
      <c r="S121" s="21" t="str">
        <f t="shared" si="19"/>
        <v/>
      </c>
    </row>
    <row r="122" spans="1:19">
      <c r="A122" s="10"/>
      <c r="B122" s="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3" t="str">
        <f t="shared" si="15"/>
        <v/>
      </c>
      <c r="P122" s="13" t="str">
        <f t="shared" si="16"/>
        <v/>
      </c>
      <c r="Q122" s="14" t="str">
        <f t="shared" si="17"/>
        <v/>
      </c>
      <c r="R122" s="15" t="str">
        <f t="shared" si="18"/>
        <v/>
      </c>
      <c r="S122" s="21" t="str">
        <f t="shared" si="19"/>
        <v/>
      </c>
    </row>
    <row r="123" spans="1:19">
      <c r="A123" s="10"/>
      <c r="B123" s="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3" t="str">
        <f t="shared" si="15"/>
        <v/>
      </c>
      <c r="P123" s="13" t="str">
        <f t="shared" si="16"/>
        <v/>
      </c>
      <c r="Q123" s="14" t="str">
        <f t="shared" si="17"/>
        <v/>
      </c>
      <c r="R123" s="15" t="str">
        <f t="shared" si="18"/>
        <v/>
      </c>
      <c r="S123" s="21" t="str">
        <f t="shared" si="19"/>
        <v/>
      </c>
    </row>
    <row r="124" spans="1:19">
      <c r="A124" s="10"/>
      <c r="B124" s="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3" t="str">
        <f t="shared" si="15"/>
        <v/>
      </c>
      <c r="P124" s="13" t="str">
        <f t="shared" si="16"/>
        <v/>
      </c>
      <c r="Q124" s="14" t="str">
        <f t="shared" si="17"/>
        <v/>
      </c>
      <c r="R124" s="15" t="str">
        <f t="shared" si="18"/>
        <v/>
      </c>
      <c r="S124" s="21" t="str">
        <f t="shared" si="19"/>
        <v/>
      </c>
    </row>
    <row r="125" spans="1:19">
      <c r="A125" s="10"/>
      <c r="B125" s="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3" t="str">
        <f t="shared" si="15"/>
        <v/>
      </c>
      <c r="P125" s="13" t="str">
        <f t="shared" si="16"/>
        <v/>
      </c>
      <c r="Q125" s="14" t="str">
        <f t="shared" si="17"/>
        <v/>
      </c>
      <c r="R125" s="15" t="str">
        <f t="shared" si="18"/>
        <v/>
      </c>
      <c r="S125" s="21" t="str">
        <f t="shared" si="19"/>
        <v/>
      </c>
    </row>
    <row r="126" spans="1:19">
      <c r="A126" s="10"/>
      <c r="B126" s="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3" t="str">
        <f t="shared" si="15"/>
        <v/>
      </c>
      <c r="P126" s="13" t="str">
        <f t="shared" si="16"/>
        <v/>
      </c>
      <c r="Q126" s="14" t="str">
        <f t="shared" si="17"/>
        <v/>
      </c>
      <c r="R126" s="15" t="str">
        <f t="shared" si="18"/>
        <v/>
      </c>
      <c r="S126" s="21" t="str">
        <f t="shared" si="19"/>
        <v/>
      </c>
    </row>
    <row r="127" spans="1:19">
      <c r="A127" s="10"/>
      <c r="B127" s="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3" t="str">
        <f t="shared" si="15"/>
        <v/>
      </c>
      <c r="P127" s="13" t="str">
        <f t="shared" si="16"/>
        <v/>
      </c>
      <c r="Q127" s="14" t="str">
        <f t="shared" si="17"/>
        <v/>
      </c>
      <c r="R127" s="15" t="str">
        <f t="shared" si="18"/>
        <v/>
      </c>
      <c r="S127" s="21" t="str">
        <f t="shared" si="19"/>
        <v/>
      </c>
    </row>
    <row r="128" spans="1:19">
      <c r="A128" s="10"/>
      <c r="B128" s="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3" t="str">
        <f t="shared" si="15"/>
        <v/>
      </c>
      <c r="P128" s="13" t="str">
        <f t="shared" si="16"/>
        <v/>
      </c>
      <c r="Q128" s="14" t="str">
        <f t="shared" si="17"/>
        <v/>
      </c>
      <c r="R128" s="15" t="str">
        <f t="shared" si="18"/>
        <v/>
      </c>
      <c r="S128" s="21" t="str">
        <f t="shared" si="19"/>
        <v/>
      </c>
    </row>
    <row r="129" spans="1:19">
      <c r="A129" s="10"/>
      <c r="B129" s="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3" t="str">
        <f t="shared" si="15"/>
        <v/>
      </c>
      <c r="P129" s="13" t="str">
        <f t="shared" si="16"/>
        <v/>
      </c>
      <c r="Q129" s="14" t="str">
        <f t="shared" si="17"/>
        <v/>
      </c>
      <c r="R129" s="15" t="str">
        <f t="shared" si="18"/>
        <v/>
      </c>
      <c r="S129" s="21" t="str">
        <f t="shared" si="19"/>
        <v/>
      </c>
    </row>
    <row r="130" spans="1:19">
      <c r="A130" s="10"/>
      <c r="B130" s="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3" t="str">
        <f t="shared" si="15"/>
        <v/>
      </c>
      <c r="P130" s="13" t="str">
        <f t="shared" si="16"/>
        <v/>
      </c>
      <c r="Q130" s="14" t="str">
        <f t="shared" si="17"/>
        <v/>
      </c>
      <c r="R130" s="15" t="str">
        <f t="shared" si="18"/>
        <v/>
      </c>
      <c r="S130" s="21" t="str">
        <f t="shared" si="19"/>
        <v/>
      </c>
    </row>
    <row r="131" spans="1:19">
      <c r="A131" s="10"/>
      <c r="B131" s="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3" t="str">
        <f t="shared" si="15"/>
        <v/>
      </c>
      <c r="P131" s="13" t="str">
        <f t="shared" si="16"/>
        <v/>
      </c>
      <c r="Q131" s="14" t="str">
        <f t="shared" si="17"/>
        <v/>
      </c>
      <c r="R131" s="15" t="str">
        <f t="shared" si="18"/>
        <v/>
      </c>
      <c r="S131" s="21" t="str">
        <f t="shared" si="19"/>
        <v/>
      </c>
    </row>
    <row r="132" spans="1:19">
      <c r="A132" s="10"/>
      <c r="B132" s="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3" t="str">
        <f t="shared" si="15"/>
        <v/>
      </c>
      <c r="P132" s="13" t="str">
        <f t="shared" si="16"/>
        <v/>
      </c>
      <c r="Q132" s="14" t="str">
        <f t="shared" si="17"/>
        <v/>
      </c>
      <c r="R132" s="15" t="str">
        <f t="shared" si="18"/>
        <v/>
      </c>
      <c r="S132" s="21" t="str">
        <f t="shared" si="19"/>
        <v/>
      </c>
    </row>
    <row r="133" spans="1:19">
      <c r="A133" s="10"/>
      <c r="B133" s="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3" t="str">
        <f t="shared" si="15"/>
        <v/>
      </c>
      <c r="P133" s="13" t="str">
        <f t="shared" si="16"/>
        <v/>
      </c>
      <c r="Q133" s="14" t="str">
        <f t="shared" si="17"/>
        <v/>
      </c>
      <c r="R133" s="15" t="str">
        <f t="shared" si="18"/>
        <v/>
      </c>
      <c r="S133" s="21" t="str">
        <f t="shared" si="19"/>
        <v/>
      </c>
    </row>
    <row r="134" spans="1:19">
      <c r="A134" s="10"/>
      <c r="B134" s="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3" t="str">
        <f t="shared" si="15"/>
        <v/>
      </c>
      <c r="P134" s="13" t="str">
        <f t="shared" si="16"/>
        <v/>
      </c>
      <c r="Q134" s="14" t="str">
        <f t="shared" si="17"/>
        <v/>
      </c>
      <c r="R134" s="15" t="str">
        <f t="shared" si="18"/>
        <v/>
      </c>
      <c r="S134" s="21" t="str">
        <f t="shared" si="19"/>
        <v/>
      </c>
    </row>
    <row r="135" spans="1:19">
      <c r="A135" s="10"/>
      <c r="B135" s="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3" t="str">
        <f t="shared" si="15"/>
        <v/>
      </c>
      <c r="P135" s="13" t="str">
        <f t="shared" si="16"/>
        <v/>
      </c>
      <c r="Q135" s="14" t="str">
        <f t="shared" si="17"/>
        <v/>
      </c>
      <c r="R135" s="15" t="str">
        <f t="shared" si="18"/>
        <v/>
      </c>
      <c r="S135" s="21" t="str">
        <f t="shared" si="19"/>
        <v/>
      </c>
    </row>
    <row r="136" spans="1:19">
      <c r="A136" s="10"/>
      <c r="B136" s="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3" t="str">
        <f t="shared" si="15"/>
        <v/>
      </c>
      <c r="P136" s="13" t="str">
        <f t="shared" si="16"/>
        <v/>
      </c>
      <c r="Q136" s="14" t="str">
        <f t="shared" si="17"/>
        <v/>
      </c>
      <c r="R136" s="15" t="str">
        <f t="shared" si="18"/>
        <v/>
      </c>
      <c r="S136" s="21" t="str">
        <f t="shared" si="19"/>
        <v/>
      </c>
    </row>
    <row r="137" spans="1:19">
      <c r="A137" s="10"/>
      <c r="B137" s="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3" t="str">
        <f t="shared" si="15"/>
        <v/>
      </c>
      <c r="P137" s="13" t="str">
        <f t="shared" si="16"/>
        <v/>
      </c>
      <c r="Q137" s="14" t="str">
        <f t="shared" si="17"/>
        <v/>
      </c>
      <c r="R137" s="15" t="str">
        <f t="shared" si="18"/>
        <v/>
      </c>
      <c r="S137" s="21" t="str">
        <f t="shared" si="19"/>
        <v/>
      </c>
    </row>
    <row r="138" spans="1:19">
      <c r="A138" s="10"/>
      <c r="B138" s="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3" t="str">
        <f t="shared" si="15"/>
        <v/>
      </c>
      <c r="P138" s="13" t="str">
        <f t="shared" si="16"/>
        <v/>
      </c>
      <c r="Q138" s="14" t="str">
        <f t="shared" si="17"/>
        <v/>
      </c>
      <c r="R138" s="15" t="str">
        <f t="shared" si="18"/>
        <v/>
      </c>
      <c r="S138" s="21" t="str">
        <f t="shared" si="19"/>
        <v/>
      </c>
    </row>
    <row r="139" spans="1:19">
      <c r="A139" s="10"/>
      <c r="B139" s="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3" t="str">
        <f t="shared" ref="O139:O170" si="20">IF(COUNT(C139:N139)=0,"",IFERROR(AVERAGE(C139:N139),""))</f>
        <v/>
      </c>
      <c r="P139" s="13" t="str">
        <f t="shared" ref="P139:P160" si="21">IF(COUNT(C139:N139)&lt;2,"",IFERROR(STDEV(C139:N139),""))</f>
        <v/>
      </c>
      <c r="Q139" s="14" t="str">
        <f t="shared" ref="Q139:Q170" si="22">IFERROR(IF(AND(ISNUMBER(O139),O139&gt;0,ISNUMBER(P139)),P139/O139,""),"")</f>
        <v/>
      </c>
      <c r="R139" s="15" t="str">
        <f t="shared" ref="R139:R170" si="23">IF(COUNTA(A139:N139)=0,"",IFERROR(IF($B$8&lt;&gt;"OK","REVISAR",IF(A139="","REVISAR",IF(COUNTIF($A$11:$A$160,A139)&gt;1,"REVISAR",IF(COUNTA(C139:N139)&lt;&gt;COUNT(C139:N139),"REVISAR",IF(COUNT(C139:N139)&lt;2,"REVISAR",IF(MIN(C139:N139)&lt;0,"REVISAR",IF(O139&lt;=0,"REVISAR",IF(Q139&lt;=$B$6,"X",IF(Q139&lt;=$B$7,"Y","Z"))))))))),"REVISAR"))</f>
        <v/>
      </c>
      <c r="S139" s="21" t="str">
        <f t="shared" ref="S139:S170" si="24">IF(R139="","",IF(R139="X","Estable: seguimiento regular",IF(R139="Y","Variable: revisar patrones",IF(R139="Z","Irregular: revisar reposición",IF($B$8&lt;&gt;"OK","Revisar límites X/Y",IF(A139="","Falta SKU",IF(COUNTIF($A$11:$A$160,A139)&gt;1,"SKU duplicado",IF(COUNTA(C139:N139)&lt;&gt;COUNT(C139:N139),"Revisar datos no numéricos",IF(COUNT(C139:N139)&lt;2,"Historial insuficiente",IF(MIN(C139:N139)&lt;0,"Revisar valores negativos",IF(O139&lt;=0,"Promedio cero / no válido","Revisar datos / historial")))))))))))</f>
        <v/>
      </c>
    </row>
    <row r="140" spans="1:19">
      <c r="A140" s="10"/>
      <c r="B140" s="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3" t="str">
        <f t="shared" si="20"/>
        <v/>
      </c>
      <c r="P140" s="13" t="str">
        <f t="shared" si="21"/>
        <v/>
      </c>
      <c r="Q140" s="14" t="str">
        <f t="shared" si="22"/>
        <v/>
      </c>
      <c r="R140" s="15" t="str">
        <f t="shared" si="23"/>
        <v/>
      </c>
      <c r="S140" s="21" t="str">
        <f t="shared" si="24"/>
        <v/>
      </c>
    </row>
    <row r="141" spans="1:19">
      <c r="A141" s="10"/>
      <c r="B141" s="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3" t="str">
        <f t="shared" si="20"/>
        <v/>
      </c>
      <c r="P141" s="13" t="str">
        <f t="shared" si="21"/>
        <v/>
      </c>
      <c r="Q141" s="14" t="str">
        <f t="shared" si="22"/>
        <v/>
      </c>
      <c r="R141" s="15" t="str">
        <f t="shared" si="23"/>
        <v/>
      </c>
      <c r="S141" s="21" t="str">
        <f t="shared" si="24"/>
        <v/>
      </c>
    </row>
    <row r="142" spans="1:19">
      <c r="A142" s="10"/>
      <c r="B142" s="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3" t="str">
        <f t="shared" si="20"/>
        <v/>
      </c>
      <c r="P142" s="13" t="str">
        <f t="shared" si="21"/>
        <v/>
      </c>
      <c r="Q142" s="14" t="str">
        <f t="shared" si="22"/>
        <v/>
      </c>
      <c r="R142" s="15" t="str">
        <f t="shared" si="23"/>
        <v/>
      </c>
      <c r="S142" s="21" t="str">
        <f t="shared" si="24"/>
        <v/>
      </c>
    </row>
    <row r="143" spans="1:19">
      <c r="A143" s="10"/>
      <c r="B143" s="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3" t="str">
        <f t="shared" si="20"/>
        <v/>
      </c>
      <c r="P143" s="13" t="str">
        <f t="shared" si="21"/>
        <v/>
      </c>
      <c r="Q143" s="14" t="str">
        <f t="shared" si="22"/>
        <v/>
      </c>
      <c r="R143" s="15" t="str">
        <f t="shared" si="23"/>
        <v/>
      </c>
      <c r="S143" s="21" t="str">
        <f t="shared" si="24"/>
        <v/>
      </c>
    </row>
    <row r="144" spans="1:19">
      <c r="A144" s="10"/>
      <c r="B144" s="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3" t="str">
        <f t="shared" si="20"/>
        <v/>
      </c>
      <c r="P144" s="13" t="str">
        <f t="shared" si="21"/>
        <v/>
      </c>
      <c r="Q144" s="14" t="str">
        <f t="shared" si="22"/>
        <v/>
      </c>
      <c r="R144" s="15" t="str">
        <f t="shared" si="23"/>
        <v/>
      </c>
      <c r="S144" s="21" t="str">
        <f t="shared" si="24"/>
        <v/>
      </c>
    </row>
    <row r="145" spans="1:19">
      <c r="A145" s="10"/>
      <c r="B145" s="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3" t="str">
        <f t="shared" si="20"/>
        <v/>
      </c>
      <c r="P145" s="13" t="str">
        <f t="shared" si="21"/>
        <v/>
      </c>
      <c r="Q145" s="14" t="str">
        <f t="shared" si="22"/>
        <v/>
      </c>
      <c r="R145" s="15" t="str">
        <f t="shared" si="23"/>
        <v/>
      </c>
      <c r="S145" s="21" t="str">
        <f t="shared" si="24"/>
        <v/>
      </c>
    </row>
    <row r="146" spans="1:19">
      <c r="A146" s="10"/>
      <c r="B146" s="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3" t="str">
        <f t="shared" si="20"/>
        <v/>
      </c>
      <c r="P146" s="13" t="str">
        <f t="shared" si="21"/>
        <v/>
      </c>
      <c r="Q146" s="14" t="str">
        <f t="shared" si="22"/>
        <v/>
      </c>
      <c r="R146" s="15" t="str">
        <f t="shared" si="23"/>
        <v/>
      </c>
      <c r="S146" s="21" t="str">
        <f t="shared" si="24"/>
        <v/>
      </c>
    </row>
    <row r="147" spans="1:19">
      <c r="A147" s="10"/>
      <c r="B147" s="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3" t="str">
        <f t="shared" si="20"/>
        <v/>
      </c>
      <c r="P147" s="13" t="str">
        <f t="shared" si="21"/>
        <v/>
      </c>
      <c r="Q147" s="14" t="str">
        <f t="shared" si="22"/>
        <v/>
      </c>
      <c r="R147" s="15" t="str">
        <f t="shared" si="23"/>
        <v/>
      </c>
      <c r="S147" s="21" t="str">
        <f t="shared" si="24"/>
        <v/>
      </c>
    </row>
    <row r="148" spans="1:19">
      <c r="A148" s="10"/>
      <c r="B148" s="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3" t="str">
        <f t="shared" si="20"/>
        <v/>
      </c>
      <c r="P148" s="13" t="str">
        <f t="shared" si="21"/>
        <v/>
      </c>
      <c r="Q148" s="14" t="str">
        <f t="shared" si="22"/>
        <v/>
      </c>
      <c r="R148" s="15" t="str">
        <f t="shared" si="23"/>
        <v/>
      </c>
      <c r="S148" s="21" t="str">
        <f t="shared" si="24"/>
        <v/>
      </c>
    </row>
    <row r="149" spans="1:19">
      <c r="A149" s="10"/>
      <c r="B149" s="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3" t="str">
        <f t="shared" si="20"/>
        <v/>
      </c>
      <c r="P149" s="13" t="str">
        <f t="shared" si="21"/>
        <v/>
      </c>
      <c r="Q149" s="14" t="str">
        <f t="shared" si="22"/>
        <v/>
      </c>
      <c r="R149" s="15" t="str">
        <f t="shared" si="23"/>
        <v/>
      </c>
      <c r="S149" s="21" t="str">
        <f t="shared" si="24"/>
        <v/>
      </c>
    </row>
    <row r="150" spans="1:19">
      <c r="A150" s="10"/>
      <c r="B150" s="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3" t="str">
        <f t="shared" si="20"/>
        <v/>
      </c>
      <c r="P150" s="13" t="str">
        <f t="shared" si="21"/>
        <v/>
      </c>
      <c r="Q150" s="14" t="str">
        <f t="shared" si="22"/>
        <v/>
      </c>
      <c r="R150" s="15" t="str">
        <f t="shared" si="23"/>
        <v/>
      </c>
      <c r="S150" s="21" t="str">
        <f t="shared" si="24"/>
        <v/>
      </c>
    </row>
    <row r="151" spans="1:19">
      <c r="A151" s="10"/>
      <c r="B151" s="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3" t="str">
        <f t="shared" si="20"/>
        <v/>
      </c>
      <c r="P151" s="13" t="str">
        <f t="shared" si="21"/>
        <v/>
      </c>
      <c r="Q151" s="14" t="str">
        <f t="shared" si="22"/>
        <v/>
      </c>
      <c r="R151" s="15" t="str">
        <f t="shared" si="23"/>
        <v/>
      </c>
      <c r="S151" s="21" t="str">
        <f t="shared" si="24"/>
        <v/>
      </c>
    </row>
    <row r="152" spans="1:19">
      <c r="A152" s="10"/>
      <c r="B152" s="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3" t="str">
        <f t="shared" si="20"/>
        <v/>
      </c>
      <c r="P152" s="13" t="str">
        <f t="shared" si="21"/>
        <v/>
      </c>
      <c r="Q152" s="14" t="str">
        <f t="shared" si="22"/>
        <v/>
      </c>
      <c r="R152" s="15" t="str">
        <f t="shared" si="23"/>
        <v/>
      </c>
      <c r="S152" s="21" t="str">
        <f t="shared" si="24"/>
        <v/>
      </c>
    </row>
    <row r="153" spans="1:19">
      <c r="A153" s="10"/>
      <c r="B153" s="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3" t="str">
        <f t="shared" si="20"/>
        <v/>
      </c>
      <c r="P153" s="13" t="str">
        <f t="shared" si="21"/>
        <v/>
      </c>
      <c r="Q153" s="14" t="str">
        <f t="shared" si="22"/>
        <v/>
      </c>
      <c r="R153" s="15" t="str">
        <f t="shared" si="23"/>
        <v/>
      </c>
      <c r="S153" s="21" t="str">
        <f t="shared" si="24"/>
        <v/>
      </c>
    </row>
    <row r="154" spans="1:19">
      <c r="A154" s="10"/>
      <c r="B154" s="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3" t="str">
        <f t="shared" si="20"/>
        <v/>
      </c>
      <c r="P154" s="13" t="str">
        <f t="shared" si="21"/>
        <v/>
      </c>
      <c r="Q154" s="14" t="str">
        <f t="shared" si="22"/>
        <v/>
      </c>
      <c r="R154" s="15" t="str">
        <f t="shared" si="23"/>
        <v/>
      </c>
      <c r="S154" s="21" t="str">
        <f t="shared" si="24"/>
        <v/>
      </c>
    </row>
    <row r="155" spans="1:19">
      <c r="A155" s="10"/>
      <c r="B155" s="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3" t="str">
        <f t="shared" si="20"/>
        <v/>
      </c>
      <c r="P155" s="13" t="str">
        <f t="shared" si="21"/>
        <v/>
      </c>
      <c r="Q155" s="14" t="str">
        <f t="shared" si="22"/>
        <v/>
      </c>
      <c r="R155" s="15" t="str">
        <f t="shared" si="23"/>
        <v/>
      </c>
      <c r="S155" s="21" t="str">
        <f t="shared" si="24"/>
        <v/>
      </c>
    </row>
    <row r="156" spans="1:19">
      <c r="A156" s="10"/>
      <c r="B156" s="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3" t="str">
        <f t="shared" si="20"/>
        <v/>
      </c>
      <c r="P156" s="13" t="str">
        <f t="shared" si="21"/>
        <v/>
      </c>
      <c r="Q156" s="14" t="str">
        <f t="shared" si="22"/>
        <v/>
      </c>
      <c r="R156" s="15" t="str">
        <f t="shared" si="23"/>
        <v/>
      </c>
      <c r="S156" s="21" t="str">
        <f t="shared" si="24"/>
        <v/>
      </c>
    </row>
    <row r="157" spans="1:19">
      <c r="A157" s="10"/>
      <c r="B157" s="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3" t="str">
        <f t="shared" si="20"/>
        <v/>
      </c>
      <c r="P157" s="13" t="str">
        <f t="shared" si="21"/>
        <v/>
      </c>
      <c r="Q157" s="14" t="str">
        <f t="shared" si="22"/>
        <v/>
      </c>
      <c r="R157" s="15" t="str">
        <f t="shared" si="23"/>
        <v/>
      </c>
      <c r="S157" s="21" t="str">
        <f t="shared" si="24"/>
        <v/>
      </c>
    </row>
    <row r="158" spans="1:19">
      <c r="A158" s="10"/>
      <c r="B158" s="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3" t="str">
        <f t="shared" si="20"/>
        <v/>
      </c>
      <c r="P158" s="13" t="str">
        <f t="shared" si="21"/>
        <v/>
      </c>
      <c r="Q158" s="14" t="str">
        <f t="shared" si="22"/>
        <v/>
      </c>
      <c r="R158" s="15" t="str">
        <f t="shared" si="23"/>
        <v/>
      </c>
      <c r="S158" s="21" t="str">
        <f t="shared" si="24"/>
        <v/>
      </c>
    </row>
    <row r="159" spans="1:19">
      <c r="A159" s="10"/>
      <c r="B159" s="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3" t="str">
        <f t="shared" si="20"/>
        <v/>
      </c>
      <c r="P159" s="13" t="str">
        <f t="shared" si="21"/>
        <v/>
      </c>
      <c r="Q159" s="14" t="str">
        <f t="shared" si="22"/>
        <v/>
      </c>
      <c r="R159" s="15" t="str">
        <f t="shared" si="23"/>
        <v/>
      </c>
      <c r="S159" s="21" t="str">
        <f t="shared" si="24"/>
        <v/>
      </c>
    </row>
    <row r="160" spans="1:19">
      <c r="A160" s="11"/>
      <c r="B160" s="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8" t="str">
        <f t="shared" si="20"/>
        <v/>
      </c>
      <c r="P160" s="18" t="str">
        <f t="shared" si="21"/>
        <v/>
      </c>
      <c r="Q160" s="19" t="str">
        <f t="shared" si="22"/>
        <v/>
      </c>
      <c r="R160" s="20" t="str">
        <f t="shared" si="23"/>
        <v/>
      </c>
      <c r="S160" s="22" t="str">
        <f t="shared" si="24"/>
        <v/>
      </c>
    </row>
  </sheetData>
  <mergeCells count="5">
    <mergeCell ref="A1:S2"/>
    <mergeCell ref="A3:S3"/>
    <mergeCell ref="A5:B5"/>
    <mergeCell ref="D5:K5"/>
    <mergeCell ref="G7:K8"/>
  </mergeCells>
  <conditionalFormatting sqref="B6:B7">
    <cfRule type="expression" dxfId="5" priority="8">
      <formula>OR(NOT(ISNUMBER(B6)),B6&lt;0,B6&gt;5)</formula>
    </cfRule>
  </conditionalFormatting>
  <conditionalFormatting sqref="B8">
    <cfRule type="expression" dxfId="4" priority="7">
      <formula>B8&lt;&gt;"OK"</formula>
    </cfRule>
  </conditionalFormatting>
  <conditionalFormatting sqref="R11:R160">
    <cfRule type="expression" dxfId="3" priority="1">
      <formula>R11="X"</formula>
    </cfRule>
    <cfRule type="expression" dxfId="2" priority="2">
      <formula>R11="Y"</formula>
    </cfRule>
    <cfRule type="expression" dxfId="1" priority="3">
      <formula>R11="Z"</formula>
    </cfRule>
    <cfRule type="expression" dxfId="0" priority="4">
      <formula>R11="REVISAR"</formula>
    </cfRule>
  </conditionalFormatting>
  <dataValidations count="2">
    <dataValidation type="decimal" sqref="B6:B7" xr:uid="{00000000-0002-0000-0200-000000000000}">
      <formula1>0</formula1>
      <formula2>5</formula2>
    </dataValidation>
    <dataValidation type="decimal" sqref="C11:N160" xr:uid="{00000000-0002-0000-0200-000001000000}">
      <formula1>0</formula1>
      <formula2>1000000000000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1_Instrucciones</vt:lpstr>
      <vt:lpstr>2_Glosario</vt:lpstr>
      <vt:lpstr>3_Analisis_XYZ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2026-08-22T00:36:03Z</dcterms:modified>
</cp:coreProperties>
</file>