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32227FA-30EE-4F39-B886-9F8FAE3B2CBB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Instructions" sheetId="1" r:id="rId1"/>
    <sheet name="Glossary" sheetId="2" r:id="rId2"/>
    <sheet name="Benchmarking Setup" sheetId="3" r:id="rId3"/>
    <sheet name="Benchmarks" sheetId="4" r:id="rId4"/>
    <sheet name="Comparison" sheetId="5" r:id="rId5"/>
    <sheet name="Action Plan" sheetId="6" r:id="rId6"/>
    <sheet name="Lists" sheetId="7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" i="6" l="1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F9" i="3" s="1"/>
  <c r="M6" i="6"/>
  <c r="F7" i="3" s="1"/>
  <c r="M5" i="6"/>
  <c r="F8" i="3" s="1"/>
  <c r="F14" i="3"/>
  <c r="F10" i="3"/>
  <c r="F12" i="3" l="1"/>
  <c r="F11" i="3"/>
  <c r="F13" i="3" s="1"/>
</calcChain>
</file>

<file path=xl/sharedStrings.xml><?xml version="1.0" encoding="utf-8"?>
<sst xmlns="http://schemas.openxmlformats.org/spreadsheetml/2006/main" count="454" uniqueCount="331">
  <si>
    <t>Benchmarking Template</t>
  </si>
  <si>
    <t>Compare your business with relevant benchmarks, identify gaps, and turn findings into measurable actions.</t>
  </si>
  <si>
    <t>EXAMPLE INCLUDED: the template contains a complete LittleNest Online case. Replace the example data with your own business information.</t>
  </si>
  <si>
    <t>Before You Start</t>
  </si>
  <si>
    <t>1</t>
  </si>
  <si>
    <t>Save a copy</t>
  </si>
  <si>
    <t>Keep an original copy before replacing the example.</t>
  </si>
  <si>
    <t>2</t>
  </si>
  <si>
    <t>Do not delete headers</t>
  </si>
  <si>
    <t>Delete or replace only the data rows. Do not remove sheets, columns, tables, or headers.</t>
  </si>
  <si>
    <t>3</t>
  </si>
  <si>
    <t>Use comparable units</t>
  </si>
  <si>
    <t>Compare percentages with percentages, days with days, and qualitative criteria using the same scale.</t>
  </si>
  <si>
    <t>4</t>
  </si>
  <si>
    <t>Limit the scope</t>
  </si>
  <si>
    <t>This version supports three primary benchmarks and up to 30 comparison criteria or actions.</t>
  </si>
  <si>
    <t>Recommended Workflow</t>
  </si>
  <si>
    <t>Step</t>
  </si>
  <si>
    <t>What to Do</t>
  </si>
  <si>
    <t>Sheet</t>
  </si>
  <si>
    <t>Result</t>
  </si>
  <si>
    <t>Define the scope, objective, period, and owner.</t>
  </si>
  <si>
    <t>Benchmarking Setup</t>
  </si>
  <si>
    <t>Focused analysis</t>
  </si>
  <si>
    <t>Record the benchmarks and the source reviewed.</t>
  </si>
  <si>
    <t>Benchmarks</t>
  </si>
  <si>
    <t>Reliable comparison</t>
  </si>
  <si>
    <t>Compare criteria or KPIs using the same unit.</t>
  </si>
  <si>
    <t>Comparison</t>
  </si>
  <si>
    <t>Gaps identified</t>
  </si>
  <si>
    <t>Classify each gap by impact, effort, and priority.</t>
  </si>
  <si>
    <t>Improvements prioritized</t>
  </si>
  <si>
    <t>Turn findings into actions with a target and due date.</t>
  </si>
  <si>
    <t>Action Plan</t>
  </si>
  <si>
    <t>Executable plan</t>
  </si>
  <si>
    <t>Update the status and result achieved.</t>
  </si>
  <si>
    <t>Measurable follow-up</t>
  </si>
  <si>
    <t>How to Replace the Example Without Damaging the Template</t>
  </si>
  <si>
    <t>1. In Benchmarking Setup, replace the values in column B.</t>
  </si>
  <si>
    <t>2. In Benchmarks, replace the three example rows. You may record additional benchmarks, but the main comparison table supports three.</t>
  </si>
  <si>
    <t>3. In Comparison, change the benchmark names in headers D4:F4 and replace the criteria and values.</t>
  </si>
  <si>
    <t>4. In Action Plan, replace the example actions, keep the source priority, and use the dropdown lists.</t>
  </si>
  <si>
    <t>5. Do not rename the sheets. The summary uses these sheet names to calculate progress.</t>
  </si>
  <si>
    <t>Visual Guide</t>
  </si>
  <si>
    <t>Color</t>
  </si>
  <si>
    <t>Meaning</t>
  </si>
  <si>
    <t>Light blue</t>
  </si>
  <si>
    <t>Editable cell or information the user should review.</t>
  </si>
  <si>
    <t>Light gray</t>
  </si>
  <si>
    <t>Calculation, summary, or supporting information.</t>
  </si>
  <si>
    <t>Technical Notes</t>
  </si>
  <si>
    <t>• To add records, type in the first empty table row or press Tab from the last cell.</t>
  </si>
  <si>
    <t>• Use dropdown lists to keep names consistent and prevent errors in the summary.</t>
  </si>
  <si>
    <t>• Overall Progress measures Completed actions as a share of Actions Considered (Pending + In Progress + Completed). Discarded and invalid rows are excluded.</t>
  </si>
  <si>
    <t>• Data Check validates each Action Plan row. Correct Review or Missing Information before relying on the Action Summary.</t>
  </si>
  <si>
    <t>• Pasted data can bypass dropdown restrictions. Data Check is designed to flag invalid status, frequency, priority, dates, and incomplete action rows.</t>
  </si>
  <si>
    <t>• The workbook does not calculate KPI achievement automatically because baseline and target values may use different units. Result Achieved must be interpreted using the Related KPI.</t>
  </si>
  <si>
    <t>• The Lists sheet is internal and marked in red. Do not edit it; it contains the options used by all dropdown lists.</t>
  </si>
  <si>
    <t>Template Glossary</t>
  </si>
  <si>
    <t>Simple definitions of all terms used in the workbook.</t>
  </si>
  <si>
    <t>Use this sheet whenever a concept is unclear. Examples follow the LittleNest Online case.</t>
  </si>
  <si>
    <t>Term</t>
  </si>
  <si>
    <t>Simple Definition</t>
  </si>
  <si>
    <t>Practical Example</t>
  </si>
  <si>
    <t>Benchmarking</t>
  </si>
  <si>
    <t>A method for comparing results, practices, or processes with relevant benchmarks and turning differences into improvements.</t>
  </si>
  <si>
    <t>Compare LittleNest's checkout with three ecommerce stores.</t>
  </si>
  <si>
    <t>Area Evaluated</t>
  </si>
  <si>
    <t>The part of the business being analyzed.</t>
  </si>
  <si>
    <t>Ecommerce, logistics, or customer service.</t>
  </si>
  <si>
    <t>Benchmarking Type</t>
  </si>
  <si>
    <t>The approach used based on where the benchmarks come from.</t>
  </si>
  <si>
    <t>Internal, competitive, functional, or combined.</t>
  </si>
  <si>
    <t>Internal Benchmarking</t>
  </si>
  <si>
    <t>Comparison between areas, locations, or teams within the same company.</t>
  </si>
  <si>
    <t>Compare two store locations.</t>
  </si>
  <si>
    <t>Competitive Benchmarking</t>
  </si>
  <si>
    <t>Comparison with direct or aspirational competitors.</t>
  </si>
  <si>
    <t>Compare payment options with other children's apparel stores.</t>
  </si>
  <si>
    <t>Functional Benchmarking</t>
  </si>
  <si>
    <t>Comparison with companies from another industry that perform a process especially well.</t>
  </si>
  <si>
    <t>Learn from hotels how to manage confirmations.</t>
  </si>
  <si>
    <t>Combined Benchmarking</t>
  </si>
  <si>
    <t>A practical analysis that brings together internal, competitive, or functional benchmarks.</t>
  </si>
  <si>
    <t>Compare locations, competitors, and a process leader.</t>
  </si>
  <si>
    <t>Analysis Objective</t>
  </si>
  <si>
    <t>The specific result the comparison is intended to improve.</t>
  </si>
  <si>
    <t>Increase checkout conversion.</t>
  </si>
  <si>
    <t>Current Problem</t>
  </si>
  <si>
    <t>The situation that motivates the analysis.</t>
  </si>
  <si>
    <t>High abandonment before payment.</t>
  </si>
  <si>
    <t>Evaluation Period</t>
  </si>
  <si>
    <t>The dates or period covered by the data.</t>
  </si>
  <si>
    <t>May 2026.</t>
  </si>
  <si>
    <t>Benchmark</t>
  </si>
  <si>
    <t>The company, area, location, or process used as a point of comparison.</t>
  </si>
  <si>
    <t>BrightKids.</t>
  </si>
  <si>
    <t>Direct Competitor</t>
  </si>
  <si>
    <t>A business serving similar customers with a similar offer.</t>
  </si>
  <si>
    <t>Another online children's apparel store.</t>
  </si>
  <si>
    <t>Aspirational Competitor</t>
  </si>
  <si>
    <t>A business with stronger practices that provides a realistic target.</t>
  </si>
  <si>
    <t>A store with a stronger digital experience.</t>
  </si>
  <si>
    <t>Functional Benchmark</t>
  </si>
  <si>
    <t>A company from another industry selected because it performs a process especially well.</t>
  </si>
  <si>
    <t>A marketplace known for a strong checkout experience.</t>
  </si>
  <si>
    <t>Source and Date</t>
  </si>
  <si>
    <t>Where and when the information was obtained.</t>
  </si>
  <si>
    <t>Website reviewed on 05/10/2026.</t>
  </si>
  <si>
    <t>Criterion or KPI</t>
  </si>
  <si>
    <t>A specific aspect or metric being compared.</t>
  </si>
  <si>
    <t>Conversion, payment methods, or delivery time.</t>
  </si>
  <si>
    <t>My Business</t>
  </si>
  <si>
    <t>The current value or situation of the company performing the analysis.</t>
  </si>
  <si>
    <t>1.4% conversion.</t>
  </si>
  <si>
    <t>KPI</t>
  </si>
  <si>
    <t>A key performance indicator used to measure performance and results.</t>
  </si>
  <si>
    <t>Checkout conversion.</t>
  </si>
  <si>
    <t>Baseline Value</t>
  </si>
  <si>
    <t>The KPI result before an action is implemented.</t>
  </si>
  <si>
    <t>Target</t>
  </si>
  <si>
    <t>The result expected after the improvement.</t>
  </si>
  <si>
    <t>1.9% conversion.</t>
  </si>
  <si>
    <t>Measurement Frequency</t>
  </si>
  <si>
    <t>How often the KPI will be reviewed.</t>
  </si>
  <si>
    <t>Weekly.</t>
  </si>
  <si>
    <t>Gap Identified</t>
  </si>
  <si>
    <t>A relevant difference between the business and its benchmarks.</t>
  </si>
  <si>
    <t>Checkout has two additional steps.</t>
  </si>
  <si>
    <t>Finding</t>
  </si>
  <si>
    <t>A useful conclusion reached after interpreting a gap.</t>
  </si>
  <si>
    <t>Payment friction may be reducing conversion.</t>
  </si>
  <si>
    <t>Impact</t>
  </si>
  <si>
    <t>The expected magnitude of the effect on sales, costs, margin, or customer experience.</t>
  </si>
  <si>
    <t>High if it can improve conversion.</t>
  </si>
  <si>
    <t>Effort</t>
  </si>
  <si>
    <t>The resources, time, and difficulty required to implement an improvement.</t>
  </si>
  <si>
    <t>Medium if technical changes are required.</t>
  </si>
  <si>
    <t>Priority</t>
  </si>
  <si>
    <t>The recommended order for implementing an improvement.</t>
  </si>
  <si>
    <t>High, medium, or low.</t>
  </si>
  <si>
    <t>Action to Implement</t>
  </si>
  <si>
    <t>A specific task created to close a gap.</t>
  </si>
  <si>
    <t>Enable installment payments.</t>
  </si>
  <si>
    <t>Owner</t>
  </si>
  <si>
    <t>The person or team responsible for executing and reporting an action.</t>
  </si>
  <si>
    <t>Ecommerce Coordinator.</t>
  </si>
  <si>
    <t>Due Date</t>
  </si>
  <si>
    <t>The planned date to complete or review an action.</t>
  </si>
  <si>
    <t>06/15/2026.</t>
  </si>
  <si>
    <t>Status</t>
  </si>
  <si>
    <t>The current state of an action.</t>
  </si>
  <si>
    <t>Pending, In Progress, Completed, or Discarded.</t>
  </si>
  <si>
    <t>Pending</t>
  </si>
  <si>
    <t>An approved action that has not started yet.</t>
  </si>
  <si>
    <t>Simplify the checkout.</t>
  </si>
  <si>
    <t>In Progress</t>
  </si>
  <si>
    <t>An action that is currently being implemented.</t>
  </si>
  <si>
    <t>Integrate a digital wallet.</t>
  </si>
  <si>
    <t>Completed</t>
  </si>
  <si>
    <t>An action that has been finished and is ready to measure.</t>
  </si>
  <si>
    <t>Publish the return policy.</t>
  </si>
  <si>
    <t>Discarded</t>
  </si>
  <si>
    <t>An action that will not be implemented and is excluded from Overall Progress.</t>
  </si>
  <si>
    <t>Improvement rejected because of cost or low priority.</t>
  </si>
  <si>
    <t>Result Achieved</t>
  </si>
  <si>
    <t>The result observed after implementing or advancing an action.</t>
  </si>
  <si>
    <t>1.6% conversion.</t>
  </si>
  <si>
    <t>Evidence / Notes</t>
  </si>
  <si>
    <t>A note documenting progress, a source, or a decision.</t>
  </si>
  <si>
    <t>Screenshot of the new checkout or reason for delay.</t>
  </si>
  <si>
    <t>Actions Considered</t>
  </si>
  <si>
    <t>The actions included in the progress denominator: Pending, In Progress, and Completed. Discarded or invalid rows are excluded.</t>
  </si>
  <si>
    <t>Five valid non-discarded actions are considered when calculating progress.</t>
  </si>
  <si>
    <t>Overall Progress</t>
  </si>
  <si>
    <t>The percentage of active actions that are Completed.</t>
  </si>
  <si>
    <t>1 completed out of 5 active actions = 20%.</t>
  </si>
  <si>
    <t>Analysis Name</t>
  </si>
  <si>
    <t>A short title identifying the specific purpose of the benchmarking exercise.</t>
  </si>
  <si>
    <t>Checkout and customer experience benchmarking.</t>
  </si>
  <si>
    <t>Related KPI</t>
  </si>
  <si>
    <t>The metric used to determine whether an action produces the expected result.</t>
  </si>
  <si>
    <t>Total Recorded</t>
  </si>
  <si>
    <t>The total number of actions with a status, including Discarded actions.</t>
  </si>
  <si>
    <t>Five active actions and one discarded action = six recorded.</t>
  </si>
  <si>
    <t>Data Check</t>
  </si>
  <si>
    <t>Automatic Action Plan control that flags incomplete rows, invalid dates, or values that do not match the allowed Frequency, Status, or Priority lists.</t>
  </si>
  <si>
    <t>OK means the row can be included in the Action Summary; Review or Missing Information means it needs correction.</t>
  </si>
  <si>
    <t>Data Review Required</t>
  </si>
  <si>
    <t>Number of Action Plan rows currently flagged Review or Missing Information.</t>
  </si>
  <si>
    <t>0 means no built-in Action Plan data-quality issue is currently detected.</t>
  </si>
  <si>
    <t>Define the scope before comparing. A precise objective prevents an analysis from becoming too broad to turn into action.</t>
  </si>
  <si>
    <t>EXAMPLE: LittleNest Online wants to improve conversion and reduce checkout abandonment.</t>
  </si>
  <si>
    <t>Analysis Profile</t>
  </si>
  <si>
    <t>Action Summary</t>
  </si>
  <si>
    <t>Field</t>
  </si>
  <si>
    <t>Your Analysis</t>
  </si>
  <si>
    <t>Quick Guidance</t>
  </si>
  <si>
    <t>Indicator</t>
  </si>
  <si>
    <t>Checkout and customer experience benchmarking</t>
  </si>
  <si>
    <t>Use a name that identifies the problem.</t>
  </si>
  <si>
    <t>Business / Company</t>
  </si>
  <si>
    <t>LittleNest Online</t>
  </si>
  <si>
    <t>Enter the business or internal company name.</t>
  </si>
  <si>
    <t>Ecommerce</t>
  </si>
  <si>
    <t>Select an area from the dropdown list.</t>
  </si>
  <si>
    <t>Competitive</t>
  </si>
  <si>
    <t>Select the main approach.</t>
  </si>
  <si>
    <t>Increase checkout conversion from 1.4% to 1.9% within 8 weeks</t>
  </si>
  <si>
    <t>Include the metric, baseline, target, and timeframe.</t>
  </si>
  <si>
    <t>72% of users abandon before completing payment</t>
  </si>
  <si>
    <t>Describe the symptom you need to solve.</t>
  </si>
  <si>
    <t>May 2026</t>
  </si>
  <si>
    <t>Enter the period covered by the compared data.</t>
  </si>
  <si>
    <t>Laura Bennett, Ecommerce Coordinator</t>
  </si>
  <si>
    <t>Person responsible for the analysis.</t>
  </si>
  <si>
    <t>Start Date</t>
  </si>
  <si>
    <t>Start of the review.</t>
  </si>
  <si>
    <t>Review Date</t>
  </si>
  <si>
    <t>Date when results will be reviewed.</t>
  </si>
  <si>
    <t>Record what your business will be compared against and document the source used.</t>
  </si>
  <si>
    <t>EXAMPLE: three fictional ecommerce stores comparable with LittleNest Online. Replace these rows with your own benchmarks.</t>
  </si>
  <si>
    <t>Benchmark Type</t>
  </si>
  <si>
    <t>Why It Was Selected</t>
  </si>
  <si>
    <t>What Will Be Observed</t>
  </si>
  <si>
    <t>Notes</t>
  </si>
  <si>
    <t>BrightKids</t>
  </si>
  <si>
    <t>Website and test purchase · 05/08/2026</t>
  </si>
  <si>
    <t>Simple checkout and broad payment options</t>
  </si>
  <si>
    <t>Conversion, checkout steps, and payment methods</t>
  </si>
  <si>
    <t>Offers installments and a digital wallet</t>
  </si>
  <si>
    <t>MiniWardrobe</t>
  </si>
  <si>
    <t>Mobile website · 05/10/2026</t>
  </si>
  <si>
    <t>Strong product presentation</t>
  </si>
  <si>
    <t>Photos, return policy, and benefit clarity</t>
  </si>
  <si>
    <t>Shows returns information before payment</t>
  </si>
  <si>
    <t>Nest &amp; Co.</t>
  </si>
  <si>
    <t>Website and social media · 05/12/2026</t>
  </si>
  <si>
    <t>Stronger digital customer experience</t>
  </si>
  <si>
    <t>Checkout, delivery, and purchase confidence</t>
  </si>
  <si>
    <t>Displays the delivery promise clearly</t>
  </si>
  <si>
    <t>Compare criteria or KPIs using the same unit, identify the gap, and define its priority.</t>
  </si>
  <si>
    <t>EXAMPLE: BrightKids, MiniWardrobe, and Nest &amp; Co. are the benchmarks recorded on the previous sheet.</t>
  </si>
  <si>
    <t>Area</t>
  </si>
  <si>
    <t>Checkout Conversion</t>
  </si>
  <si>
    <t>1.4%</t>
  </si>
  <si>
    <t>2.2%</t>
  </si>
  <si>
    <t>1.9%</t>
  </si>
  <si>
    <t>2.1%</t>
  </si>
  <si>
    <t>Conversion is 0.5 to 0.8 percentage points below the benchmarks</t>
  </si>
  <si>
    <t>High</t>
  </si>
  <si>
    <t>Medium</t>
  </si>
  <si>
    <t>Payment Methods</t>
  </si>
  <si>
    <t>2 options</t>
  </si>
  <si>
    <t>5 options</t>
  </si>
  <si>
    <t>4 options</t>
  </si>
  <si>
    <t>Customers have fewer ways to complete payment</t>
  </si>
  <si>
    <t>Checkout Steps</t>
  </si>
  <si>
    <t>5 steps</t>
  </si>
  <si>
    <t>3 steps</t>
  </si>
  <si>
    <t>4 steps</t>
  </si>
  <si>
    <t>The process requires 1 to 2 additional steps</t>
  </si>
  <si>
    <t>Return Policy</t>
  </si>
  <si>
    <t>Footer only</t>
  </si>
  <si>
    <t>Visible on product page and checkout</t>
  </si>
  <si>
    <t>Visible on product page</t>
  </si>
  <si>
    <t>Visible with FAQs</t>
  </si>
  <si>
    <t>The information appears too late and may create uncertainty</t>
  </si>
  <si>
    <t>Low</t>
  </si>
  <si>
    <t>Product Photos</t>
  </si>
  <si>
    <t>2 photos</t>
  </si>
  <si>
    <t>6 photos</t>
  </si>
  <si>
    <t>5 photos</t>
  </si>
  <si>
    <t>7 photos</t>
  </si>
  <si>
    <t>The product page provides less visual support for the purchase decision</t>
  </si>
  <si>
    <t>Logistics</t>
  </si>
  <si>
    <t>Average Delivery Time</t>
  </si>
  <si>
    <t>5 days</t>
  </si>
  <si>
    <t>3 days</t>
  </si>
  <si>
    <t>4 days</t>
  </si>
  <si>
    <t>Delivery takes 1 to 2 days longer</t>
  </si>
  <si>
    <t>Turn gaps into specific tasks, assign a target, and record the result achieved.</t>
  </si>
  <si>
    <t>EXAMPLE: actions connected to the LittleNest Online gaps. Replace these rows with your own plan.</t>
  </si>
  <si>
    <t>Frequency</t>
  </si>
  <si>
    <t>Source Priority</t>
  </si>
  <si>
    <t>Too few payment options</t>
  </si>
  <si>
    <t>Enable installment payments and a digital wallet</t>
  </si>
  <si>
    <t>Weekly</t>
  </si>
  <si>
    <t>Laura Bennett / Technology</t>
  </si>
  <si>
    <t>1.6% as of 06/12</t>
  </si>
  <si>
    <t>Digital wallet integration completed; installments in testing</t>
  </si>
  <si>
    <t>Checkout has too many steps</t>
  </si>
  <si>
    <t>Reduce the process from 5 to 3 steps</t>
  </si>
  <si>
    <t>Checkout Abandonment</t>
  </si>
  <si>
    <t>72%</t>
  </si>
  <si>
    <t>60%</t>
  </si>
  <si>
    <t>Requires form changes and mobile testing</t>
  </si>
  <si>
    <t>Return policy appears too late</t>
  </si>
  <si>
    <t>Publish a visible block on product pages, cart, and checkout</t>
  </si>
  <si>
    <t>Pre-purchase Questions</t>
  </si>
  <si>
    <t>48 per week</t>
  </si>
  <si>
    <t>30 per week</t>
  </si>
  <si>
    <t>Customer Service / Content</t>
  </si>
  <si>
    <t>29 per week</t>
  </si>
  <si>
    <t>Block published on 05/18; questions decreased</t>
  </si>
  <si>
    <t>Product pages have too few photos</t>
  </si>
  <si>
    <t>Add at least 5 photos to the top 50 products</t>
  </si>
  <si>
    <t>Product-to-Cart Conversion</t>
  </si>
  <si>
    <t>4.8%</t>
  </si>
  <si>
    <t>6.0%</t>
  </si>
  <si>
    <t>Content Team</t>
  </si>
  <si>
    <t>5.3% as of 06/12</t>
  </si>
  <si>
    <t>35 products updated</t>
  </si>
  <si>
    <t>Delivery is slower than the benchmarks</t>
  </si>
  <si>
    <t>Negotiate a 3- to 4-day delivery promise</t>
  </si>
  <si>
    <t>3.5 days</t>
  </si>
  <si>
    <t>Monthly</t>
  </si>
  <si>
    <t>Operations</t>
  </si>
  <si>
    <t>Quotes requested from two carriers</t>
  </si>
  <si>
    <t>INTERNAL LISTS — DO NOT EDIT</t>
  </si>
  <si>
    <t>This sheet powers the dropdown lists. Changing these values may affect template consistency.</t>
  </si>
  <si>
    <t>Internal</t>
  </si>
  <si>
    <t>Retail</t>
  </si>
  <si>
    <t>Biweekly</t>
  </si>
  <si>
    <t>Customer Service</t>
  </si>
  <si>
    <t>Functional</t>
  </si>
  <si>
    <t>Combined</t>
  </si>
  <si>
    <t>At Completion</t>
  </si>
  <si>
    <t>Other</t>
  </si>
  <si>
    <t>Marketing</t>
  </si>
  <si>
    <t>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</si>
</sst>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m/dd/yyyy"/>
  </numFmts>
  <fonts count="12">
    <font>
      <sz val="11"/>
      <name val="Carlito"/>
    </font>
    <font>
      <b/>
      <sz val="18"/>
      <color rgb="FFFFFFFF"/>
      <name val="Carlito"/>
    </font>
    <font>
      <sz val="11"/>
      <color rgb="FFFFFFFF"/>
      <name val="Carlito"/>
    </font>
    <font>
      <b/>
      <sz val="10"/>
      <color rgb="FF0B1F3A"/>
      <name val="Carlito"/>
    </font>
    <font>
      <b/>
      <sz val="11"/>
      <color rgb="FFFFFFFF"/>
      <name val="Carlito"/>
    </font>
    <font>
      <b/>
      <sz val="11"/>
      <color rgb="FF0B1F3A"/>
      <name val="Carlito"/>
    </font>
    <font>
      <sz val="11"/>
      <color rgb="FF1F2937"/>
      <name val="Carlito"/>
    </font>
    <font>
      <sz val="11"/>
      <color rgb="FF4B5563"/>
      <name val="Carlito"/>
    </font>
    <font>
      <b/>
      <sz val="16"/>
      <color rgb="FFFFFFFF"/>
      <name val="Carlito"/>
    </font>
    <font>
      <b/>
      <sz val="11"/>
      <color rgb="FF7F1D1D"/>
      <name val="Carlito"/>
    </font>
    <font>
      <sz val="11"/>
      <color rgb="FF111827"/>
      <name val="Carlito"/>
    </font>
    <font>
      <b/>
      <sz val="11"/>
      <color rgb="FF111827"/>
      <name val="Carlito"/>
    </font>
  </fonts>
  <fills count="13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2365A"/>
      </patternFill>
    </fill>
    <fill>
      <patternFill patternType="solid">
        <fgColor rgb="FFEAF2F8"/>
      </patternFill>
    </fill>
    <fill>
      <patternFill patternType="solid">
        <fgColor rgb="FFFFFFFF"/>
      </patternFill>
    </fill>
    <fill>
      <patternFill patternType="solid">
        <fgColor rgb="FFF3F4F6"/>
      </patternFill>
    </fill>
    <fill>
      <patternFill patternType="solid">
        <fgColor rgb="FF7F1D1D"/>
      </patternFill>
    </fill>
    <fill>
      <patternFill patternType="solid">
        <fgColor rgb="FFFDE8E7"/>
      </patternFill>
    </fill>
    <fill>
      <patternFill patternType="solid">
        <fgColor rgb="FFFFF7F7"/>
      </patternFill>
    </fill>
    <fill>
      <patternFill patternType="solid">
        <fgColor rgb="FFE5E7EB"/>
      </patternFill>
    </fill>
    <fill>
      <patternFill patternType="solid">
        <fgColor rgb="FFF2F2F2"/>
      </patternFill>
    </fill>
    <fill>
      <patternFill patternType="solid">
        <fgColor rgb="FFEAF2FF"/>
      </patternFill>
    </fill>
  </fills>
  <borders count="6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/>
      <diagonal/>
    </border>
    <border>
      <left style="thin">
        <color rgb="FFCBD5E1"/>
      </left>
      <right style="thin">
        <color rgb="FFCBD5E1"/>
      </right>
      <top/>
      <bottom/>
      <diagonal/>
    </border>
    <border>
      <left style="thin">
        <color rgb="FFCBD5E1"/>
      </left>
      <right style="thin">
        <color rgb="FFCBD5E1"/>
      </right>
      <top/>
      <bottom style="thin">
        <color rgb="FFCBD5E1"/>
      </bottom>
      <diagonal/>
    </border>
    <border>
      <left style="thin">
        <color rgb="FFCBD5E1"/>
      </left>
      <right/>
      <top/>
      <bottom style="thin">
        <color rgb="FFCBD5E1"/>
      </bottom>
      <diagonal/>
    </border>
    <border>
      <left/>
      <right style="thin">
        <color rgb="FFCBD5E1"/>
      </right>
      <top/>
      <bottom style="thin">
        <color rgb="FFCBD5E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6" fillId="5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4" fillId="3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4" fillId="2" borderId="0" xfId="0" applyFont="1" applyFill="1" applyAlignment="1">
      <alignment wrapText="1"/>
    </xf>
    <xf numFmtId="0" fontId="6" fillId="9" borderId="0" xfId="0" applyFont="1" applyFill="1"/>
    <xf numFmtId="165" fontId="0" fillId="0" borderId="0" xfId="0" applyNumberFormat="1" applyAlignment="1">
      <alignment wrapText="1"/>
    </xf>
    <xf numFmtId="0" fontId="10" fillId="10" borderId="1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8" fillId="7" borderId="0" xfId="0" applyFont="1" applyFill="1" applyAlignment="1">
      <alignment horizontal="center"/>
    </xf>
    <xf numFmtId="0" fontId="9" fillId="8" borderId="0" xfId="0" applyFont="1" applyFill="1" applyAlignment="1">
      <alignment horizontal="center" wrapText="1"/>
    </xf>
    <xf numFmtId="0" fontId="1" fillId="2" borderId="0" xfId="0" applyFont="1" applyFill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vertical="center" wrapText="1"/>
      <protection locked="0"/>
    </xf>
    <xf numFmtId="0" fontId="3" fillId="4" borderId="0" xfId="0" applyFont="1" applyFill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2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6" fillId="4" borderId="0" xfId="0" applyFont="1" applyFill="1" applyAlignment="1" applyProtection="1">
      <alignment wrapText="1"/>
      <protection locked="0"/>
    </xf>
    <xf numFmtId="0" fontId="7" fillId="5" borderId="0" xfId="0" applyFont="1" applyFill="1" applyAlignment="1" applyProtection="1">
      <alignment wrapText="1"/>
      <protection locked="0"/>
    </xf>
    <xf numFmtId="0" fontId="6" fillId="6" borderId="0" xfId="0" applyFont="1" applyFill="1" applyProtection="1">
      <protection locked="0"/>
    </xf>
    <xf numFmtId="9" fontId="6" fillId="6" borderId="0" xfId="0" applyNumberFormat="1" applyFont="1" applyFill="1" applyProtection="1">
      <protection locked="0"/>
    </xf>
    <xf numFmtId="0" fontId="6" fillId="11" borderId="4" xfId="0" applyFont="1" applyFill="1" applyBorder="1" applyAlignment="1" applyProtection="1">
      <alignment vertical="center" wrapText="1"/>
      <protection locked="0"/>
    </xf>
    <xf numFmtId="0" fontId="11" fillId="12" borderId="5" xfId="0" applyFont="1" applyFill="1" applyBorder="1" applyAlignment="1" applyProtection="1">
      <alignment horizontal="right" vertical="center"/>
      <protection locked="0"/>
    </xf>
    <xf numFmtId="165" fontId="6" fillId="4" borderId="0" xfId="0" applyNumberFormat="1" applyFont="1" applyFill="1" applyAlignment="1" applyProtection="1">
      <alignment wrapText="1"/>
      <protection locked="0"/>
    </xf>
  </cellXfs>
  <cellStyles count="1">
    <cellStyle name="Normal" xfId="0" builtinId="0"/>
  </cellStyles>
  <dxfs count="29">
    <dxf>
      <font>
        <b/>
        <color rgb="FF7F6000"/>
      </font>
      <fill>
        <patternFill>
          <bgColor rgb="FFFFF2CC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375623"/>
      </font>
      <fill>
        <patternFill>
          <bgColor rgb="FFE2F0D9"/>
        </patternFill>
      </fill>
    </dxf>
    <dxf>
      <font>
        <color rgb="FF375623"/>
      </font>
      <fill>
        <patternFill>
          <bgColor rgb="FFE2F0D9"/>
        </patternFill>
      </fill>
    </dxf>
    <dxf>
      <font>
        <color rgb="FF7F6000"/>
      </font>
      <fill>
        <patternFill>
          <bgColor rgb="FFFFF2CC"/>
        </patternFill>
      </fill>
    </dxf>
    <dxf>
      <font>
        <color rgb="FFC00000"/>
      </font>
      <fill>
        <patternFill>
          <bgColor rgb="FFFCE4D6"/>
        </patternFill>
      </fill>
    </dxf>
    <dxf>
      <font>
        <color rgb="FF666666"/>
      </font>
      <fill>
        <patternFill>
          <bgColor rgb="FFE7E6E6"/>
        </patternFill>
      </fill>
    </dxf>
    <dxf>
      <font>
        <color rgb="FF375623"/>
      </font>
      <fill>
        <patternFill>
          <bgColor rgb="FFE2F0D9"/>
        </patternFill>
      </fill>
    </dxf>
    <dxf>
      <font>
        <color rgb="FF1F4E78"/>
      </font>
      <fill>
        <patternFill>
          <bgColor rgb="FFD9EAF7"/>
        </patternFill>
      </fill>
    </dxf>
    <dxf>
      <font>
        <color rgb="FF7F6000"/>
      </font>
      <fill>
        <patternFill>
          <bgColor rgb="FFFFF2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color rgb="FF375623"/>
      </font>
      <fill>
        <patternFill>
          <bgColor rgb="FFE2F0D9"/>
        </patternFill>
      </fill>
    </dxf>
    <dxf>
      <font>
        <color rgb="FF7F6000"/>
      </font>
      <fill>
        <patternFill>
          <bgColor rgb="FFFFF2CC"/>
        </patternFill>
      </fill>
    </dxf>
    <dxf>
      <font>
        <color rgb="FFC00000"/>
      </font>
      <fill>
        <patternFill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color rgb="FF375623"/>
      </font>
      <fill>
        <patternFill>
          <bgColor rgb="FFE2F0D9"/>
        </patternFill>
      </fill>
    </dxf>
    <dxf>
      <font>
        <color rgb="FF7F6000"/>
      </font>
      <fill>
        <patternFill>
          <bgColor rgb="FFFFF2CC"/>
        </patternFill>
      </fill>
    </dxf>
    <dxf>
      <font>
        <color rgb="FFC00000"/>
      </font>
      <fill>
        <patternFill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color rgb="FF375623"/>
      </font>
      <fill>
        <patternFill>
          <bgColor rgb="FFE2F0D9"/>
        </patternFill>
      </fill>
    </dxf>
    <dxf>
      <font>
        <color rgb="FF7F6000"/>
      </font>
      <fill>
        <patternFill>
          <bgColor rgb="FFFFF2CC"/>
        </patternFill>
      </fill>
    </dxf>
    <dxf>
      <font>
        <color rgb="FFC00000"/>
      </font>
      <fill>
        <patternFill>
          <bgColor rgb="FFF4CCCC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990000"/>
      </font>
      <fill>
        <patternFill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2</xdr:row>
      <xdr:rowOff>133350</xdr:rowOff>
    </xdr:to>
    <xdr:pic>
      <xdr:nvPicPr>
        <xdr:cNvPr id="2" name="/xl/media/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114592</xdr:colOff>
      <xdr:row>2</xdr:row>
      <xdr:rowOff>129540</xdr:rowOff>
    </xdr:to>
    <xdr:pic>
      <xdr:nvPicPr>
        <xdr:cNvPr id="2" name="/xl/media/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1</xdr:row>
      <xdr:rowOff>205740</xdr:rowOff>
    </xdr:to>
    <xdr:pic>
      <xdr:nvPicPr>
        <xdr:cNvPr id="2" name="/xl/media/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2</xdr:row>
      <xdr:rowOff>129540</xdr:rowOff>
    </xdr:to>
    <xdr:pic>
      <xdr:nvPicPr>
        <xdr:cNvPr id="2" name="/xl/media/image4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13</xdr:col>
      <xdr:colOff>114592</xdr:colOff>
      <xdr:row>2</xdr:row>
      <xdr:rowOff>129540</xdr:rowOff>
    </xdr:to>
    <xdr:pic>
      <xdr:nvPicPr>
        <xdr:cNvPr id="2" name="/xl/media/image5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lossaryTable" displayName="GlossaryTable" ref="A4:C47" totalsRowShown="0">
  <tableColumns count="3">
    <tableColumn id="1" xr3:uid="{00000000-0010-0000-0000-000001000000}" name="Term"/>
    <tableColumn id="2" xr3:uid="{00000000-0010-0000-0000-000002000000}" name="Simple Definition"/>
    <tableColumn id="3" xr3:uid="{00000000-0010-0000-0000-000003000000}" name="Practical Exampl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enchmarksTable" displayName="BenchmarksTable" ref="A4:F34" totalsRowShown="0">
  <tableColumns count="6">
    <tableColumn id="1" xr3:uid="{00000000-0010-0000-0100-000001000000}" name="Benchmark"/>
    <tableColumn id="2" xr3:uid="{00000000-0010-0000-0100-000002000000}" name="Benchmark Type"/>
    <tableColumn id="3" xr3:uid="{00000000-0010-0000-0100-000003000000}" name="Source and Date"/>
    <tableColumn id="4" xr3:uid="{00000000-0010-0000-0100-000004000000}" name="Why It Was Selected"/>
    <tableColumn id="5" xr3:uid="{00000000-0010-0000-0100-000005000000}" name="What Will Be Observed"/>
    <tableColumn id="6" xr3:uid="{00000000-0010-0000-0100-000006000000}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omparisonTable" displayName="ComparisonTable" ref="A4:J34" totalsRowShown="0">
  <tableColumns count="10">
    <tableColumn id="1" xr3:uid="{00000000-0010-0000-0200-000001000000}" name="Area"/>
    <tableColumn id="2" xr3:uid="{00000000-0010-0000-0200-000002000000}" name="Criterion or KPI"/>
    <tableColumn id="3" xr3:uid="{00000000-0010-0000-0200-000003000000}" name="My Business"/>
    <tableColumn id="4" xr3:uid="{00000000-0010-0000-0200-000004000000}" name="BrightKids"/>
    <tableColumn id="5" xr3:uid="{00000000-0010-0000-0200-000005000000}" name="MiniWardrobe"/>
    <tableColumn id="6" xr3:uid="{00000000-0010-0000-0200-000006000000}" name="Nest &amp; Co."/>
    <tableColumn id="7" xr3:uid="{00000000-0010-0000-0200-000007000000}" name="Gap Identified"/>
    <tableColumn id="8" xr3:uid="{00000000-0010-0000-0200-000008000000}" name="Impact"/>
    <tableColumn id="9" xr3:uid="{00000000-0010-0000-0200-000009000000}" name="Effort"/>
    <tableColumn id="10" xr3:uid="{00000000-0010-0000-0200-00000A000000}" name="Priori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ActionPlanTable" displayName="ActionPlanTable" ref="A4:M34" totalsRowShown="0">
  <tableColumns count="13">
    <tableColumn id="1" xr3:uid="{00000000-0010-0000-0300-000001000000}" name="Finding"/>
    <tableColumn id="2" xr3:uid="{00000000-0010-0000-0300-000002000000}" name="Action to Implement"/>
    <tableColumn id="3" xr3:uid="{00000000-0010-0000-0300-000003000000}" name="Related KPI"/>
    <tableColumn id="4" xr3:uid="{00000000-0010-0000-0300-000004000000}" name="Baseline Value"/>
    <tableColumn id="5" xr3:uid="{00000000-0010-0000-0300-000005000000}" name="Target"/>
    <tableColumn id="6" xr3:uid="{00000000-0010-0000-0300-000006000000}" name="Frequency"/>
    <tableColumn id="7" xr3:uid="{00000000-0010-0000-0300-000007000000}" name="Owner"/>
    <tableColumn id="8" xr3:uid="{00000000-0010-0000-0300-000008000000}" name="Due Date"/>
    <tableColumn id="9" xr3:uid="{00000000-0010-0000-0300-000009000000}" name="Status"/>
    <tableColumn id="10" xr3:uid="{00000000-0010-0000-0300-00000A000000}" name="Result Achieved"/>
    <tableColumn id="11" xr3:uid="{00000000-0010-0000-0300-00000B000000}" name="Source Priority"/>
    <tableColumn id="12" xr3:uid="{00000000-0010-0000-0300-00000C000000}" name="Evidence / Notes"/>
    <tableColumn id="13" xr3:uid="{00000000-0010-0000-0300-00000D000000}" name="Data Chec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showGridLines="0" topLeftCell="A3" workbookViewId="0">
      <selection sqref="A1:F1"/>
    </sheetView>
  </sheetViews>
  <sheetFormatPr baseColWidth="10" defaultColWidth="8.796875" defaultRowHeight="13.8"/>
  <cols>
    <col min="1" max="1" width="8.8984375" customWidth="1"/>
    <col min="2" max="2" width="24.8984375" customWidth="1"/>
    <col min="3" max="3" width="81.19921875" customWidth="1"/>
    <col min="4" max="4" width="14" customWidth="1"/>
    <col min="5" max="5" width="17.8984375" customWidth="1"/>
    <col min="6" max="6" width="19.69921875" customWidth="1"/>
  </cols>
  <sheetData>
    <row r="1" spans="1:6" ht="22.8">
      <c r="A1" s="22" t="s">
        <v>0</v>
      </c>
      <c r="B1" s="22"/>
      <c r="C1" s="22"/>
      <c r="D1" s="22"/>
      <c r="E1" s="22"/>
      <c r="F1" s="22"/>
    </row>
    <row r="2" spans="1:6">
      <c r="A2" s="23" t="s">
        <v>1</v>
      </c>
      <c r="B2" s="23"/>
      <c r="C2" s="23"/>
      <c r="D2" s="23"/>
      <c r="E2" s="23"/>
      <c r="F2" s="23"/>
    </row>
    <row r="3" spans="1:6">
      <c r="A3" s="24" t="s">
        <v>2</v>
      </c>
      <c r="B3" s="24"/>
      <c r="C3" s="24"/>
      <c r="D3" s="24"/>
      <c r="E3" s="24"/>
      <c r="F3" s="24"/>
    </row>
    <row r="4" spans="1:6">
      <c r="A4" s="2"/>
      <c r="B4" s="2"/>
      <c r="C4" s="2"/>
      <c r="D4" s="2"/>
      <c r="E4" s="2"/>
      <c r="F4" s="2"/>
    </row>
    <row r="5" spans="1:6">
      <c r="A5" s="19" t="s">
        <v>3</v>
      </c>
      <c r="B5" s="19"/>
      <c r="C5" s="19"/>
      <c r="D5" s="19"/>
      <c r="E5" s="19"/>
      <c r="F5" s="19"/>
    </row>
    <row r="6" spans="1:6">
      <c r="A6" s="3" t="s">
        <v>4</v>
      </c>
      <c r="B6" s="4" t="s">
        <v>5</v>
      </c>
      <c r="C6" s="5" t="s">
        <v>6</v>
      </c>
      <c r="D6" s="2"/>
      <c r="E6" s="2"/>
      <c r="F6" s="2"/>
    </row>
    <row r="7" spans="1:6">
      <c r="A7" s="3" t="s">
        <v>7</v>
      </c>
      <c r="B7" s="4" t="s">
        <v>8</v>
      </c>
      <c r="C7" s="5" t="s">
        <v>9</v>
      </c>
      <c r="D7" s="2"/>
      <c r="E7" s="2"/>
      <c r="F7" s="2"/>
    </row>
    <row r="8" spans="1:6" ht="27.6">
      <c r="A8" s="3" t="s">
        <v>10</v>
      </c>
      <c r="B8" s="4" t="s">
        <v>11</v>
      </c>
      <c r="C8" s="5" t="s">
        <v>12</v>
      </c>
      <c r="D8" s="2"/>
      <c r="E8" s="2"/>
      <c r="F8" s="2"/>
    </row>
    <row r="9" spans="1:6">
      <c r="A9" s="3" t="s">
        <v>13</v>
      </c>
      <c r="B9" s="4" t="s">
        <v>14</v>
      </c>
      <c r="C9" s="5" t="s">
        <v>15</v>
      </c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>
      <c r="A11" s="19" t="s">
        <v>16</v>
      </c>
      <c r="B11" s="19"/>
      <c r="C11" s="19"/>
      <c r="D11" s="19"/>
      <c r="E11" s="19"/>
      <c r="F11" s="19"/>
    </row>
    <row r="12" spans="1:6">
      <c r="A12" s="3" t="s">
        <v>17</v>
      </c>
      <c r="B12" s="21" t="s">
        <v>18</v>
      </c>
      <c r="C12" s="21"/>
      <c r="D12" s="21"/>
      <c r="E12" s="3" t="s">
        <v>19</v>
      </c>
      <c r="F12" s="3" t="s">
        <v>20</v>
      </c>
    </row>
    <row r="13" spans="1:6">
      <c r="A13" s="6">
        <v>1</v>
      </c>
      <c r="B13" s="18" t="s">
        <v>21</v>
      </c>
      <c r="C13" s="18"/>
      <c r="D13" s="18"/>
      <c r="E13" s="7" t="s">
        <v>22</v>
      </c>
      <c r="F13" s="7" t="s">
        <v>23</v>
      </c>
    </row>
    <row r="14" spans="1:6">
      <c r="A14" s="6">
        <v>2</v>
      </c>
      <c r="B14" s="18" t="s">
        <v>24</v>
      </c>
      <c r="C14" s="18"/>
      <c r="D14" s="18"/>
      <c r="E14" s="7" t="s">
        <v>25</v>
      </c>
      <c r="F14" s="7" t="s">
        <v>26</v>
      </c>
    </row>
    <row r="15" spans="1:6">
      <c r="A15" s="6">
        <v>3</v>
      </c>
      <c r="B15" s="18" t="s">
        <v>27</v>
      </c>
      <c r="C15" s="18"/>
      <c r="D15" s="18"/>
      <c r="E15" s="7" t="s">
        <v>28</v>
      </c>
      <c r="F15" s="7" t="s">
        <v>29</v>
      </c>
    </row>
    <row r="16" spans="1:6" ht="27.6">
      <c r="A16" s="6">
        <v>4</v>
      </c>
      <c r="B16" s="18" t="s">
        <v>30</v>
      </c>
      <c r="C16" s="18"/>
      <c r="D16" s="18"/>
      <c r="E16" s="7" t="s">
        <v>28</v>
      </c>
      <c r="F16" s="7" t="s">
        <v>31</v>
      </c>
    </row>
    <row r="17" spans="1:6">
      <c r="A17" s="6">
        <v>5</v>
      </c>
      <c r="B17" s="18" t="s">
        <v>32</v>
      </c>
      <c r="C17" s="18"/>
      <c r="D17" s="18"/>
      <c r="E17" s="7" t="s">
        <v>33</v>
      </c>
      <c r="F17" s="7" t="s">
        <v>34</v>
      </c>
    </row>
    <row r="18" spans="1:6">
      <c r="A18" s="6">
        <v>6</v>
      </c>
      <c r="B18" s="18" t="s">
        <v>35</v>
      </c>
      <c r="C18" s="18"/>
      <c r="D18" s="18"/>
      <c r="E18" s="7" t="s">
        <v>33</v>
      </c>
      <c r="F18" s="7" t="s">
        <v>36</v>
      </c>
    </row>
    <row r="19" spans="1:6">
      <c r="A19" s="2"/>
      <c r="B19" s="2"/>
      <c r="C19" s="2"/>
      <c r="D19" s="2"/>
      <c r="E19" s="2"/>
      <c r="F19" s="2"/>
    </row>
    <row r="20" spans="1:6">
      <c r="A20" s="19" t="s">
        <v>37</v>
      </c>
      <c r="B20" s="19"/>
      <c r="C20" s="19"/>
      <c r="D20" s="19"/>
      <c r="E20" s="19"/>
      <c r="F20" s="19"/>
    </row>
    <row r="21" spans="1:6">
      <c r="A21" s="17" t="s">
        <v>38</v>
      </c>
      <c r="B21" s="17"/>
      <c r="C21" s="17"/>
      <c r="D21" s="17"/>
      <c r="E21" s="17"/>
      <c r="F21" s="17"/>
    </row>
    <row r="22" spans="1:6">
      <c r="A22" s="17" t="s">
        <v>39</v>
      </c>
      <c r="B22" s="17"/>
      <c r="C22" s="17"/>
      <c r="D22" s="17"/>
      <c r="E22" s="17"/>
      <c r="F22" s="17"/>
    </row>
    <row r="23" spans="1:6">
      <c r="A23" s="17" t="s">
        <v>40</v>
      </c>
      <c r="B23" s="17"/>
      <c r="C23" s="17"/>
      <c r="D23" s="17"/>
      <c r="E23" s="17"/>
      <c r="F23" s="17"/>
    </row>
    <row r="24" spans="1:6">
      <c r="A24" s="17" t="s">
        <v>41</v>
      </c>
      <c r="B24" s="17"/>
      <c r="C24" s="17"/>
      <c r="D24" s="17"/>
      <c r="E24" s="17"/>
      <c r="F24" s="17"/>
    </row>
    <row r="25" spans="1:6">
      <c r="A25" s="17" t="s">
        <v>42</v>
      </c>
      <c r="B25" s="17"/>
      <c r="C25" s="17"/>
      <c r="D25" s="17"/>
      <c r="E25" s="17"/>
      <c r="F25" s="17"/>
    </row>
    <row r="26" spans="1:6">
      <c r="A26" s="2"/>
      <c r="B26" s="2"/>
      <c r="C26" s="2"/>
      <c r="D26" s="2"/>
      <c r="E26" s="2"/>
      <c r="F26" s="2"/>
    </row>
    <row r="27" spans="1:6">
      <c r="A27" s="19" t="s">
        <v>43</v>
      </c>
      <c r="B27" s="19"/>
      <c r="C27" s="19"/>
      <c r="D27" s="19"/>
      <c r="E27" s="19"/>
      <c r="F27" s="19"/>
    </row>
    <row r="28" spans="1:6">
      <c r="A28" s="8" t="s">
        <v>44</v>
      </c>
      <c r="B28" s="20" t="s">
        <v>45</v>
      </c>
      <c r="C28" s="20"/>
      <c r="D28" s="20"/>
      <c r="E28" s="20"/>
      <c r="F28" s="20"/>
    </row>
    <row r="29" spans="1:6">
      <c r="A29" s="9" t="s">
        <v>46</v>
      </c>
      <c r="B29" s="18" t="s">
        <v>47</v>
      </c>
      <c r="C29" s="18"/>
      <c r="D29" s="18"/>
      <c r="E29" s="18"/>
      <c r="F29" s="18"/>
    </row>
    <row r="30" spans="1:6">
      <c r="A30" s="10" t="s">
        <v>48</v>
      </c>
      <c r="B30" s="18" t="s">
        <v>49</v>
      </c>
      <c r="C30" s="18"/>
      <c r="D30" s="18"/>
      <c r="E30" s="18"/>
      <c r="F30" s="18"/>
    </row>
    <row r="31" spans="1:6">
      <c r="A31" s="2"/>
      <c r="B31" s="2"/>
      <c r="C31" s="2"/>
      <c r="D31" s="2"/>
      <c r="E31" s="2"/>
      <c r="F31" s="2"/>
    </row>
    <row r="32" spans="1:6">
      <c r="A32" s="19" t="s">
        <v>50</v>
      </c>
      <c r="B32" s="19"/>
      <c r="C32" s="19"/>
      <c r="D32" s="19"/>
      <c r="E32" s="19"/>
      <c r="F32" s="19"/>
    </row>
    <row r="33" spans="1:6">
      <c r="A33" s="17" t="s">
        <v>51</v>
      </c>
      <c r="B33" s="17"/>
      <c r="C33" s="17"/>
      <c r="D33" s="17"/>
      <c r="E33" s="17"/>
      <c r="F33" s="17"/>
    </row>
    <row r="34" spans="1:6">
      <c r="A34" s="17" t="s">
        <v>52</v>
      </c>
      <c r="B34" s="17"/>
      <c r="C34" s="17"/>
      <c r="D34" s="17"/>
      <c r="E34" s="17"/>
      <c r="F34" s="17"/>
    </row>
    <row r="35" spans="1:6" ht="13.8" customHeight="1">
      <c r="A35" s="17" t="s">
        <v>53</v>
      </c>
      <c r="B35" s="17"/>
      <c r="C35" s="17"/>
      <c r="D35" s="17"/>
      <c r="E35" s="17"/>
      <c r="F35" s="17"/>
    </row>
    <row r="36" spans="1:6" ht="13.8" customHeight="1">
      <c r="A36" s="17" t="s">
        <v>54</v>
      </c>
      <c r="B36" s="17"/>
      <c r="C36" s="17"/>
      <c r="D36" s="17"/>
      <c r="E36" s="17"/>
      <c r="F36" s="17"/>
    </row>
    <row r="37" spans="1:6" ht="224.4" customHeight="1">
      <c r="A37" s="1" t="s">
        <v>55</v>
      </c>
      <c r="B37" s="1"/>
      <c r="C37" s="1"/>
      <c r="D37" s="1"/>
      <c r="E37" s="1"/>
      <c r="F37" s="1"/>
    </row>
    <row r="38" spans="1:6" ht="290.39999999999998" customHeight="1">
      <c r="A38" s="1" t="s">
        <v>56</v>
      </c>
      <c r="B38" s="1"/>
      <c r="C38" s="1"/>
      <c r="D38" s="1"/>
      <c r="E38" s="1"/>
      <c r="F38" s="1"/>
    </row>
    <row r="39" spans="1:6" ht="171.6" customHeight="1">
      <c r="A39" s="1" t="s">
        <v>57</v>
      </c>
      <c r="B39" s="1"/>
      <c r="C39" s="1"/>
      <c r="D39" s="1"/>
      <c r="E39" s="1"/>
      <c r="F39" s="1"/>
    </row>
  </sheetData>
  <sheetProtection algorithmName="SHA-512" hashValue="0MZ7JoEqWtlFNv4YhNShRMTf7O4wKpfdxKdNnr2kX42OlWBpCBXiagl0q5uRAlrtpUerhZXZjvaEe6Cz6MR4vg==" saltValue="JtXTyTsM0q13+4QiTiwIxQ==" spinCount="100000" sheet="1" objects="1" scenarios="1" formatCells="0" formatColumns="0" formatRows="0" insertColumns="0" sort="0" autoFilter="0" pivotTables="0"/>
  <mergeCells count="27">
    <mergeCell ref="A1:F1"/>
    <mergeCell ref="A2:F2"/>
    <mergeCell ref="A3:F3"/>
    <mergeCell ref="A5:F5"/>
    <mergeCell ref="A11:F11"/>
    <mergeCell ref="B12:D12"/>
    <mergeCell ref="B13:D13"/>
    <mergeCell ref="B14:D14"/>
    <mergeCell ref="B15:D15"/>
    <mergeCell ref="B16:D16"/>
    <mergeCell ref="B17:D17"/>
    <mergeCell ref="B18:D18"/>
    <mergeCell ref="A20:F20"/>
    <mergeCell ref="A21:F21"/>
    <mergeCell ref="A22:F22"/>
    <mergeCell ref="A23:F23"/>
    <mergeCell ref="A24:F24"/>
    <mergeCell ref="A25:F25"/>
    <mergeCell ref="A27:F27"/>
    <mergeCell ref="B28:F28"/>
    <mergeCell ref="A35:F35"/>
    <mergeCell ref="A36:F36"/>
    <mergeCell ref="B29:F29"/>
    <mergeCell ref="B30:F30"/>
    <mergeCell ref="A32:F32"/>
    <mergeCell ref="A33:F33"/>
    <mergeCell ref="A34:F3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7"/>
  <sheetViews>
    <sheetView showGridLines="0" workbookViewId="0">
      <selection activeCell="B23" sqref="B23"/>
    </sheetView>
  </sheetViews>
  <sheetFormatPr baseColWidth="10" defaultColWidth="8.796875" defaultRowHeight="13.8"/>
  <cols>
    <col min="1" max="1" width="24" customWidth="1"/>
    <col min="2" max="2" width="95.296875" customWidth="1"/>
    <col min="3" max="3" width="69.296875" customWidth="1"/>
  </cols>
  <sheetData>
    <row r="1" spans="1:3" ht="22.8">
      <c r="A1" s="22" t="s">
        <v>58</v>
      </c>
      <c r="B1" s="22"/>
      <c r="C1" s="22"/>
    </row>
    <row r="2" spans="1:3">
      <c r="A2" s="23" t="s">
        <v>59</v>
      </c>
      <c r="B2" s="23"/>
      <c r="C2" s="23"/>
    </row>
    <row r="3" spans="1:3">
      <c r="A3" s="24" t="s">
        <v>60</v>
      </c>
      <c r="B3" s="24"/>
      <c r="C3" s="24"/>
    </row>
    <row r="4" spans="1:3">
      <c r="A4" t="s">
        <v>61</v>
      </c>
      <c r="B4" t="s">
        <v>62</v>
      </c>
      <c r="C4" t="s">
        <v>63</v>
      </c>
    </row>
    <row r="5" spans="1:3" ht="27.6">
      <c r="A5" s="1" t="s">
        <v>64</v>
      </c>
      <c r="B5" s="1" t="s">
        <v>65</v>
      </c>
      <c r="C5" s="1" t="s">
        <v>66</v>
      </c>
    </row>
    <row r="6" spans="1:3">
      <c r="A6" s="1" t="s">
        <v>67</v>
      </c>
      <c r="B6" s="1" t="s">
        <v>68</v>
      </c>
      <c r="C6" s="1" t="s">
        <v>69</v>
      </c>
    </row>
    <row r="7" spans="1:3">
      <c r="A7" s="1" t="s">
        <v>70</v>
      </c>
      <c r="B7" s="1" t="s">
        <v>71</v>
      </c>
      <c r="C7" s="1" t="s">
        <v>72</v>
      </c>
    </row>
    <row r="8" spans="1:3">
      <c r="A8" s="1" t="s">
        <v>73</v>
      </c>
      <c r="B8" s="1" t="s">
        <v>74</v>
      </c>
      <c r="C8" s="1" t="s">
        <v>75</v>
      </c>
    </row>
    <row r="9" spans="1:3">
      <c r="A9" s="1" t="s">
        <v>76</v>
      </c>
      <c r="B9" s="1" t="s">
        <v>77</v>
      </c>
      <c r="C9" s="1" t="s">
        <v>78</v>
      </c>
    </row>
    <row r="10" spans="1:3">
      <c r="A10" s="1" t="s">
        <v>79</v>
      </c>
      <c r="B10" s="1" t="s">
        <v>80</v>
      </c>
      <c r="C10" s="1" t="s">
        <v>81</v>
      </c>
    </row>
    <row r="11" spans="1:3">
      <c r="A11" s="1" t="s">
        <v>82</v>
      </c>
      <c r="B11" s="1" t="s">
        <v>83</v>
      </c>
      <c r="C11" s="1" t="s">
        <v>84</v>
      </c>
    </row>
    <row r="12" spans="1:3">
      <c r="A12" s="1" t="s">
        <v>85</v>
      </c>
      <c r="B12" s="1" t="s">
        <v>86</v>
      </c>
      <c r="C12" s="1" t="s">
        <v>87</v>
      </c>
    </row>
    <row r="13" spans="1:3">
      <c r="A13" s="1" t="s">
        <v>88</v>
      </c>
      <c r="B13" s="1" t="s">
        <v>89</v>
      </c>
      <c r="C13" s="1" t="s">
        <v>90</v>
      </c>
    </row>
    <row r="14" spans="1:3">
      <c r="A14" s="1" t="s">
        <v>91</v>
      </c>
      <c r="B14" s="1" t="s">
        <v>92</v>
      </c>
      <c r="C14" s="1" t="s">
        <v>93</v>
      </c>
    </row>
    <row r="15" spans="1:3">
      <c r="A15" s="1" t="s">
        <v>94</v>
      </c>
      <c r="B15" s="1" t="s">
        <v>95</v>
      </c>
      <c r="C15" s="1" t="s">
        <v>96</v>
      </c>
    </row>
    <row r="16" spans="1:3">
      <c r="A16" s="1" t="s">
        <v>97</v>
      </c>
      <c r="B16" s="1" t="s">
        <v>98</v>
      </c>
      <c r="C16" s="1" t="s">
        <v>99</v>
      </c>
    </row>
    <row r="17" spans="1:3">
      <c r="A17" s="1" t="s">
        <v>100</v>
      </c>
      <c r="B17" s="1" t="s">
        <v>101</v>
      </c>
      <c r="C17" s="1" t="s">
        <v>102</v>
      </c>
    </row>
    <row r="18" spans="1:3">
      <c r="A18" s="1" t="s">
        <v>103</v>
      </c>
      <c r="B18" s="1" t="s">
        <v>104</v>
      </c>
      <c r="C18" s="1" t="s">
        <v>105</v>
      </c>
    </row>
    <row r="19" spans="1:3">
      <c r="A19" s="1" t="s">
        <v>106</v>
      </c>
      <c r="B19" s="1" t="s">
        <v>107</v>
      </c>
      <c r="C19" s="1" t="s">
        <v>108</v>
      </c>
    </row>
    <row r="20" spans="1:3">
      <c r="A20" s="1" t="s">
        <v>109</v>
      </c>
      <c r="B20" s="1" t="s">
        <v>110</v>
      </c>
      <c r="C20" s="1" t="s">
        <v>111</v>
      </c>
    </row>
    <row r="21" spans="1:3">
      <c r="A21" s="1" t="s">
        <v>112</v>
      </c>
      <c r="B21" s="1" t="s">
        <v>113</v>
      </c>
      <c r="C21" s="1" t="s">
        <v>114</v>
      </c>
    </row>
    <row r="22" spans="1:3">
      <c r="A22" s="1" t="s">
        <v>115</v>
      </c>
      <c r="B22" s="1" t="s">
        <v>116</v>
      </c>
      <c r="C22" s="1" t="s">
        <v>117</v>
      </c>
    </row>
    <row r="23" spans="1:3">
      <c r="A23" s="1" t="s">
        <v>118</v>
      </c>
      <c r="B23" s="1" t="s">
        <v>119</v>
      </c>
      <c r="C23" s="1" t="s">
        <v>114</v>
      </c>
    </row>
    <row r="24" spans="1:3">
      <c r="A24" s="1" t="s">
        <v>120</v>
      </c>
      <c r="B24" s="1" t="s">
        <v>121</v>
      </c>
      <c r="C24" s="1" t="s">
        <v>122</v>
      </c>
    </row>
    <row r="25" spans="1:3">
      <c r="A25" s="1" t="s">
        <v>123</v>
      </c>
      <c r="B25" s="1" t="s">
        <v>124</v>
      </c>
      <c r="C25" s="1" t="s">
        <v>125</v>
      </c>
    </row>
    <row r="26" spans="1:3">
      <c r="A26" s="1" t="s">
        <v>126</v>
      </c>
      <c r="B26" s="1" t="s">
        <v>127</v>
      </c>
      <c r="C26" s="1" t="s">
        <v>128</v>
      </c>
    </row>
    <row r="27" spans="1:3">
      <c r="A27" s="1" t="s">
        <v>129</v>
      </c>
      <c r="B27" s="1" t="s">
        <v>130</v>
      </c>
      <c r="C27" s="1" t="s">
        <v>131</v>
      </c>
    </row>
    <row r="28" spans="1:3">
      <c r="A28" s="1" t="s">
        <v>132</v>
      </c>
      <c r="B28" s="1" t="s">
        <v>133</v>
      </c>
      <c r="C28" s="1" t="s">
        <v>134</v>
      </c>
    </row>
    <row r="29" spans="1:3">
      <c r="A29" s="1" t="s">
        <v>135</v>
      </c>
      <c r="B29" s="1" t="s">
        <v>136</v>
      </c>
      <c r="C29" s="1" t="s">
        <v>137</v>
      </c>
    </row>
    <row r="30" spans="1:3">
      <c r="A30" s="1" t="s">
        <v>138</v>
      </c>
      <c r="B30" s="1" t="s">
        <v>139</v>
      </c>
      <c r="C30" s="1" t="s">
        <v>140</v>
      </c>
    </row>
    <row r="31" spans="1:3">
      <c r="A31" s="1" t="s">
        <v>141</v>
      </c>
      <c r="B31" s="1" t="s">
        <v>142</v>
      </c>
      <c r="C31" s="1" t="s">
        <v>143</v>
      </c>
    </row>
    <row r="32" spans="1:3">
      <c r="A32" s="1" t="s">
        <v>144</v>
      </c>
      <c r="B32" s="1" t="s">
        <v>145</v>
      </c>
      <c r="C32" s="1" t="s">
        <v>146</v>
      </c>
    </row>
    <row r="33" spans="1:3">
      <c r="A33" s="1" t="s">
        <v>147</v>
      </c>
      <c r="B33" s="1" t="s">
        <v>148</v>
      </c>
      <c r="C33" s="1" t="s">
        <v>149</v>
      </c>
    </row>
    <row r="34" spans="1:3">
      <c r="A34" s="1" t="s">
        <v>150</v>
      </c>
      <c r="B34" s="1" t="s">
        <v>151</v>
      </c>
      <c r="C34" s="1" t="s">
        <v>152</v>
      </c>
    </row>
    <row r="35" spans="1:3">
      <c r="A35" s="1" t="s">
        <v>153</v>
      </c>
      <c r="B35" s="1" t="s">
        <v>154</v>
      </c>
      <c r="C35" s="1" t="s">
        <v>155</v>
      </c>
    </row>
    <row r="36" spans="1:3">
      <c r="A36" s="1" t="s">
        <v>156</v>
      </c>
      <c r="B36" s="1" t="s">
        <v>157</v>
      </c>
      <c r="C36" s="1" t="s">
        <v>158</v>
      </c>
    </row>
    <row r="37" spans="1:3">
      <c r="A37" s="1" t="s">
        <v>159</v>
      </c>
      <c r="B37" s="1" t="s">
        <v>160</v>
      </c>
      <c r="C37" s="1" t="s">
        <v>161</v>
      </c>
    </row>
    <row r="38" spans="1:3">
      <c r="A38" s="1" t="s">
        <v>162</v>
      </c>
      <c r="B38" s="1" t="s">
        <v>163</v>
      </c>
      <c r="C38" s="1" t="s">
        <v>164</v>
      </c>
    </row>
    <row r="39" spans="1:3">
      <c r="A39" s="1" t="s">
        <v>165</v>
      </c>
      <c r="B39" s="1" t="s">
        <v>166</v>
      </c>
      <c r="C39" s="1" t="s">
        <v>167</v>
      </c>
    </row>
    <row r="40" spans="1:3">
      <c r="A40" s="1" t="s">
        <v>168</v>
      </c>
      <c r="B40" s="1" t="s">
        <v>169</v>
      </c>
      <c r="C40" s="1" t="s">
        <v>170</v>
      </c>
    </row>
    <row r="41" spans="1:3" ht="27.6">
      <c r="A41" s="1" t="s">
        <v>171</v>
      </c>
      <c r="B41" s="1" t="s">
        <v>172</v>
      </c>
      <c r="C41" s="1" t="s">
        <v>173</v>
      </c>
    </row>
    <row r="42" spans="1:3">
      <c r="A42" s="1" t="s">
        <v>174</v>
      </c>
      <c r="B42" s="1" t="s">
        <v>175</v>
      </c>
      <c r="C42" s="1" t="s">
        <v>176</v>
      </c>
    </row>
    <row r="43" spans="1:3">
      <c r="A43" s="1" t="s">
        <v>177</v>
      </c>
      <c r="B43" s="1" t="s">
        <v>178</v>
      </c>
      <c r="C43" s="1" t="s">
        <v>179</v>
      </c>
    </row>
    <row r="44" spans="1:3">
      <c r="A44" s="1" t="s">
        <v>180</v>
      </c>
      <c r="B44" s="1" t="s">
        <v>181</v>
      </c>
      <c r="C44" s="1" t="s">
        <v>117</v>
      </c>
    </row>
    <row r="45" spans="1:3">
      <c r="A45" s="1" t="s">
        <v>182</v>
      </c>
      <c r="B45" s="1" t="s">
        <v>183</v>
      </c>
      <c r="C45" s="1" t="s">
        <v>184</v>
      </c>
    </row>
    <row r="46" spans="1:3">
      <c r="A46" t="s">
        <v>185</v>
      </c>
      <c r="B46" t="s">
        <v>186</v>
      </c>
      <c r="C46" t="s">
        <v>187</v>
      </c>
    </row>
    <row r="47" spans="1:3">
      <c r="A47" t="s">
        <v>188</v>
      </c>
      <c r="B47" t="s">
        <v>189</v>
      </c>
      <c r="C47" t="s">
        <v>190</v>
      </c>
    </row>
  </sheetData>
  <sheetProtection algorithmName="SHA-512" hashValue="v1OYNmih/IsbSzUProZe8m4AAcdQNXdmFms5ywf3UQIpY+SC7fQ3ZhxI7YTLlegV8U5v8tLSRBmFreva/S57aQ==" saltValue="IULC4CKxOu6whJBFM/oojQ==" spinCount="100000" sheet="1" objects="1" scenarios="1" formatCells="0" formatColumns="0" formatRows="0" insertColumns="0" sort="0" autoFilter="0" pivotTables="0"/>
  <mergeCells count="3">
    <mergeCell ref="A1:C1"/>
    <mergeCell ref="A2:C2"/>
    <mergeCell ref="A3:C3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showGridLines="0" tabSelected="1" workbookViewId="0">
      <selection activeCell="F16" sqref="F16"/>
    </sheetView>
  </sheetViews>
  <sheetFormatPr baseColWidth="10" defaultColWidth="8.796875" defaultRowHeight="13.8"/>
  <cols>
    <col min="1" max="1" width="24" customWidth="1"/>
    <col min="2" max="2" width="42" customWidth="1"/>
    <col min="3" max="3" width="38" customWidth="1"/>
    <col min="4" max="4" width="4" customWidth="1"/>
    <col min="5" max="5" width="22" customWidth="1"/>
    <col min="6" max="6" width="14" customWidth="1"/>
  </cols>
  <sheetData>
    <row r="1" spans="1:6" ht="30" customHeight="1">
      <c r="A1" s="27" t="s">
        <v>22</v>
      </c>
      <c r="B1" s="27"/>
      <c r="C1" s="27"/>
      <c r="D1" s="27"/>
      <c r="E1" s="27"/>
      <c r="F1" s="27"/>
    </row>
    <row r="2" spans="1:6" ht="28.05" customHeight="1">
      <c r="A2" s="28" t="s">
        <v>191</v>
      </c>
      <c r="B2" s="28"/>
      <c r="C2" s="28"/>
      <c r="D2" s="28"/>
      <c r="E2" s="28"/>
      <c r="F2" s="28"/>
    </row>
    <row r="3" spans="1:6" ht="34.049999999999997" customHeight="1">
      <c r="A3" s="29" t="s">
        <v>192</v>
      </c>
      <c r="B3" s="29"/>
      <c r="C3" s="29"/>
      <c r="D3" s="29"/>
      <c r="E3" s="29"/>
      <c r="F3" s="29"/>
    </row>
    <row r="4" spans="1:6">
      <c r="A4" s="30"/>
      <c r="B4" s="30"/>
      <c r="C4" s="30"/>
      <c r="D4" s="30"/>
      <c r="E4" s="30"/>
      <c r="F4" s="30"/>
    </row>
    <row r="5" spans="1:6">
      <c r="A5" s="31" t="s">
        <v>193</v>
      </c>
      <c r="B5" s="31"/>
      <c r="C5" s="31"/>
      <c r="D5" s="30"/>
      <c r="E5" s="31" t="s">
        <v>194</v>
      </c>
      <c r="F5" s="31"/>
    </row>
    <row r="6" spans="1:6" ht="30" customHeight="1">
      <c r="A6" s="32" t="s">
        <v>195</v>
      </c>
      <c r="B6" s="32" t="s">
        <v>196</v>
      </c>
      <c r="C6" s="32" t="s">
        <v>197</v>
      </c>
      <c r="D6" s="30"/>
      <c r="E6" s="32" t="s">
        <v>198</v>
      </c>
      <c r="F6" s="32" t="s">
        <v>20</v>
      </c>
    </row>
    <row r="7" spans="1:6" ht="30" customHeight="1">
      <c r="A7" s="30" t="s">
        <v>177</v>
      </c>
      <c r="B7" s="33" t="s">
        <v>199</v>
      </c>
      <c r="C7" s="34" t="s">
        <v>200</v>
      </c>
      <c r="D7" s="30"/>
      <c r="E7" s="35" t="s">
        <v>153</v>
      </c>
      <c r="F7" s="35">
        <f>COUNTIFS('Action Plan'!I5:I34,"Pending",'Action Plan'!M5:M34,"OK")</f>
        <v>2</v>
      </c>
    </row>
    <row r="8" spans="1:6" ht="30" customHeight="1">
      <c r="A8" s="30" t="s">
        <v>201</v>
      </c>
      <c r="B8" s="33" t="s">
        <v>202</v>
      </c>
      <c r="C8" s="34" t="s">
        <v>203</v>
      </c>
      <c r="D8" s="30"/>
      <c r="E8" s="35" t="s">
        <v>156</v>
      </c>
      <c r="F8" s="35">
        <f>COUNTIFS('Action Plan'!I5:I34,"In Progress",'Action Plan'!M5:M34,"OK")</f>
        <v>2</v>
      </c>
    </row>
    <row r="9" spans="1:6" ht="30" customHeight="1">
      <c r="A9" s="30" t="s">
        <v>67</v>
      </c>
      <c r="B9" s="33" t="s">
        <v>204</v>
      </c>
      <c r="C9" s="34" t="s">
        <v>205</v>
      </c>
      <c r="D9" s="30"/>
      <c r="E9" s="35" t="s">
        <v>159</v>
      </c>
      <c r="F9" s="35">
        <f>COUNTIFS('Action Plan'!I5:I34,"Completed",'Action Plan'!M5:M34,"OK")</f>
        <v>1</v>
      </c>
    </row>
    <row r="10" spans="1:6" ht="30" customHeight="1">
      <c r="A10" s="30" t="s">
        <v>70</v>
      </c>
      <c r="B10" s="33" t="s">
        <v>206</v>
      </c>
      <c r="C10" s="34" t="s">
        <v>207</v>
      </c>
      <c r="D10" s="30"/>
      <c r="E10" s="35" t="s">
        <v>162</v>
      </c>
      <c r="F10" s="35">
        <f>COUNTIFS('Action Plan'!I5:I34,"Discarded",'Action Plan'!M5:M34,"OK")</f>
        <v>0</v>
      </c>
    </row>
    <row r="11" spans="1:6" ht="30" customHeight="1">
      <c r="A11" s="30" t="s">
        <v>85</v>
      </c>
      <c r="B11" s="33" t="s">
        <v>208</v>
      </c>
      <c r="C11" s="34" t="s">
        <v>209</v>
      </c>
      <c r="D11" s="30"/>
      <c r="E11" s="35" t="s">
        <v>171</v>
      </c>
      <c r="F11" s="35">
        <f>SUM(F7:F9)</f>
        <v>5</v>
      </c>
    </row>
    <row r="12" spans="1:6" ht="30" customHeight="1">
      <c r="A12" s="30" t="s">
        <v>88</v>
      </c>
      <c r="B12" s="33" t="s">
        <v>210</v>
      </c>
      <c r="C12" s="34" t="s">
        <v>211</v>
      </c>
      <c r="D12" s="30"/>
      <c r="E12" s="35" t="s">
        <v>182</v>
      </c>
      <c r="F12" s="35">
        <f>SUM(F7:F10)</f>
        <v>5</v>
      </c>
    </row>
    <row r="13" spans="1:6" ht="30" customHeight="1">
      <c r="A13" s="30" t="s">
        <v>91</v>
      </c>
      <c r="B13" s="33" t="s">
        <v>212</v>
      </c>
      <c r="C13" s="34" t="s">
        <v>213</v>
      </c>
      <c r="D13" s="30"/>
      <c r="E13" s="35" t="s">
        <v>174</v>
      </c>
      <c r="F13" s="36">
        <f>IF(F11=0,0,F9/F11)</f>
        <v>0.2</v>
      </c>
    </row>
    <row r="14" spans="1:6" ht="25.95" customHeight="1">
      <c r="A14" s="30" t="s">
        <v>144</v>
      </c>
      <c r="B14" s="33" t="s">
        <v>214</v>
      </c>
      <c r="C14" s="34" t="s">
        <v>215</v>
      </c>
      <c r="D14" s="30"/>
      <c r="E14" s="37" t="s">
        <v>188</v>
      </c>
      <c r="F14" s="38">
        <f>COUNTIF('Action Plan'!M5:M34,"Review")+COUNTIF('Action Plan'!M5:M34,"Missing Information")</f>
        <v>0</v>
      </c>
    </row>
    <row r="15" spans="1:6" ht="30" customHeight="1">
      <c r="A15" s="30" t="s">
        <v>216</v>
      </c>
      <c r="B15" s="39">
        <v>46144</v>
      </c>
      <c r="C15" s="34" t="s">
        <v>217</v>
      </c>
      <c r="D15" s="30"/>
      <c r="E15" s="30"/>
      <c r="F15" s="30"/>
    </row>
    <row r="16" spans="1:6" ht="30" customHeight="1">
      <c r="A16" s="30" t="s">
        <v>218</v>
      </c>
      <c r="B16" s="39">
        <v>46204</v>
      </c>
      <c r="C16" s="34" t="s">
        <v>219</v>
      </c>
      <c r="D16" s="30"/>
      <c r="E16" s="30"/>
      <c r="F16" s="30"/>
    </row>
    <row r="17" spans="1:6">
      <c r="A17" s="30"/>
      <c r="B17" s="30"/>
      <c r="C17" s="30"/>
      <c r="D17" s="30"/>
      <c r="E17" s="30"/>
      <c r="F17" s="30"/>
    </row>
    <row r="18" spans="1:6">
      <c r="A18" s="30"/>
      <c r="B18" s="30"/>
      <c r="C18" s="30"/>
      <c r="D18" s="30"/>
      <c r="E18" s="30"/>
      <c r="F18" s="30"/>
    </row>
    <row r="19" spans="1:6">
      <c r="A19" s="30"/>
      <c r="B19" s="30"/>
      <c r="C19" s="30"/>
      <c r="D19" s="30"/>
      <c r="E19" s="30"/>
      <c r="F19" s="30"/>
    </row>
  </sheetData>
  <sheetProtection algorithmName="SHA-512" hashValue="Zby6Krms9sM4fB+7vZB31IoKoEujwqa4o5BtzoVL6gYQkD8vOB3GN+2c6t9JrspjOsul5P7NTUELlJrhUJxwEA==" saltValue="HKMcE22PAsnLQiouLEUXsQ==" spinCount="100000" sheet="1" objects="1" scenarios="1" formatCells="0" formatColumns="0" formatRows="0" insertColumns="0" insertRows="0" sort="0" autoFilter="0" pivotTables="0"/>
  <mergeCells count="5">
    <mergeCell ref="A1:F1"/>
    <mergeCell ref="A2:F2"/>
    <mergeCell ref="A3:F3"/>
    <mergeCell ref="A5:C5"/>
    <mergeCell ref="E5:F5"/>
  </mergeCells>
  <conditionalFormatting sqref="B15:B16">
    <cfRule type="expression" dxfId="28" priority="2">
      <formula>AND(B15&lt;&gt;"",OR(NOT(ISNUMBER(B15)),B15&lt;DATE(2000,1,1),B15&gt;DATE(2100,12,31)))</formula>
    </cfRule>
  </conditionalFormatting>
  <conditionalFormatting sqref="B16">
    <cfRule type="expression" dxfId="27" priority="3">
      <formula>AND(ISNUMBER(B15),ISNUMBER(B16),B16&lt;B15)</formula>
    </cfRule>
  </conditionalFormatting>
  <conditionalFormatting sqref="F14">
    <cfRule type="cellIs" dxfId="26" priority="1" operator="greaterThan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200-000000000000}">
          <x14:formula1>
            <xm:f>Lists!$A$5:$A$12</xm:f>
          </x14:formula1>
          <xm:sqref>B9</xm:sqref>
        </x14:dataValidation>
        <x14:dataValidation type="list" xr:uid="{00000000-0002-0000-0200-000001000000}">
          <x14:formula1>
            <xm:f>Lists!$B$5:$B$8</xm:f>
          </x14:formula1>
          <xm:sqref>B10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showGridLines="0" workbookViewId="0">
      <selection sqref="A1:F1"/>
    </sheetView>
  </sheetViews>
  <sheetFormatPr baseColWidth="10" defaultColWidth="8.796875" defaultRowHeight="13.8"/>
  <cols>
    <col min="1" max="1" width="20" customWidth="1"/>
    <col min="2" max="2" width="22" customWidth="1"/>
    <col min="3" max="3" width="30" customWidth="1"/>
    <col min="4" max="4" width="32" customWidth="1"/>
    <col min="5" max="5" width="34" customWidth="1"/>
    <col min="6" max="6" width="30" customWidth="1"/>
  </cols>
  <sheetData>
    <row r="1" spans="1:6" ht="22.8">
      <c r="A1" s="22" t="s">
        <v>25</v>
      </c>
      <c r="B1" s="22"/>
      <c r="C1" s="22"/>
      <c r="D1" s="22"/>
      <c r="E1" s="22"/>
      <c r="F1" s="22"/>
    </row>
    <row r="2" spans="1:6">
      <c r="A2" s="23" t="s">
        <v>220</v>
      </c>
      <c r="B2" s="23"/>
      <c r="C2" s="23"/>
      <c r="D2" s="23"/>
      <c r="E2" s="23"/>
      <c r="F2" s="23"/>
    </row>
    <row r="3" spans="1:6">
      <c r="A3" s="24" t="s">
        <v>221</v>
      </c>
      <c r="B3" s="24"/>
      <c r="C3" s="24"/>
      <c r="D3" s="24"/>
      <c r="E3" s="24"/>
      <c r="F3" s="24"/>
    </row>
    <row r="4" spans="1:6">
      <c r="A4" t="s">
        <v>94</v>
      </c>
      <c r="B4" t="s">
        <v>222</v>
      </c>
      <c r="C4" t="s">
        <v>106</v>
      </c>
      <c r="D4" t="s">
        <v>223</v>
      </c>
      <c r="E4" t="s">
        <v>224</v>
      </c>
      <c r="F4" t="s">
        <v>225</v>
      </c>
    </row>
    <row r="5" spans="1:6" ht="27.6">
      <c r="A5" s="1" t="s">
        <v>226</v>
      </c>
      <c r="B5" s="1" t="s">
        <v>97</v>
      </c>
      <c r="C5" s="1" t="s">
        <v>227</v>
      </c>
      <c r="D5" s="1" t="s">
        <v>228</v>
      </c>
      <c r="E5" s="1" t="s">
        <v>229</v>
      </c>
      <c r="F5" s="1" t="s">
        <v>230</v>
      </c>
    </row>
    <row r="6" spans="1:6" ht="27.6">
      <c r="A6" s="1" t="s">
        <v>231</v>
      </c>
      <c r="B6" s="1" t="s">
        <v>97</v>
      </c>
      <c r="C6" s="1" t="s">
        <v>232</v>
      </c>
      <c r="D6" s="1" t="s">
        <v>233</v>
      </c>
      <c r="E6" s="1" t="s">
        <v>234</v>
      </c>
      <c r="F6" s="1" t="s">
        <v>235</v>
      </c>
    </row>
    <row r="7" spans="1:6" ht="27.6">
      <c r="A7" s="1" t="s">
        <v>236</v>
      </c>
      <c r="B7" s="1" t="s">
        <v>100</v>
      </c>
      <c r="C7" s="1" t="s">
        <v>237</v>
      </c>
      <c r="D7" s="1" t="s">
        <v>238</v>
      </c>
      <c r="E7" s="1" t="s">
        <v>239</v>
      </c>
      <c r="F7" s="1" t="s">
        <v>240</v>
      </c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  <row r="31" spans="1:6">
      <c r="A31" s="1"/>
      <c r="B31" s="1"/>
      <c r="C31" s="1"/>
      <c r="D31" s="1"/>
      <c r="E31" s="1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mergeCells count="3">
    <mergeCell ref="A1:F1"/>
    <mergeCell ref="A2:F2"/>
    <mergeCell ref="A3:F3"/>
  </mergeCells>
  <conditionalFormatting sqref="A5:A34">
    <cfRule type="expression" dxfId="25" priority="1">
      <formula>AND(A5&lt;&gt;"",COUNTIF($A$5:$A$34,A5)&gt;1)</formula>
    </cfRule>
  </conditionalFormatting>
  <conditionalFormatting sqref="B5:B34">
    <cfRule type="expression" dxfId="24" priority="2">
      <formula>AND(A5&lt;&gt;"",NOT(OR(B5="Internal",B5="Direct Competitor",B5="Aspirational Competitor",B5="Functional Benchmark",B5="Other")))</formula>
    </cfRule>
  </conditionalFormatting>
  <conditionalFormatting sqref="C5:C34">
    <cfRule type="expression" dxfId="23" priority="3">
      <formula>AND(A5&lt;&gt;"",C5="")</formula>
    </cfRule>
  </conditionalFormatting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0000000}">
          <x14:formula1>
            <xm:f>Lists!$C$5:$C$9</xm:f>
          </x14:formula1>
          <xm:sqref>B5:B34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4"/>
  <sheetViews>
    <sheetView showGridLines="0" workbookViewId="0">
      <selection sqref="A1:J1"/>
    </sheetView>
  </sheetViews>
  <sheetFormatPr baseColWidth="10" defaultColWidth="8.796875" defaultRowHeight="13.8"/>
  <cols>
    <col min="1" max="1" width="16" customWidth="1"/>
    <col min="2" max="2" width="26" customWidth="1"/>
    <col min="3" max="6" width="18" customWidth="1"/>
    <col min="7" max="7" width="44" customWidth="1"/>
    <col min="8" max="10" width="12" customWidth="1"/>
  </cols>
  <sheetData>
    <row r="1" spans="1:10" ht="22.8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23" t="s">
        <v>241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>
      <c r="A3" s="24" t="s">
        <v>242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>
      <c r="A4" t="s">
        <v>243</v>
      </c>
      <c r="B4" t="s">
        <v>109</v>
      </c>
      <c r="C4" t="s">
        <v>112</v>
      </c>
      <c r="D4" t="s">
        <v>226</v>
      </c>
      <c r="E4" t="s">
        <v>231</v>
      </c>
      <c r="F4" t="s">
        <v>236</v>
      </c>
      <c r="G4" t="s">
        <v>126</v>
      </c>
      <c r="H4" t="s">
        <v>132</v>
      </c>
      <c r="I4" t="s">
        <v>135</v>
      </c>
      <c r="J4" t="s">
        <v>138</v>
      </c>
    </row>
    <row r="5" spans="1:10" ht="27.6">
      <c r="A5" s="1" t="s">
        <v>204</v>
      </c>
      <c r="B5" s="1" t="s">
        <v>244</v>
      </c>
      <c r="C5" s="1" t="s">
        <v>245</v>
      </c>
      <c r="D5" s="1" t="s">
        <v>246</v>
      </c>
      <c r="E5" s="1" t="s">
        <v>247</v>
      </c>
      <c r="F5" s="1" t="s">
        <v>248</v>
      </c>
      <c r="G5" s="1" t="s">
        <v>249</v>
      </c>
      <c r="H5" s="1" t="s">
        <v>250</v>
      </c>
      <c r="I5" s="1" t="s">
        <v>251</v>
      </c>
      <c r="J5" s="1" t="s">
        <v>250</v>
      </c>
    </row>
    <row r="6" spans="1:10">
      <c r="A6" s="1" t="s">
        <v>204</v>
      </c>
      <c r="B6" s="1" t="s">
        <v>252</v>
      </c>
      <c r="C6" s="1" t="s">
        <v>253</v>
      </c>
      <c r="D6" s="1" t="s">
        <v>254</v>
      </c>
      <c r="E6" s="1" t="s">
        <v>255</v>
      </c>
      <c r="F6" s="1" t="s">
        <v>254</v>
      </c>
      <c r="G6" s="1" t="s">
        <v>256</v>
      </c>
      <c r="H6" s="1" t="s">
        <v>250</v>
      </c>
      <c r="I6" s="1" t="s">
        <v>251</v>
      </c>
      <c r="J6" s="1" t="s">
        <v>250</v>
      </c>
    </row>
    <row r="7" spans="1:10">
      <c r="A7" s="1" t="s">
        <v>204</v>
      </c>
      <c r="B7" s="1" t="s">
        <v>257</v>
      </c>
      <c r="C7" s="1" t="s">
        <v>258</v>
      </c>
      <c r="D7" s="1" t="s">
        <v>259</v>
      </c>
      <c r="E7" s="1" t="s">
        <v>260</v>
      </c>
      <c r="F7" s="1" t="s">
        <v>259</v>
      </c>
      <c r="G7" s="1" t="s">
        <v>261</v>
      </c>
      <c r="H7" s="1" t="s">
        <v>250</v>
      </c>
      <c r="I7" s="1" t="s">
        <v>251</v>
      </c>
      <c r="J7" s="1" t="s">
        <v>250</v>
      </c>
    </row>
    <row r="8" spans="1:10" ht="27.6">
      <c r="A8" s="1" t="s">
        <v>204</v>
      </c>
      <c r="B8" s="1" t="s">
        <v>262</v>
      </c>
      <c r="C8" s="1" t="s">
        <v>263</v>
      </c>
      <c r="D8" s="1" t="s">
        <v>264</v>
      </c>
      <c r="E8" s="1" t="s">
        <v>265</v>
      </c>
      <c r="F8" s="1" t="s">
        <v>266</v>
      </c>
      <c r="G8" s="1" t="s">
        <v>267</v>
      </c>
      <c r="H8" s="1" t="s">
        <v>251</v>
      </c>
      <c r="I8" s="1" t="s">
        <v>268</v>
      </c>
      <c r="J8" s="1" t="s">
        <v>250</v>
      </c>
    </row>
    <row r="9" spans="1:10" ht="27.6">
      <c r="A9" s="1" t="s">
        <v>204</v>
      </c>
      <c r="B9" s="1" t="s">
        <v>269</v>
      </c>
      <c r="C9" s="1" t="s">
        <v>270</v>
      </c>
      <c r="D9" s="1" t="s">
        <v>271</v>
      </c>
      <c r="E9" s="1" t="s">
        <v>272</v>
      </c>
      <c r="F9" s="1" t="s">
        <v>273</v>
      </c>
      <c r="G9" s="1" t="s">
        <v>274</v>
      </c>
      <c r="H9" s="1" t="s">
        <v>251</v>
      </c>
      <c r="I9" s="1" t="s">
        <v>251</v>
      </c>
      <c r="J9" s="1" t="s">
        <v>251</v>
      </c>
    </row>
    <row r="10" spans="1:10">
      <c r="A10" s="1" t="s">
        <v>275</v>
      </c>
      <c r="B10" s="1" t="s">
        <v>276</v>
      </c>
      <c r="C10" s="1" t="s">
        <v>277</v>
      </c>
      <c r="D10" s="1" t="s">
        <v>278</v>
      </c>
      <c r="E10" s="1" t="s">
        <v>279</v>
      </c>
      <c r="F10" s="1" t="s">
        <v>278</v>
      </c>
      <c r="G10" s="1" t="s">
        <v>280</v>
      </c>
      <c r="H10" s="1" t="s">
        <v>250</v>
      </c>
      <c r="I10" s="1" t="s">
        <v>250</v>
      </c>
      <c r="J10" s="1" t="s">
        <v>251</v>
      </c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3">
    <mergeCell ref="A1:J1"/>
    <mergeCell ref="A2:J2"/>
    <mergeCell ref="A3:J3"/>
  </mergeCells>
  <conditionalFormatting sqref="G5:G34">
    <cfRule type="expression" dxfId="22" priority="10">
      <formula>AND(OR(A5&lt;&gt;"",B5&lt;&gt;"",C5&lt;&gt;"",D5&lt;&gt;"",E5&lt;&gt;"",F5&lt;&gt;""),G5="")</formula>
    </cfRule>
  </conditionalFormatting>
  <conditionalFormatting sqref="H5:H34">
    <cfRule type="expression" dxfId="21" priority="1">
      <formula>H5="High"</formula>
    </cfRule>
    <cfRule type="expression" dxfId="20" priority="2">
      <formula>H5="Medium"</formula>
    </cfRule>
    <cfRule type="expression" dxfId="19" priority="3">
      <formula>H5="Low"</formula>
    </cfRule>
    <cfRule type="expression" dxfId="18" priority="11">
      <formula>AND(OR(A5&lt;&gt;"",B5&lt;&gt;""),NOT(OR(H5="High",H5="Medium",H5="Low")))</formula>
    </cfRule>
  </conditionalFormatting>
  <conditionalFormatting sqref="I5:I34">
    <cfRule type="expression" dxfId="17" priority="4">
      <formula>I5="High"</formula>
    </cfRule>
    <cfRule type="expression" dxfId="16" priority="5">
      <formula>I5="Medium"</formula>
    </cfRule>
    <cfRule type="expression" dxfId="15" priority="6">
      <formula>I5="Low"</formula>
    </cfRule>
    <cfRule type="expression" dxfId="14" priority="12">
      <formula>AND(OR(A5&lt;&gt;"",B5&lt;&gt;""),NOT(OR(I5="High",I5="Medium",I5="Low")))</formula>
    </cfRule>
  </conditionalFormatting>
  <conditionalFormatting sqref="J5:J34">
    <cfRule type="expression" dxfId="13" priority="7">
      <formula>J5="High"</formula>
    </cfRule>
    <cfRule type="expression" dxfId="12" priority="8">
      <formula>J5="Medium"</formula>
    </cfRule>
    <cfRule type="expression" dxfId="11" priority="9">
      <formula>J5="Low"</formula>
    </cfRule>
    <cfRule type="expression" dxfId="10" priority="13">
      <formula>AND(OR(A5&lt;&gt;"",B5&lt;&gt;""),NOT(OR(J5="High",J5="Medium",J5="Low")))</formula>
    </cfRule>
  </conditionalFormatting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xr:uid="{00000000-0002-0000-0400-000000000000}">
          <x14:formula1>
            <xm:f>Lists!$A$5:$A$12</xm:f>
          </x14:formula1>
          <xm:sqref>A5:A34</xm:sqref>
        </x14:dataValidation>
        <x14:dataValidation type="list" xr:uid="{00000000-0002-0000-0400-000001000000}">
          <x14:formula1>
            <xm:f>Lists!$D$5:$D$7</xm:f>
          </x14:formula1>
          <xm:sqref>H5:H34</xm:sqref>
        </x14:dataValidation>
        <x14:dataValidation type="list" xr:uid="{00000000-0002-0000-0400-000002000000}">
          <x14:formula1>
            <xm:f>Lists!$E$5:$E$7</xm:f>
          </x14:formula1>
          <xm:sqref>I5:I34</xm:sqref>
        </x14:dataValidation>
        <x14:dataValidation type="list" xr:uid="{00000000-0002-0000-0400-000003000000}">
          <x14:formula1>
            <xm:f>Lists!$F$5:$F$7</xm:f>
          </x14:formula1>
          <xm:sqref>J5:J34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4"/>
  <sheetViews>
    <sheetView showGridLines="0" workbookViewId="0">
      <selection activeCell="C19" sqref="C19"/>
    </sheetView>
  </sheetViews>
  <sheetFormatPr baseColWidth="10" defaultColWidth="8.796875" defaultRowHeight="13.8"/>
  <cols>
    <col min="1" max="1" width="32" customWidth="1"/>
    <col min="2" max="2" width="40" customWidth="1"/>
    <col min="3" max="3" width="26" customWidth="1"/>
    <col min="4" max="5" width="15" customWidth="1"/>
    <col min="6" max="6" width="14" customWidth="1"/>
    <col min="7" max="7" width="27" customWidth="1"/>
    <col min="8" max="9" width="15" customWidth="1"/>
    <col min="10" max="10" width="22" customWidth="1"/>
    <col min="11" max="11" width="18" customWidth="1"/>
    <col min="12" max="12" width="42" customWidth="1"/>
    <col min="13" max="13" width="18" customWidth="1"/>
  </cols>
  <sheetData>
    <row r="1" spans="1:13" ht="30" customHeight="1">
      <c r="A1" s="22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ht="28.05" customHeight="1">
      <c r="A2" s="23" t="s">
        <v>281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3" ht="34.049999999999997" customHeight="1">
      <c r="A3" s="24" t="s">
        <v>282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3" ht="40.049999999999997" customHeight="1">
      <c r="A4" t="s">
        <v>129</v>
      </c>
      <c r="B4" t="s">
        <v>141</v>
      </c>
      <c r="C4" t="s">
        <v>180</v>
      </c>
      <c r="D4" t="s">
        <v>118</v>
      </c>
      <c r="E4" t="s">
        <v>120</v>
      </c>
      <c r="F4" t="s">
        <v>283</v>
      </c>
      <c r="G4" t="s">
        <v>144</v>
      </c>
      <c r="H4" t="s">
        <v>147</v>
      </c>
      <c r="I4" t="s">
        <v>150</v>
      </c>
      <c r="J4" t="s">
        <v>165</v>
      </c>
      <c r="K4" t="s">
        <v>284</v>
      </c>
      <c r="L4" t="s">
        <v>168</v>
      </c>
      <c r="M4" t="s">
        <v>185</v>
      </c>
    </row>
    <row r="5" spans="1:13" ht="40.049999999999997" customHeight="1">
      <c r="A5" s="1" t="s">
        <v>285</v>
      </c>
      <c r="B5" s="1" t="s">
        <v>286</v>
      </c>
      <c r="C5" s="1" t="s">
        <v>244</v>
      </c>
      <c r="D5" s="1" t="s">
        <v>245</v>
      </c>
      <c r="E5" s="1" t="s">
        <v>247</v>
      </c>
      <c r="F5" s="1" t="s">
        <v>287</v>
      </c>
      <c r="G5" s="1" t="s">
        <v>288</v>
      </c>
      <c r="H5" s="13">
        <v>46188</v>
      </c>
      <c r="I5" s="1" t="s">
        <v>156</v>
      </c>
      <c r="J5" s="1" t="s">
        <v>289</v>
      </c>
      <c r="K5" s="1" t="s">
        <v>250</v>
      </c>
      <c r="L5" s="1" t="s">
        <v>290</v>
      </c>
      <c r="M5" s="14" t="str">
        <f>IF(A5="",IF(OR(B5&lt;&gt;"",C5&lt;&gt;"",D5&lt;&gt;"",E5&lt;&gt;"",F5&lt;&gt;"",G5&lt;&gt;"",H5&lt;&gt;"",I5&lt;&gt;"",J5&lt;&gt;"",K5&lt;&gt;"",L5&lt;&gt;""),"Missing Information",""),IF(OR(B5="",C5="",D5="",E5="",F5="",G5="",H5="",I5="",K5=""),"Missing Information",IF(COUNTIFS($A$5:$A$34,A5,$B$5:$B$34,B5)&gt;1,"Review",IF(OR(NOT(ISNUMBER(H5)),H5&lt;DATE(2000,1,1),H5&gt;DATE(2100,12,31)),"Review",IF(COUNTIF(Lists!$H$5:$H$8,F5)=0,"Review",IF(COUNTIF(Lists!$G$5:$G$8,I5)=0,"Review",IF(COUNTIF(Lists!$F$5:$F$7,K5)=0,"Review",IF(AND(I5="Completed",J5=""),"Missing Information","OK"))))))))</f>
        <v>OK</v>
      </c>
    </row>
    <row r="6" spans="1:13" ht="40.049999999999997" customHeight="1">
      <c r="A6" s="1" t="s">
        <v>291</v>
      </c>
      <c r="B6" s="1" t="s">
        <v>292</v>
      </c>
      <c r="C6" s="1" t="s">
        <v>293</v>
      </c>
      <c r="D6" s="1" t="s">
        <v>294</v>
      </c>
      <c r="E6" s="1" t="s">
        <v>295</v>
      </c>
      <c r="F6" s="1" t="s">
        <v>287</v>
      </c>
      <c r="G6" s="1" t="s">
        <v>288</v>
      </c>
      <c r="H6" s="13">
        <v>46203</v>
      </c>
      <c r="I6" s="1" t="s">
        <v>153</v>
      </c>
      <c r="J6" s="1"/>
      <c r="K6" s="1" t="s">
        <v>250</v>
      </c>
      <c r="L6" s="1" t="s">
        <v>296</v>
      </c>
      <c r="M6" s="15" t="str">
        <f>IF(A6="",IF(OR(B6&lt;&gt;"",C6&lt;&gt;"",D6&lt;&gt;"",E6&lt;&gt;"",F6&lt;&gt;"",G6&lt;&gt;"",H6&lt;&gt;"",I6&lt;&gt;"",J6&lt;&gt;"",K6&lt;&gt;"",L6&lt;&gt;""),"Missing Information",""),IF(OR(B6="",C6="",D6="",E6="",F6="",G6="",H6="",I6="",K6=""),"Missing Information",IF(COUNTIFS($A$5:$A$34,A6,$B$5:$B$34,B6)&gt;1,"Review",IF(OR(NOT(ISNUMBER(H6)),H6&lt;DATE(2000,1,1),H6&gt;DATE(2100,12,31)),"Review",IF(COUNTIF(Lists!$H$5:$H$8,F6)=0,"Review",IF(COUNTIF(Lists!$G$5:$G$8,I6)=0,"Review",IF(COUNTIF(Lists!$F$5:$F$7,K6)=0,"Review",IF(AND(I6="Completed",J6=""),"Missing Information","OK"))))))))</f>
        <v>OK</v>
      </c>
    </row>
    <row r="7" spans="1:13" ht="40.049999999999997" customHeight="1">
      <c r="A7" s="1" t="s">
        <v>297</v>
      </c>
      <c r="B7" s="1" t="s">
        <v>298</v>
      </c>
      <c r="C7" s="1" t="s">
        <v>299</v>
      </c>
      <c r="D7" s="1" t="s">
        <v>300</v>
      </c>
      <c r="E7" s="1" t="s">
        <v>301</v>
      </c>
      <c r="F7" s="1" t="s">
        <v>287</v>
      </c>
      <c r="G7" s="1" t="s">
        <v>302</v>
      </c>
      <c r="H7" s="13">
        <v>46162</v>
      </c>
      <c r="I7" s="1" t="s">
        <v>159</v>
      </c>
      <c r="J7" s="1" t="s">
        <v>303</v>
      </c>
      <c r="K7" s="1" t="s">
        <v>250</v>
      </c>
      <c r="L7" s="1" t="s">
        <v>304</v>
      </c>
      <c r="M7" s="15" t="str">
        <f>IF(A7="",IF(OR(B7&lt;&gt;"",C7&lt;&gt;"",D7&lt;&gt;"",E7&lt;&gt;"",F7&lt;&gt;"",G7&lt;&gt;"",H7&lt;&gt;"",I7&lt;&gt;"",J7&lt;&gt;"",K7&lt;&gt;"",L7&lt;&gt;""),"Missing Information",""),IF(OR(B7="",C7="",D7="",E7="",F7="",G7="",H7="",I7="",K7=""),"Missing Information",IF(COUNTIFS($A$5:$A$34,A7,$B$5:$B$34,B7)&gt;1,"Review",IF(OR(NOT(ISNUMBER(H7)),H7&lt;DATE(2000,1,1),H7&gt;DATE(2100,12,31)),"Review",IF(COUNTIF(Lists!$H$5:$H$8,F7)=0,"Review",IF(COUNTIF(Lists!$G$5:$G$8,I7)=0,"Review",IF(COUNTIF(Lists!$F$5:$F$7,K7)=0,"Review",IF(AND(I7="Completed",J7=""),"Missing Information","OK"))))))))</f>
        <v>OK</v>
      </c>
    </row>
    <row r="8" spans="1:13" ht="40.049999999999997" customHeight="1">
      <c r="A8" s="1" t="s">
        <v>305</v>
      </c>
      <c r="B8" s="1" t="s">
        <v>306</v>
      </c>
      <c r="C8" s="1" t="s">
        <v>307</v>
      </c>
      <c r="D8" s="1" t="s">
        <v>308</v>
      </c>
      <c r="E8" s="1" t="s">
        <v>309</v>
      </c>
      <c r="F8" s="1" t="s">
        <v>287</v>
      </c>
      <c r="G8" s="1" t="s">
        <v>310</v>
      </c>
      <c r="H8" s="13">
        <v>46183</v>
      </c>
      <c r="I8" s="1" t="s">
        <v>156</v>
      </c>
      <c r="J8" s="1" t="s">
        <v>311</v>
      </c>
      <c r="K8" s="1" t="s">
        <v>251</v>
      </c>
      <c r="L8" s="1" t="s">
        <v>312</v>
      </c>
      <c r="M8" s="15" t="str">
        <f>IF(A8="",IF(OR(B8&lt;&gt;"",C8&lt;&gt;"",D8&lt;&gt;"",E8&lt;&gt;"",F8&lt;&gt;"",G8&lt;&gt;"",H8&lt;&gt;"",I8&lt;&gt;"",J8&lt;&gt;"",K8&lt;&gt;"",L8&lt;&gt;""),"Missing Information",""),IF(OR(B8="",C8="",D8="",E8="",F8="",G8="",H8="",I8="",K8=""),"Missing Information",IF(COUNTIFS($A$5:$A$34,A8,$B$5:$B$34,B8)&gt;1,"Review",IF(OR(NOT(ISNUMBER(H8)),H8&lt;DATE(2000,1,1),H8&gt;DATE(2100,12,31)),"Review",IF(COUNTIF(Lists!$H$5:$H$8,F8)=0,"Review",IF(COUNTIF(Lists!$G$5:$G$8,I8)=0,"Review",IF(COUNTIF(Lists!$F$5:$F$7,K8)=0,"Review",IF(AND(I8="Completed",J8=""),"Missing Information","OK"))))))))</f>
        <v>OK</v>
      </c>
    </row>
    <row r="9" spans="1:13" ht="40.049999999999997" customHeight="1">
      <c r="A9" s="1" t="s">
        <v>313</v>
      </c>
      <c r="B9" s="1" t="s">
        <v>314</v>
      </c>
      <c r="C9" s="1" t="s">
        <v>276</v>
      </c>
      <c r="D9" s="1" t="s">
        <v>277</v>
      </c>
      <c r="E9" s="1" t="s">
        <v>315</v>
      </c>
      <c r="F9" s="1" t="s">
        <v>316</v>
      </c>
      <c r="G9" s="1" t="s">
        <v>317</v>
      </c>
      <c r="H9" s="13">
        <v>46203</v>
      </c>
      <c r="I9" s="1" t="s">
        <v>153</v>
      </c>
      <c r="J9" s="1"/>
      <c r="K9" s="1" t="s">
        <v>251</v>
      </c>
      <c r="L9" s="1" t="s">
        <v>318</v>
      </c>
      <c r="M9" s="15" t="str">
        <f>IF(A9="",IF(OR(B9&lt;&gt;"",C9&lt;&gt;"",D9&lt;&gt;"",E9&lt;&gt;"",F9&lt;&gt;"",G9&lt;&gt;"",H9&lt;&gt;"",I9&lt;&gt;"",J9&lt;&gt;"",K9&lt;&gt;"",L9&lt;&gt;""),"Missing Information",""),IF(OR(B9="",C9="",D9="",E9="",F9="",G9="",H9="",I9="",K9=""),"Missing Information",IF(COUNTIFS($A$5:$A$34,A9,$B$5:$B$34,B9)&gt;1,"Review",IF(OR(NOT(ISNUMBER(H9)),H9&lt;DATE(2000,1,1),H9&gt;DATE(2100,12,31)),"Review",IF(COUNTIF(Lists!$H$5:$H$8,F9)=0,"Review",IF(COUNTIF(Lists!$G$5:$G$8,I9)=0,"Review",IF(COUNTIF(Lists!$F$5:$F$7,K9)=0,"Review",IF(AND(I9="Completed",J9=""),"Missing Information","OK"))))))))</f>
        <v>OK</v>
      </c>
    </row>
    <row r="10" spans="1:13" ht="24" customHeight="1">
      <c r="A10" s="1"/>
      <c r="B10" s="1"/>
      <c r="C10" s="1"/>
      <c r="D10" s="1"/>
      <c r="E10" s="1"/>
      <c r="F10" s="1"/>
      <c r="G10" s="1"/>
      <c r="H10" s="13"/>
      <c r="I10" s="1"/>
      <c r="J10" s="1"/>
      <c r="K10" s="1"/>
      <c r="L10" s="1"/>
      <c r="M10" s="15" t="str">
        <f>IF(A10="",IF(OR(B10&lt;&gt;"",C10&lt;&gt;"",D10&lt;&gt;"",E10&lt;&gt;"",F10&lt;&gt;"",G10&lt;&gt;"",H10&lt;&gt;"",I10&lt;&gt;"",J10&lt;&gt;"",K10&lt;&gt;"",L10&lt;&gt;""),"Missing Information",""),IF(OR(B10="",C10="",D10="",E10="",F10="",G10="",H10="",I10="",K10=""),"Missing Information",IF(COUNTIFS($A$5:$A$34,A10,$B$5:$B$34,B10)&gt;1,"Review",IF(OR(NOT(ISNUMBER(H10)),H10&lt;DATE(2000,1,1),H10&gt;DATE(2100,12,31)),"Review",IF(COUNTIF(Lists!$H$5:$H$8,F10)=0,"Review",IF(COUNTIF(Lists!$G$5:$G$8,I10)=0,"Review",IF(COUNTIF(Lists!$F$5:$F$7,K10)=0,"Review",IF(AND(I10="Completed",J10=""),"Missing Information","OK"))))))))</f>
        <v/>
      </c>
    </row>
    <row r="11" spans="1:13" ht="24" customHeight="1">
      <c r="A11" s="1"/>
      <c r="B11" s="1"/>
      <c r="C11" s="1"/>
      <c r="D11" s="1"/>
      <c r="E11" s="1"/>
      <c r="F11" s="1"/>
      <c r="G11" s="1"/>
      <c r="H11" s="13"/>
      <c r="I11" s="1"/>
      <c r="J11" s="1"/>
      <c r="K11" s="1"/>
      <c r="L11" s="1"/>
      <c r="M11" s="15" t="str">
        <f>IF(A11="",IF(OR(B11&lt;&gt;"",C11&lt;&gt;"",D11&lt;&gt;"",E11&lt;&gt;"",F11&lt;&gt;"",G11&lt;&gt;"",H11&lt;&gt;"",I11&lt;&gt;"",J11&lt;&gt;"",K11&lt;&gt;"",L11&lt;&gt;""),"Missing Information",""),IF(OR(B11="",C11="",D11="",E11="",F11="",G11="",H11="",I11="",K11=""),"Missing Information",IF(COUNTIFS($A$5:$A$34,A11,$B$5:$B$34,B11)&gt;1,"Review",IF(OR(NOT(ISNUMBER(H11)),H11&lt;DATE(2000,1,1),H11&gt;DATE(2100,12,31)),"Review",IF(COUNTIF(Lists!$H$5:$H$8,F11)=0,"Review",IF(COUNTIF(Lists!$G$5:$G$8,I11)=0,"Review",IF(COUNTIF(Lists!$F$5:$F$7,K11)=0,"Review",IF(AND(I11="Completed",J11=""),"Missing Information","OK"))))))))</f>
        <v/>
      </c>
    </row>
    <row r="12" spans="1:13" ht="24" customHeight="1">
      <c r="A12" s="1"/>
      <c r="B12" s="1"/>
      <c r="C12" s="1"/>
      <c r="D12" s="1"/>
      <c r="E12" s="1"/>
      <c r="F12" s="1"/>
      <c r="G12" s="1"/>
      <c r="H12" s="13"/>
      <c r="I12" s="1"/>
      <c r="J12" s="1"/>
      <c r="K12" s="1"/>
      <c r="L12" s="1"/>
      <c r="M12" s="15" t="str">
        <f>IF(A12="",IF(OR(B12&lt;&gt;"",C12&lt;&gt;"",D12&lt;&gt;"",E12&lt;&gt;"",F12&lt;&gt;"",G12&lt;&gt;"",H12&lt;&gt;"",I12&lt;&gt;"",J12&lt;&gt;"",K12&lt;&gt;"",L12&lt;&gt;""),"Missing Information",""),IF(OR(B12="",C12="",D12="",E12="",F12="",G12="",H12="",I12="",K12=""),"Missing Information",IF(COUNTIFS($A$5:$A$34,A12,$B$5:$B$34,B12)&gt;1,"Review",IF(OR(NOT(ISNUMBER(H12)),H12&lt;DATE(2000,1,1),H12&gt;DATE(2100,12,31)),"Review",IF(COUNTIF(Lists!$H$5:$H$8,F12)=0,"Review",IF(COUNTIF(Lists!$G$5:$G$8,I12)=0,"Review",IF(COUNTIF(Lists!$F$5:$F$7,K12)=0,"Review",IF(AND(I12="Completed",J12=""),"Missing Information","OK"))))))))</f>
        <v/>
      </c>
    </row>
    <row r="13" spans="1:13" ht="24" customHeight="1">
      <c r="A13" s="1"/>
      <c r="B13" s="1"/>
      <c r="C13" s="1"/>
      <c r="D13" s="1"/>
      <c r="E13" s="1"/>
      <c r="F13" s="1"/>
      <c r="G13" s="1"/>
      <c r="H13" s="13"/>
      <c r="I13" s="1"/>
      <c r="J13" s="1"/>
      <c r="K13" s="1"/>
      <c r="L13" s="1"/>
      <c r="M13" s="15" t="str">
        <f>IF(A13="",IF(OR(B13&lt;&gt;"",C13&lt;&gt;"",D13&lt;&gt;"",E13&lt;&gt;"",F13&lt;&gt;"",G13&lt;&gt;"",H13&lt;&gt;"",I13&lt;&gt;"",J13&lt;&gt;"",K13&lt;&gt;"",L13&lt;&gt;""),"Missing Information",""),IF(OR(B13="",C13="",D13="",E13="",F13="",G13="",H13="",I13="",K13=""),"Missing Information",IF(COUNTIFS($A$5:$A$34,A13,$B$5:$B$34,B13)&gt;1,"Review",IF(OR(NOT(ISNUMBER(H13)),H13&lt;DATE(2000,1,1),H13&gt;DATE(2100,12,31)),"Review",IF(COUNTIF(Lists!$H$5:$H$8,F13)=0,"Review",IF(COUNTIF(Lists!$G$5:$G$8,I13)=0,"Review",IF(COUNTIF(Lists!$F$5:$F$7,K13)=0,"Review",IF(AND(I13="Completed",J13=""),"Missing Information","OK"))))))))</f>
        <v/>
      </c>
    </row>
    <row r="14" spans="1:13" ht="24" customHeight="1">
      <c r="A14" s="1"/>
      <c r="B14" s="1"/>
      <c r="C14" s="1"/>
      <c r="D14" s="1"/>
      <c r="E14" s="1"/>
      <c r="F14" s="1"/>
      <c r="G14" s="1"/>
      <c r="H14" s="13"/>
      <c r="I14" s="1"/>
      <c r="J14" s="1"/>
      <c r="K14" s="1"/>
      <c r="L14" s="1"/>
      <c r="M14" s="15" t="str">
        <f>IF(A14="",IF(OR(B14&lt;&gt;"",C14&lt;&gt;"",D14&lt;&gt;"",E14&lt;&gt;"",F14&lt;&gt;"",G14&lt;&gt;"",H14&lt;&gt;"",I14&lt;&gt;"",J14&lt;&gt;"",K14&lt;&gt;"",L14&lt;&gt;""),"Missing Information",""),IF(OR(B14="",C14="",D14="",E14="",F14="",G14="",H14="",I14="",K14=""),"Missing Information",IF(COUNTIFS($A$5:$A$34,A14,$B$5:$B$34,B14)&gt;1,"Review",IF(OR(NOT(ISNUMBER(H14)),H14&lt;DATE(2000,1,1),H14&gt;DATE(2100,12,31)),"Review",IF(COUNTIF(Lists!$H$5:$H$8,F14)=0,"Review",IF(COUNTIF(Lists!$G$5:$G$8,I14)=0,"Review",IF(COUNTIF(Lists!$F$5:$F$7,K14)=0,"Review",IF(AND(I14="Completed",J14=""),"Missing Information","OK"))))))))</f>
        <v/>
      </c>
    </row>
    <row r="15" spans="1:13" ht="24" customHeight="1">
      <c r="A15" s="1"/>
      <c r="B15" s="1"/>
      <c r="C15" s="1"/>
      <c r="D15" s="1"/>
      <c r="E15" s="1"/>
      <c r="F15" s="1"/>
      <c r="G15" s="1"/>
      <c r="H15" s="13"/>
      <c r="I15" s="1"/>
      <c r="J15" s="1"/>
      <c r="K15" s="1"/>
      <c r="L15" s="1"/>
      <c r="M15" s="15" t="str">
        <f>IF(A15="",IF(OR(B15&lt;&gt;"",C15&lt;&gt;"",D15&lt;&gt;"",E15&lt;&gt;"",F15&lt;&gt;"",G15&lt;&gt;"",H15&lt;&gt;"",I15&lt;&gt;"",J15&lt;&gt;"",K15&lt;&gt;"",L15&lt;&gt;""),"Missing Information",""),IF(OR(B15="",C15="",D15="",E15="",F15="",G15="",H15="",I15="",K15=""),"Missing Information",IF(COUNTIFS($A$5:$A$34,A15,$B$5:$B$34,B15)&gt;1,"Review",IF(OR(NOT(ISNUMBER(H15)),H15&lt;DATE(2000,1,1),H15&gt;DATE(2100,12,31)),"Review",IF(COUNTIF(Lists!$H$5:$H$8,F15)=0,"Review",IF(COUNTIF(Lists!$G$5:$G$8,I15)=0,"Review",IF(COUNTIF(Lists!$F$5:$F$7,K15)=0,"Review",IF(AND(I15="Completed",J15=""),"Missing Information","OK"))))))))</f>
        <v/>
      </c>
    </row>
    <row r="16" spans="1:13" ht="24" customHeight="1">
      <c r="A16" s="1"/>
      <c r="B16" s="1"/>
      <c r="C16" s="1"/>
      <c r="D16" s="1"/>
      <c r="E16" s="1"/>
      <c r="F16" s="1"/>
      <c r="G16" s="1"/>
      <c r="H16" s="13"/>
      <c r="I16" s="1"/>
      <c r="J16" s="1"/>
      <c r="K16" s="1"/>
      <c r="L16" s="1"/>
      <c r="M16" s="15" t="str">
        <f>IF(A16="",IF(OR(B16&lt;&gt;"",C16&lt;&gt;"",D16&lt;&gt;"",E16&lt;&gt;"",F16&lt;&gt;"",G16&lt;&gt;"",H16&lt;&gt;"",I16&lt;&gt;"",J16&lt;&gt;"",K16&lt;&gt;"",L16&lt;&gt;""),"Missing Information",""),IF(OR(B16="",C16="",D16="",E16="",F16="",G16="",H16="",I16="",K16=""),"Missing Information",IF(COUNTIFS($A$5:$A$34,A16,$B$5:$B$34,B16)&gt;1,"Review",IF(OR(NOT(ISNUMBER(H16)),H16&lt;DATE(2000,1,1),H16&gt;DATE(2100,12,31)),"Review",IF(COUNTIF(Lists!$H$5:$H$8,F16)=0,"Review",IF(COUNTIF(Lists!$G$5:$G$8,I16)=0,"Review",IF(COUNTIF(Lists!$F$5:$F$7,K16)=0,"Review",IF(AND(I16="Completed",J16=""),"Missing Information","OK"))))))))</f>
        <v/>
      </c>
    </row>
    <row r="17" spans="1:13" ht="24" customHeight="1">
      <c r="A17" s="1"/>
      <c r="B17" s="1"/>
      <c r="C17" s="1"/>
      <c r="D17" s="1"/>
      <c r="E17" s="1"/>
      <c r="F17" s="1"/>
      <c r="G17" s="1"/>
      <c r="H17" s="13"/>
      <c r="I17" s="1"/>
      <c r="J17" s="1"/>
      <c r="K17" s="1"/>
      <c r="L17" s="1"/>
      <c r="M17" s="15" t="str">
        <f>IF(A17="",IF(OR(B17&lt;&gt;"",C17&lt;&gt;"",D17&lt;&gt;"",E17&lt;&gt;"",F17&lt;&gt;"",G17&lt;&gt;"",H17&lt;&gt;"",I17&lt;&gt;"",J17&lt;&gt;"",K17&lt;&gt;"",L17&lt;&gt;""),"Missing Information",""),IF(OR(B17="",C17="",D17="",E17="",F17="",G17="",H17="",I17="",K17=""),"Missing Information",IF(COUNTIFS($A$5:$A$34,A17,$B$5:$B$34,B17)&gt;1,"Review",IF(OR(NOT(ISNUMBER(H17)),H17&lt;DATE(2000,1,1),H17&gt;DATE(2100,12,31)),"Review",IF(COUNTIF(Lists!$H$5:$H$8,F17)=0,"Review",IF(COUNTIF(Lists!$G$5:$G$8,I17)=0,"Review",IF(COUNTIF(Lists!$F$5:$F$7,K17)=0,"Review",IF(AND(I17="Completed",J17=""),"Missing Information","OK"))))))))</f>
        <v/>
      </c>
    </row>
    <row r="18" spans="1:13" ht="24" customHeight="1">
      <c r="A18" s="1"/>
      <c r="B18" s="1"/>
      <c r="C18" s="1"/>
      <c r="D18" s="1"/>
      <c r="E18" s="1"/>
      <c r="F18" s="1"/>
      <c r="G18" s="1"/>
      <c r="H18" s="13"/>
      <c r="I18" s="1"/>
      <c r="J18" s="1"/>
      <c r="K18" s="1"/>
      <c r="L18" s="1"/>
      <c r="M18" s="15" t="str">
        <f>IF(A18="",IF(OR(B18&lt;&gt;"",C18&lt;&gt;"",D18&lt;&gt;"",E18&lt;&gt;"",F18&lt;&gt;"",G18&lt;&gt;"",H18&lt;&gt;"",I18&lt;&gt;"",J18&lt;&gt;"",K18&lt;&gt;"",L18&lt;&gt;""),"Missing Information",""),IF(OR(B18="",C18="",D18="",E18="",F18="",G18="",H18="",I18="",K18=""),"Missing Information",IF(COUNTIFS($A$5:$A$34,A18,$B$5:$B$34,B18)&gt;1,"Review",IF(OR(NOT(ISNUMBER(H18)),H18&lt;DATE(2000,1,1),H18&gt;DATE(2100,12,31)),"Review",IF(COUNTIF(Lists!$H$5:$H$8,F18)=0,"Review",IF(COUNTIF(Lists!$G$5:$G$8,I18)=0,"Review",IF(COUNTIF(Lists!$F$5:$F$7,K18)=0,"Review",IF(AND(I18="Completed",J18=""),"Missing Information","OK"))))))))</f>
        <v/>
      </c>
    </row>
    <row r="19" spans="1:13" ht="24" customHeight="1">
      <c r="A19" s="1"/>
      <c r="B19" s="1"/>
      <c r="C19" s="1"/>
      <c r="D19" s="1"/>
      <c r="E19" s="1"/>
      <c r="F19" s="1"/>
      <c r="G19" s="1"/>
      <c r="H19" s="13"/>
      <c r="I19" s="1"/>
      <c r="J19" s="1"/>
      <c r="K19" s="1"/>
      <c r="L19" s="1"/>
      <c r="M19" s="15" t="str">
        <f>IF(A19="",IF(OR(B19&lt;&gt;"",C19&lt;&gt;"",D19&lt;&gt;"",E19&lt;&gt;"",F19&lt;&gt;"",G19&lt;&gt;"",H19&lt;&gt;"",I19&lt;&gt;"",J19&lt;&gt;"",K19&lt;&gt;"",L19&lt;&gt;""),"Missing Information",""),IF(OR(B19="",C19="",D19="",E19="",F19="",G19="",H19="",I19="",K19=""),"Missing Information",IF(COUNTIFS($A$5:$A$34,A19,$B$5:$B$34,B19)&gt;1,"Review",IF(OR(NOT(ISNUMBER(H19)),H19&lt;DATE(2000,1,1),H19&gt;DATE(2100,12,31)),"Review",IF(COUNTIF(Lists!$H$5:$H$8,F19)=0,"Review",IF(COUNTIF(Lists!$G$5:$G$8,I19)=0,"Review",IF(COUNTIF(Lists!$F$5:$F$7,K19)=0,"Review",IF(AND(I19="Completed",J19=""),"Missing Information","OK"))))))))</f>
        <v/>
      </c>
    </row>
    <row r="20" spans="1:13" ht="24" customHeight="1">
      <c r="A20" s="1"/>
      <c r="B20" s="1"/>
      <c r="C20" s="1"/>
      <c r="D20" s="1"/>
      <c r="E20" s="1"/>
      <c r="F20" s="1"/>
      <c r="G20" s="1"/>
      <c r="H20" s="13"/>
      <c r="I20" s="1"/>
      <c r="J20" s="1"/>
      <c r="K20" s="1"/>
      <c r="L20" s="1"/>
      <c r="M20" s="15" t="str">
        <f>IF(A20="",IF(OR(B20&lt;&gt;"",C20&lt;&gt;"",D20&lt;&gt;"",E20&lt;&gt;"",F20&lt;&gt;"",G20&lt;&gt;"",H20&lt;&gt;"",I20&lt;&gt;"",J20&lt;&gt;"",K20&lt;&gt;"",L20&lt;&gt;""),"Missing Information",""),IF(OR(B20="",C20="",D20="",E20="",F20="",G20="",H20="",I20="",K20=""),"Missing Information",IF(COUNTIFS($A$5:$A$34,A20,$B$5:$B$34,B20)&gt;1,"Review",IF(OR(NOT(ISNUMBER(H20)),H20&lt;DATE(2000,1,1),H20&gt;DATE(2100,12,31)),"Review",IF(COUNTIF(Lists!$H$5:$H$8,F20)=0,"Review",IF(COUNTIF(Lists!$G$5:$G$8,I20)=0,"Review",IF(COUNTIF(Lists!$F$5:$F$7,K20)=0,"Review",IF(AND(I20="Completed",J20=""),"Missing Information","OK"))))))))</f>
        <v/>
      </c>
    </row>
    <row r="21" spans="1:13" ht="24" customHeight="1">
      <c r="A21" s="1"/>
      <c r="B21" s="1"/>
      <c r="C21" s="1"/>
      <c r="D21" s="1"/>
      <c r="E21" s="1"/>
      <c r="F21" s="1"/>
      <c r="G21" s="1"/>
      <c r="H21" s="13"/>
      <c r="I21" s="1"/>
      <c r="J21" s="1"/>
      <c r="K21" s="1"/>
      <c r="L21" s="1"/>
      <c r="M21" s="15" t="str">
        <f>IF(A21="",IF(OR(B21&lt;&gt;"",C21&lt;&gt;"",D21&lt;&gt;"",E21&lt;&gt;"",F21&lt;&gt;"",G21&lt;&gt;"",H21&lt;&gt;"",I21&lt;&gt;"",J21&lt;&gt;"",K21&lt;&gt;"",L21&lt;&gt;""),"Missing Information",""),IF(OR(B21="",C21="",D21="",E21="",F21="",G21="",H21="",I21="",K21=""),"Missing Information",IF(COUNTIFS($A$5:$A$34,A21,$B$5:$B$34,B21)&gt;1,"Review",IF(OR(NOT(ISNUMBER(H21)),H21&lt;DATE(2000,1,1),H21&gt;DATE(2100,12,31)),"Review",IF(COUNTIF(Lists!$H$5:$H$8,F21)=0,"Review",IF(COUNTIF(Lists!$G$5:$G$8,I21)=0,"Review",IF(COUNTIF(Lists!$F$5:$F$7,K21)=0,"Review",IF(AND(I21="Completed",J21=""),"Missing Information","OK"))))))))</f>
        <v/>
      </c>
    </row>
    <row r="22" spans="1:13" ht="24" customHeight="1">
      <c r="A22" s="1"/>
      <c r="B22" s="1"/>
      <c r="C22" s="1"/>
      <c r="D22" s="1"/>
      <c r="E22" s="1"/>
      <c r="F22" s="1"/>
      <c r="G22" s="1"/>
      <c r="H22" s="13"/>
      <c r="I22" s="1"/>
      <c r="J22" s="1"/>
      <c r="K22" s="1"/>
      <c r="L22" s="1"/>
      <c r="M22" s="15" t="str">
        <f>IF(A22="",IF(OR(B22&lt;&gt;"",C22&lt;&gt;"",D22&lt;&gt;"",E22&lt;&gt;"",F22&lt;&gt;"",G22&lt;&gt;"",H22&lt;&gt;"",I22&lt;&gt;"",J22&lt;&gt;"",K22&lt;&gt;"",L22&lt;&gt;""),"Missing Information",""),IF(OR(B22="",C22="",D22="",E22="",F22="",G22="",H22="",I22="",K22=""),"Missing Information",IF(COUNTIFS($A$5:$A$34,A22,$B$5:$B$34,B22)&gt;1,"Review",IF(OR(NOT(ISNUMBER(H22)),H22&lt;DATE(2000,1,1),H22&gt;DATE(2100,12,31)),"Review",IF(COUNTIF(Lists!$H$5:$H$8,F22)=0,"Review",IF(COUNTIF(Lists!$G$5:$G$8,I22)=0,"Review",IF(COUNTIF(Lists!$F$5:$F$7,K22)=0,"Review",IF(AND(I22="Completed",J22=""),"Missing Information","OK"))))))))</f>
        <v/>
      </c>
    </row>
    <row r="23" spans="1:13" ht="24" customHeight="1">
      <c r="A23" s="1"/>
      <c r="B23" s="1"/>
      <c r="C23" s="1"/>
      <c r="D23" s="1"/>
      <c r="E23" s="1"/>
      <c r="F23" s="1"/>
      <c r="G23" s="1"/>
      <c r="H23" s="13"/>
      <c r="I23" s="1"/>
      <c r="J23" s="1"/>
      <c r="K23" s="1"/>
      <c r="L23" s="1"/>
      <c r="M23" s="15" t="str">
        <f>IF(A23="",IF(OR(B23&lt;&gt;"",C23&lt;&gt;"",D23&lt;&gt;"",E23&lt;&gt;"",F23&lt;&gt;"",G23&lt;&gt;"",H23&lt;&gt;"",I23&lt;&gt;"",J23&lt;&gt;"",K23&lt;&gt;"",L23&lt;&gt;""),"Missing Information",""),IF(OR(B23="",C23="",D23="",E23="",F23="",G23="",H23="",I23="",K23=""),"Missing Information",IF(COUNTIFS($A$5:$A$34,A23,$B$5:$B$34,B23)&gt;1,"Review",IF(OR(NOT(ISNUMBER(H23)),H23&lt;DATE(2000,1,1),H23&gt;DATE(2100,12,31)),"Review",IF(COUNTIF(Lists!$H$5:$H$8,F23)=0,"Review",IF(COUNTIF(Lists!$G$5:$G$8,I23)=0,"Review",IF(COUNTIF(Lists!$F$5:$F$7,K23)=0,"Review",IF(AND(I23="Completed",J23=""),"Missing Information","OK"))))))))</f>
        <v/>
      </c>
    </row>
    <row r="24" spans="1:13" ht="24" customHeight="1">
      <c r="A24" s="1"/>
      <c r="B24" s="1"/>
      <c r="C24" s="1"/>
      <c r="D24" s="1"/>
      <c r="E24" s="1"/>
      <c r="F24" s="1"/>
      <c r="G24" s="1"/>
      <c r="H24" s="13"/>
      <c r="I24" s="1"/>
      <c r="J24" s="1"/>
      <c r="K24" s="1"/>
      <c r="L24" s="1"/>
      <c r="M24" s="15" t="str">
        <f>IF(A24="",IF(OR(B24&lt;&gt;"",C24&lt;&gt;"",D24&lt;&gt;"",E24&lt;&gt;"",F24&lt;&gt;"",G24&lt;&gt;"",H24&lt;&gt;"",I24&lt;&gt;"",J24&lt;&gt;"",K24&lt;&gt;"",L24&lt;&gt;""),"Missing Information",""),IF(OR(B24="",C24="",D24="",E24="",F24="",G24="",H24="",I24="",K24=""),"Missing Information",IF(COUNTIFS($A$5:$A$34,A24,$B$5:$B$34,B24)&gt;1,"Review",IF(OR(NOT(ISNUMBER(H24)),H24&lt;DATE(2000,1,1),H24&gt;DATE(2100,12,31)),"Review",IF(COUNTIF(Lists!$H$5:$H$8,F24)=0,"Review",IF(COUNTIF(Lists!$G$5:$G$8,I24)=0,"Review",IF(COUNTIF(Lists!$F$5:$F$7,K24)=0,"Review",IF(AND(I24="Completed",J24=""),"Missing Information","OK"))))))))</f>
        <v/>
      </c>
    </row>
    <row r="25" spans="1:13" ht="24" customHeight="1">
      <c r="A25" s="1"/>
      <c r="B25" s="1"/>
      <c r="C25" s="1"/>
      <c r="D25" s="1"/>
      <c r="E25" s="1"/>
      <c r="F25" s="1"/>
      <c r="G25" s="1"/>
      <c r="H25" s="13"/>
      <c r="I25" s="1"/>
      <c r="J25" s="1"/>
      <c r="K25" s="1"/>
      <c r="L25" s="1"/>
      <c r="M25" s="15" t="str">
        <f>IF(A25="",IF(OR(B25&lt;&gt;"",C25&lt;&gt;"",D25&lt;&gt;"",E25&lt;&gt;"",F25&lt;&gt;"",G25&lt;&gt;"",H25&lt;&gt;"",I25&lt;&gt;"",J25&lt;&gt;"",K25&lt;&gt;"",L25&lt;&gt;""),"Missing Information",""),IF(OR(B25="",C25="",D25="",E25="",F25="",G25="",H25="",I25="",K25=""),"Missing Information",IF(COUNTIFS($A$5:$A$34,A25,$B$5:$B$34,B25)&gt;1,"Review",IF(OR(NOT(ISNUMBER(H25)),H25&lt;DATE(2000,1,1),H25&gt;DATE(2100,12,31)),"Review",IF(COUNTIF(Lists!$H$5:$H$8,F25)=0,"Review",IF(COUNTIF(Lists!$G$5:$G$8,I25)=0,"Review",IF(COUNTIF(Lists!$F$5:$F$7,K25)=0,"Review",IF(AND(I25="Completed",J25=""),"Missing Information","OK"))))))))</f>
        <v/>
      </c>
    </row>
    <row r="26" spans="1:13" ht="24" customHeight="1">
      <c r="A26" s="1"/>
      <c r="B26" s="1"/>
      <c r="C26" s="1"/>
      <c r="D26" s="1"/>
      <c r="E26" s="1"/>
      <c r="F26" s="1"/>
      <c r="G26" s="1"/>
      <c r="H26" s="13"/>
      <c r="I26" s="1"/>
      <c r="J26" s="1"/>
      <c r="K26" s="1"/>
      <c r="L26" s="1"/>
      <c r="M26" s="15" t="str">
        <f>IF(A26="",IF(OR(B26&lt;&gt;"",C26&lt;&gt;"",D26&lt;&gt;"",E26&lt;&gt;"",F26&lt;&gt;"",G26&lt;&gt;"",H26&lt;&gt;"",I26&lt;&gt;"",J26&lt;&gt;"",K26&lt;&gt;"",L26&lt;&gt;""),"Missing Information",""),IF(OR(B26="",C26="",D26="",E26="",F26="",G26="",H26="",I26="",K26=""),"Missing Information",IF(COUNTIFS($A$5:$A$34,A26,$B$5:$B$34,B26)&gt;1,"Review",IF(OR(NOT(ISNUMBER(H26)),H26&lt;DATE(2000,1,1),H26&gt;DATE(2100,12,31)),"Review",IF(COUNTIF(Lists!$H$5:$H$8,F26)=0,"Review",IF(COUNTIF(Lists!$G$5:$G$8,I26)=0,"Review",IF(COUNTIF(Lists!$F$5:$F$7,K26)=0,"Review",IF(AND(I26="Completed",J26=""),"Missing Information","OK"))))))))</f>
        <v/>
      </c>
    </row>
    <row r="27" spans="1:13" ht="24" customHeight="1">
      <c r="A27" s="1"/>
      <c r="B27" s="1"/>
      <c r="C27" s="1"/>
      <c r="D27" s="1"/>
      <c r="E27" s="1"/>
      <c r="F27" s="1"/>
      <c r="G27" s="1"/>
      <c r="H27" s="13"/>
      <c r="I27" s="1"/>
      <c r="J27" s="1"/>
      <c r="K27" s="1"/>
      <c r="L27" s="1"/>
      <c r="M27" s="15" t="str">
        <f>IF(A27="",IF(OR(B27&lt;&gt;"",C27&lt;&gt;"",D27&lt;&gt;"",E27&lt;&gt;"",F27&lt;&gt;"",G27&lt;&gt;"",H27&lt;&gt;"",I27&lt;&gt;"",J27&lt;&gt;"",K27&lt;&gt;"",L27&lt;&gt;""),"Missing Information",""),IF(OR(B27="",C27="",D27="",E27="",F27="",G27="",H27="",I27="",K27=""),"Missing Information",IF(COUNTIFS($A$5:$A$34,A27,$B$5:$B$34,B27)&gt;1,"Review",IF(OR(NOT(ISNUMBER(H27)),H27&lt;DATE(2000,1,1),H27&gt;DATE(2100,12,31)),"Review",IF(COUNTIF(Lists!$H$5:$H$8,F27)=0,"Review",IF(COUNTIF(Lists!$G$5:$G$8,I27)=0,"Review",IF(COUNTIF(Lists!$F$5:$F$7,K27)=0,"Review",IF(AND(I27="Completed",J27=""),"Missing Information","OK"))))))))</f>
        <v/>
      </c>
    </row>
    <row r="28" spans="1:13" ht="24" customHeight="1">
      <c r="A28" s="1"/>
      <c r="B28" s="1"/>
      <c r="C28" s="1"/>
      <c r="D28" s="1"/>
      <c r="E28" s="1"/>
      <c r="F28" s="1"/>
      <c r="G28" s="1"/>
      <c r="H28" s="13"/>
      <c r="I28" s="1"/>
      <c r="J28" s="1"/>
      <c r="K28" s="1"/>
      <c r="L28" s="1"/>
      <c r="M28" s="15" t="str">
        <f>IF(A28="",IF(OR(B28&lt;&gt;"",C28&lt;&gt;"",D28&lt;&gt;"",E28&lt;&gt;"",F28&lt;&gt;"",G28&lt;&gt;"",H28&lt;&gt;"",I28&lt;&gt;"",J28&lt;&gt;"",K28&lt;&gt;"",L28&lt;&gt;""),"Missing Information",""),IF(OR(B28="",C28="",D28="",E28="",F28="",G28="",H28="",I28="",K28=""),"Missing Information",IF(COUNTIFS($A$5:$A$34,A28,$B$5:$B$34,B28)&gt;1,"Review",IF(OR(NOT(ISNUMBER(H28)),H28&lt;DATE(2000,1,1),H28&gt;DATE(2100,12,31)),"Review",IF(COUNTIF(Lists!$H$5:$H$8,F28)=0,"Review",IF(COUNTIF(Lists!$G$5:$G$8,I28)=0,"Review",IF(COUNTIF(Lists!$F$5:$F$7,K28)=0,"Review",IF(AND(I28="Completed",J28=""),"Missing Information","OK"))))))))</f>
        <v/>
      </c>
    </row>
    <row r="29" spans="1:13" ht="24" customHeight="1">
      <c r="A29" s="1"/>
      <c r="B29" s="1"/>
      <c r="C29" s="1"/>
      <c r="D29" s="1"/>
      <c r="E29" s="1"/>
      <c r="F29" s="1"/>
      <c r="G29" s="1"/>
      <c r="H29" s="13"/>
      <c r="I29" s="1"/>
      <c r="J29" s="1"/>
      <c r="K29" s="1"/>
      <c r="L29" s="1"/>
      <c r="M29" s="15" t="str">
        <f>IF(A29="",IF(OR(B29&lt;&gt;"",C29&lt;&gt;"",D29&lt;&gt;"",E29&lt;&gt;"",F29&lt;&gt;"",G29&lt;&gt;"",H29&lt;&gt;"",I29&lt;&gt;"",J29&lt;&gt;"",K29&lt;&gt;"",L29&lt;&gt;""),"Missing Information",""),IF(OR(B29="",C29="",D29="",E29="",F29="",G29="",H29="",I29="",K29=""),"Missing Information",IF(COUNTIFS($A$5:$A$34,A29,$B$5:$B$34,B29)&gt;1,"Review",IF(OR(NOT(ISNUMBER(H29)),H29&lt;DATE(2000,1,1),H29&gt;DATE(2100,12,31)),"Review",IF(COUNTIF(Lists!$H$5:$H$8,F29)=0,"Review",IF(COUNTIF(Lists!$G$5:$G$8,I29)=0,"Review",IF(COUNTIF(Lists!$F$5:$F$7,K29)=0,"Review",IF(AND(I29="Completed",J29=""),"Missing Information","OK"))))))))</f>
        <v/>
      </c>
    </row>
    <row r="30" spans="1:13" ht="24" customHeight="1">
      <c r="A30" s="1"/>
      <c r="B30" s="1"/>
      <c r="C30" s="1"/>
      <c r="D30" s="1"/>
      <c r="E30" s="1"/>
      <c r="F30" s="1"/>
      <c r="G30" s="1"/>
      <c r="H30" s="13"/>
      <c r="I30" s="1"/>
      <c r="J30" s="1"/>
      <c r="K30" s="1"/>
      <c r="L30" s="1"/>
      <c r="M30" s="15" t="str">
        <f>IF(A30="",IF(OR(B30&lt;&gt;"",C30&lt;&gt;"",D30&lt;&gt;"",E30&lt;&gt;"",F30&lt;&gt;"",G30&lt;&gt;"",H30&lt;&gt;"",I30&lt;&gt;"",J30&lt;&gt;"",K30&lt;&gt;"",L30&lt;&gt;""),"Missing Information",""),IF(OR(B30="",C30="",D30="",E30="",F30="",G30="",H30="",I30="",K30=""),"Missing Information",IF(COUNTIFS($A$5:$A$34,A30,$B$5:$B$34,B30)&gt;1,"Review",IF(OR(NOT(ISNUMBER(H30)),H30&lt;DATE(2000,1,1),H30&gt;DATE(2100,12,31)),"Review",IF(COUNTIF(Lists!$H$5:$H$8,F30)=0,"Review",IF(COUNTIF(Lists!$G$5:$G$8,I30)=0,"Review",IF(COUNTIF(Lists!$F$5:$F$7,K30)=0,"Review",IF(AND(I30="Completed",J30=""),"Missing Information","OK"))))))))</f>
        <v/>
      </c>
    </row>
    <row r="31" spans="1:13" ht="24" customHeight="1">
      <c r="A31" s="1"/>
      <c r="B31" s="1"/>
      <c r="C31" s="1"/>
      <c r="D31" s="1"/>
      <c r="E31" s="1"/>
      <c r="F31" s="1"/>
      <c r="G31" s="1"/>
      <c r="H31" s="13"/>
      <c r="I31" s="1"/>
      <c r="J31" s="1"/>
      <c r="K31" s="1"/>
      <c r="L31" s="1"/>
      <c r="M31" s="15" t="str">
        <f>IF(A31="",IF(OR(B31&lt;&gt;"",C31&lt;&gt;"",D31&lt;&gt;"",E31&lt;&gt;"",F31&lt;&gt;"",G31&lt;&gt;"",H31&lt;&gt;"",I31&lt;&gt;"",J31&lt;&gt;"",K31&lt;&gt;"",L31&lt;&gt;""),"Missing Information",""),IF(OR(B31="",C31="",D31="",E31="",F31="",G31="",H31="",I31="",K31=""),"Missing Information",IF(COUNTIFS($A$5:$A$34,A31,$B$5:$B$34,B31)&gt;1,"Review",IF(OR(NOT(ISNUMBER(H31)),H31&lt;DATE(2000,1,1),H31&gt;DATE(2100,12,31)),"Review",IF(COUNTIF(Lists!$H$5:$H$8,F31)=0,"Review",IF(COUNTIF(Lists!$G$5:$G$8,I31)=0,"Review",IF(COUNTIF(Lists!$F$5:$F$7,K31)=0,"Review",IF(AND(I31="Completed",J31=""),"Missing Information","OK"))))))))</f>
        <v/>
      </c>
    </row>
    <row r="32" spans="1:13" ht="24" customHeight="1">
      <c r="A32" s="1"/>
      <c r="B32" s="1"/>
      <c r="C32" s="1"/>
      <c r="D32" s="1"/>
      <c r="E32" s="1"/>
      <c r="F32" s="1"/>
      <c r="G32" s="1"/>
      <c r="H32" s="13"/>
      <c r="I32" s="1"/>
      <c r="J32" s="1"/>
      <c r="K32" s="1"/>
      <c r="L32" s="1"/>
      <c r="M32" s="15" t="str">
        <f>IF(A32="",IF(OR(B32&lt;&gt;"",C32&lt;&gt;"",D32&lt;&gt;"",E32&lt;&gt;"",F32&lt;&gt;"",G32&lt;&gt;"",H32&lt;&gt;"",I32&lt;&gt;"",J32&lt;&gt;"",K32&lt;&gt;"",L32&lt;&gt;""),"Missing Information",""),IF(OR(B32="",C32="",D32="",E32="",F32="",G32="",H32="",I32="",K32=""),"Missing Information",IF(COUNTIFS($A$5:$A$34,A32,$B$5:$B$34,B32)&gt;1,"Review",IF(OR(NOT(ISNUMBER(H32)),H32&lt;DATE(2000,1,1),H32&gt;DATE(2100,12,31)),"Review",IF(COUNTIF(Lists!$H$5:$H$8,F32)=0,"Review",IF(COUNTIF(Lists!$G$5:$G$8,I32)=0,"Review",IF(COUNTIF(Lists!$F$5:$F$7,K32)=0,"Review",IF(AND(I32="Completed",J32=""),"Missing Information","OK"))))))))</f>
        <v/>
      </c>
    </row>
    <row r="33" spans="1:13" ht="24" customHeight="1">
      <c r="A33" s="1"/>
      <c r="B33" s="1"/>
      <c r="C33" s="1"/>
      <c r="D33" s="1"/>
      <c r="E33" s="1"/>
      <c r="F33" s="1"/>
      <c r="G33" s="1"/>
      <c r="H33" s="13"/>
      <c r="I33" s="1"/>
      <c r="J33" s="1"/>
      <c r="K33" s="1"/>
      <c r="L33" s="1"/>
      <c r="M33" s="15" t="str">
        <f>IF(A33="",IF(OR(B33&lt;&gt;"",C33&lt;&gt;"",D33&lt;&gt;"",E33&lt;&gt;"",F33&lt;&gt;"",G33&lt;&gt;"",H33&lt;&gt;"",I33&lt;&gt;"",J33&lt;&gt;"",K33&lt;&gt;"",L33&lt;&gt;""),"Missing Information",""),IF(OR(B33="",C33="",D33="",E33="",F33="",G33="",H33="",I33="",K33=""),"Missing Information",IF(COUNTIFS($A$5:$A$34,A33,$B$5:$B$34,B33)&gt;1,"Review",IF(OR(NOT(ISNUMBER(H33)),H33&lt;DATE(2000,1,1),H33&gt;DATE(2100,12,31)),"Review",IF(COUNTIF(Lists!$H$5:$H$8,F33)=0,"Review",IF(COUNTIF(Lists!$G$5:$G$8,I33)=0,"Review",IF(COUNTIF(Lists!$F$5:$F$7,K33)=0,"Review",IF(AND(I33="Completed",J33=""),"Missing Information","OK"))))))))</f>
        <v/>
      </c>
    </row>
    <row r="34" spans="1:13" ht="24" customHeight="1">
      <c r="A34" s="1"/>
      <c r="B34" s="1"/>
      <c r="C34" s="1"/>
      <c r="D34" s="1"/>
      <c r="E34" s="1"/>
      <c r="F34" s="1"/>
      <c r="G34" s="1"/>
      <c r="H34" s="13"/>
      <c r="I34" s="1"/>
      <c r="J34" s="1"/>
      <c r="K34" s="1"/>
      <c r="L34" s="1"/>
      <c r="M34" s="16" t="str">
        <f>IF(A34="",IF(OR(B34&lt;&gt;"",C34&lt;&gt;"",D34&lt;&gt;"",E34&lt;&gt;"",F34&lt;&gt;"",G34&lt;&gt;"",H34&lt;&gt;"",I34&lt;&gt;"",J34&lt;&gt;"",K34&lt;&gt;"",L34&lt;&gt;""),"Missing Information",""),IF(OR(B34="",C34="",D34="",E34="",F34="",G34="",H34="",I34="",K34=""),"Missing Information",IF(COUNTIFS($A$5:$A$34,A34,$B$5:$B$34,B34)&gt;1,"Review",IF(OR(NOT(ISNUMBER(H34)),H34&lt;DATE(2000,1,1),H34&gt;DATE(2100,12,31)),"Review",IF(COUNTIF(Lists!$H$5:$H$8,F34)=0,"Review",IF(COUNTIF(Lists!$G$5:$G$8,I34)=0,"Review",IF(COUNTIF(Lists!$F$5:$F$7,K34)=0,"Review",IF(AND(I34="Completed",J34=""),"Missing Information","OK"))))))))</f>
        <v/>
      </c>
    </row>
  </sheetData>
  <mergeCells count="3">
    <mergeCell ref="A1:L1"/>
    <mergeCell ref="A2:L2"/>
    <mergeCell ref="A3:L3"/>
  </mergeCells>
  <conditionalFormatting sqref="I5:I34">
    <cfRule type="expression" dxfId="9" priority="1">
      <formula>I5="Pending"</formula>
    </cfRule>
    <cfRule type="expression" dxfId="8" priority="2">
      <formula>I5="In Progress"</formula>
    </cfRule>
    <cfRule type="expression" dxfId="7" priority="3">
      <formula>I5="Completed"</formula>
    </cfRule>
    <cfRule type="expression" dxfId="6" priority="4">
      <formula>I5="Discarded"</formula>
    </cfRule>
  </conditionalFormatting>
  <conditionalFormatting sqref="K5:K34">
    <cfRule type="expression" dxfId="5" priority="5">
      <formula>K5="High"</formula>
    </cfRule>
    <cfRule type="expression" dxfId="4" priority="6">
      <formula>K5="Medium"</formula>
    </cfRule>
    <cfRule type="expression" dxfId="3" priority="7">
      <formula>K5="Low"</formula>
    </cfRule>
  </conditionalFormatting>
  <conditionalFormatting sqref="M5:M34">
    <cfRule type="expression" dxfId="2" priority="8">
      <formula>M5="OK"</formula>
    </cfRule>
    <cfRule type="expression" dxfId="1" priority="9">
      <formula>M5="Review"</formula>
    </cfRule>
    <cfRule type="expression" dxfId="0" priority="10">
      <formula>M5="Missing Information"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500-000000000000}">
          <x14:formula1>
            <xm:f>Lists!$H$5:$H$8</xm:f>
          </x14:formula1>
          <xm:sqref>F5:F34</xm:sqref>
        </x14:dataValidation>
        <x14:dataValidation type="list" xr:uid="{00000000-0002-0000-0500-000001000000}">
          <x14:formula1>
            <xm:f>Lists!$G$5:$G$8</xm:f>
          </x14:formula1>
          <xm:sqref>I5:I34</xm:sqref>
        </x14:dataValidation>
        <x14:dataValidation type="list" xr:uid="{00000000-0002-0000-0500-000002000000}">
          <x14:formula1>
            <xm:f>Lists!$F$5:$F$7</xm:f>
          </x14:formula1>
          <xm:sqref>K5:K34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showGridLines="0" workbookViewId="0">
      <selection sqref="A1:H1"/>
    </sheetView>
  </sheetViews>
  <sheetFormatPr baseColWidth="10" defaultColWidth="8.796875" defaultRowHeight="13.8"/>
  <cols>
    <col min="1" max="1" width="22" customWidth="1"/>
    <col min="2" max="2" width="24" customWidth="1"/>
    <col min="3" max="3" width="25" customWidth="1"/>
    <col min="4" max="6" width="12" customWidth="1"/>
    <col min="7" max="8" width="16" customWidth="1"/>
  </cols>
  <sheetData>
    <row r="1" spans="1:8" ht="24" customHeight="1">
      <c r="A1" s="25" t="s">
        <v>319</v>
      </c>
      <c r="B1" s="25"/>
      <c r="C1" s="25"/>
      <c r="D1" s="25"/>
      <c r="E1" s="25"/>
      <c r="F1" s="25"/>
      <c r="G1" s="25"/>
      <c r="H1" s="25"/>
    </row>
    <row r="2" spans="1:8" ht="24" customHeight="1">
      <c r="A2" s="26" t="s">
        <v>320</v>
      </c>
      <c r="B2" s="26"/>
      <c r="C2" s="26"/>
      <c r="D2" s="26"/>
      <c r="E2" s="26"/>
      <c r="F2" s="26"/>
      <c r="G2" s="26"/>
      <c r="H2" s="26"/>
    </row>
    <row r="3" spans="1:8" ht="24" customHeight="1"/>
    <row r="4" spans="1:8" ht="24" customHeight="1">
      <c r="A4" s="11" t="s">
        <v>67</v>
      </c>
      <c r="B4" s="11" t="s">
        <v>70</v>
      </c>
      <c r="C4" s="11" t="s">
        <v>222</v>
      </c>
      <c r="D4" s="11" t="s">
        <v>132</v>
      </c>
      <c r="E4" s="11" t="s">
        <v>135</v>
      </c>
      <c r="F4" s="11" t="s">
        <v>138</v>
      </c>
      <c r="G4" s="11" t="s">
        <v>150</v>
      </c>
      <c r="H4" s="11" t="s">
        <v>283</v>
      </c>
    </row>
    <row r="5" spans="1:8" ht="24" customHeight="1">
      <c r="A5" s="12" t="s">
        <v>204</v>
      </c>
      <c r="B5" s="12" t="s">
        <v>321</v>
      </c>
      <c r="C5" s="12" t="s">
        <v>321</v>
      </c>
      <c r="D5" s="12" t="s">
        <v>250</v>
      </c>
      <c r="E5" s="12" t="s">
        <v>250</v>
      </c>
      <c r="F5" s="12" t="s">
        <v>250</v>
      </c>
      <c r="G5" s="12" t="s">
        <v>153</v>
      </c>
      <c r="H5" s="12" t="s">
        <v>287</v>
      </c>
    </row>
    <row r="6" spans="1:8" ht="24" customHeight="1">
      <c r="A6" s="12" t="s">
        <v>322</v>
      </c>
      <c r="B6" s="12" t="s">
        <v>206</v>
      </c>
      <c r="C6" s="12" t="s">
        <v>97</v>
      </c>
      <c r="D6" s="12" t="s">
        <v>251</v>
      </c>
      <c r="E6" s="12" t="s">
        <v>251</v>
      </c>
      <c r="F6" s="12" t="s">
        <v>251</v>
      </c>
      <c r="G6" s="12" t="s">
        <v>156</v>
      </c>
      <c r="H6" s="12" t="s">
        <v>323</v>
      </c>
    </row>
    <row r="7" spans="1:8" ht="24" customHeight="1">
      <c r="A7" s="12" t="s">
        <v>324</v>
      </c>
      <c r="B7" s="12" t="s">
        <v>325</v>
      </c>
      <c r="C7" s="12" t="s">
        <v>100</v>
      </c>
      <c r="D7" s="12" t="s">
        <v>268</v>
      </c>
      <c r="E7" s="12" t="s">
        <v>268</v>
      </c>
      <c r="F7" s="12" t="s">
        <v>268</v>
      </c>
      <c r="G7" s="12" t="s">
        <v>159</v>
      </c>
      <c r="H7" s="12" t="s">
        <v>316</v>
      </c>
    </row>
    <row r="8" spans="1:8" ht="24" customHeight="1">
      <c r="A8" s="12" t="s">
        <v>275</v>
      </c>
      <c r="B8" s="12" t="s">
        <v>326</v>
      </c>
      <c r="C8" s="12" t="s">
        <v>103</v>
      </c>
      <c r="D8" s="12"/>
      <c r="E8" s="12"/>
      <c r="F8" s="12"/>
      <c r="G8" s="12" t="s">
        <v>162</v>
      </c>
      <c r="H8" s="12" t="s">
        <v>327</v>
      </c>
    </row>
    <row r="9" spans="1:8" ht="24" customHeight="1">
      <c r="A9" s="12" t="s">
        <v>317</v>
      </c>
      <c r="B9" s="12"/>
      <c r="C9" s="12" t="s">
        <v>328</v>
      </c>
      <c r="D9" s="12"/>
      <c r="E9" s="12"/>
      <c r="F9" s="12"/>
      <c r="G9" s="12"/>
      <c r="H9" s="12"/>
    </row>
    <row r="10" spans="1:8" ht="24" customHeight="1">
      <c r="A10" s="12" t="s">
        <v>329</v>
      </c>
      <c r="B10" s="12"/>
      <c r="C10" s="12"/>
      <c r="D10" s="12"/>
      <c r="E10" s="12"/>
      <c r="F10" s="12"/>
      <c r="G10" s="12"/>
      <c r="H10" s="12"/>
    </row>
    <row r="11" spans="1:8" ht="24" customHeight="1">
      <c r="A11" s="12" t="s">
        <v>330</v>
      </c>
      <c r="B11" s="12"/>
      <c r="C11" s="12"/>
      <c r="D11" s="12"/>
      <c r="E11" s="12"/>
      <c r="F11" s="12"/>
      <c r="G11" s="12"/>
      <c r="H11" s="12"/>
    </row>
    <row r="12" spans="1:8" ht="24" customHeight="1">
      <c r="A12" s="12" t="s">
        <v>328</v>
      </c>
      <c r="B12" s="12"/>
      <c r="C12" s="12"/>
      <c r="D12" s="12"/>
      <c r="E12" s="12"/>
      <c r="F12" s="12"/>
      <c r="G12" s="12"/>
      <c r="H12" s="12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Instructions</vt:lpstr>
      <vt:lpstr>Glossary</vt:lpstr>
      <vt:lpstr>Benchmarking Setup</vt:lpstr>
      <vt:lpstr>Benchmarks</vt:lpstr>
      <vt:lpstr>Comparison</vt:lpstr>
      <vt:lpstr>Action Plan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2026-08-23T23:22:16Z</dcterms:modified>
</cp:coreProperties>
</file>