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B9E59BD-6820-489A-AF5B-F9FC377BC6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Plantill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C23" i="3"/>
  <c r="C22" i="3"/>
  <c r="C21" i="3"/>
  <c r="C20" i="3"/>
  <c r="C19" i="3"/>
  <c r="C18" i="3"/>
  <c r="C17" i="3"/>
  <c r="G11" i="3"/>
  <c r="G9" i="3"/>
  <c r="G8" i="3"/>
  <c r="G6" i="3" l="1"/>
  <c r="G7" i="3" s="1"/>
  <c r="G10" i="3" l="1"/>
  <c r="B28" i="3"/>
  <c r="A28" i="3"/>
  <c r="C28" i="3" s="1"/>
</calcChain>
</file>

<file path=xl/sharedStrings.xml><?xml version="1.0" encoding="utf-8"?>
<sst xmlns="http://schemas.openxmlformats.org/spreadsheetml/2006/main" count="430" uniqueCount="348">
  <si>
    <t>Plantilla para elegir la estructura organizacional de un proyecto</t>
  </si>
  <si>
    <t>Guía rápida de uso: completa celdas amarillas, revisa el puntaje y valida la estructura sugerida.</t>
  </si>
  <si>
    <t>1. Inicio rápido</t>
  </si>
  <si>
    <t>Paso</t>
  </si>
  <si>
    <t>Qué hacer</t>
  </si>
  <si>
    <t>Dónde</t>
  </si>
  <si>
    <t>Resultado esperado</t>
  </si>
  <si>
    <t>1</t>
  </si>
  <si>
    <t>Lee el glosario.</t>
  </si>
  <si>
    <t>Hoja Glosario</t>
  </si>
  <si>
    <t>Entiendes los términos antes de responder el diagnóstico.</t>
  </si>
  <si>
    <t>2</t>
  </si>
  <si>
    <t>Borra el ejemplo y escribe tus datos.</t>
  </si>
  <si>
    <t>Hoja Plantilla, celdas amarillas</t>
  </si>
  <si>
    <t>La plantilla queda adaptada a tu proyecto.</t>
  </si>
  <si>
    <t>3</t>
  </si>
  <si>
    <t>Completa los datos del proyecto.</t>
  </si>
  <si>
    <t>Sección 1</t>
  </si>
  <si>
    <t>Quedan claros objetivo, responsable, fechas y áreas involucradas.</t>
  </si>
  <si>
    <t>4</t>
  </si>
  <si>
    <t>Responde los 8 criterios del diagnóstico.</t>
  </si>
  <si>
    <t>Sección 2</t>
  </si>
  <si>
    <t>La plantilla calcula puntaje total y estructura sugerida.</t>
  </si>
  <si>
    <t>5</t>
  </si>
  <si>
    <t>Revisa el estado y la recomendación.</t>
  </si>
  <si>
    <t>Resultado del diagnóstico</t>
  </si>
  <si>
    <t>Usa la recomendación solo si el estado dice Completo.</t>
  </si>
  <si>
    <t>6</t>
  </si>
  <si>
    <t>Define roles mínimos y seguimiento.</t>
  </si>
  <si>
    <t>Sección 3</t>
  </si>
  <si>
    <t>Dejas responsables, frecuencia y próxima decisión documentados.</t>
  </si>
  <si>
    <t>2. Qué puedes editar</t>
  </si>
  <si>
    <t>Color visual</t>
  </si>
  <si>
    <t>Qué significa</t>
  </si>
  <si>
    <t>Qué debes hacer</t>
  </si>
  <si>
    <t>Amarillo claro</t>
  </si>
  <si>
    <t>Campo editable</t>
  </si>
  <si>
    <t>Borra el ejemplo y escribe o selecciona tus datos.</t>
  </si>
  <si>
    <t>Gris claro</t>
  </si>
  <si>
    <t>Cálculo automático</t>
  </si>
  <si>
    <t>No edites estas celdas para no romper fórmulas.</t>
  </si>
  <si>
    <t>Azul marino</t>
  </si>
  <si>
    <t>Encabezado o sección</t>
  </si>
  <si>
    <t>Solo guía visual. No requiere edición.</t>
  </si>
  <si>
    <t>Azul claro</t>
  </si>
  <si>
    <t>Nota o ayuda</t>
  </si>
  <si>
    <t>Lee la indicación antes de completar o decidir.</t>
  </si>
  <si>
    <t>3. Cómo se calcula el puntaje</t>
  </si>
  <si>
    <t>El diagnóstico tiene 8 criterios. Cada criterio puntúa 1, 2 o 3 según la respuesta seleccionada.</t>
  </si>
  <si>
    <t>Cuando las 8 respuestas están completas, el puntaje total mínimo es 8 y el máximo es 24.</t>
  </si>
  <si>
    <t>Respuesta seleccionada</t>
  </si>
  <si>
    <t>Puntaje</t>
  </si>
  <si>
    <t>Qué indica</t>
  </si>
  <si>
    <t>Baja / Bajo / 1 área / Puntual</t>
  </si>
  <si>
    <t>Baja necesidad de autoridad, coordinación o dedicación.</t>
  </si>
  <si>
    <t>Media / Medio / 2-3 áreas / Parcial</t>
  </si>
  <si>
    <t>Necesidad intermedia de coordinación y seguimiento.</t>
  </si>
  <si>
    <t>Alta / Alto / 4+ áreas / Alta</t>
  </si>
  <si>
    <t>Alta necesidad de coordinación, autoridad o foco.</t>
  </si>
  <si>
    <t>4. Cómo interpretar el resultado</t>
  </si>
  <si>
    <t>Resultado sugerido</t>
  </si>
  <si>
    <t>Condición de validación</t>
  </si>
  <si>
    <t>Lectura práctica</t>
  </si>
  <si>
    <t>Completa el diagnóstico</t>
  </si>
  <si>
    <t>Falta al menos una respuesta.</t>
  </si>
  <si>
    <t>No hay recomendación válida todavía.</t>
  </si>
  <si>
    <t>Funcional</t>
  </si>
  <si>
    <t>1 área + autoridad baja o media + puntaje total ≤ 12.</t>
  </si>
  <si>
    <t>El proyecto puede gestionarse desde el área principal.</t>
  </si>
  <si>
    <t>Matricial débil</t>
  </si>
  <si>
    <t>Puntaje total ≤ 13, salvo condición funcional.</t>
  </si>
  <si>
    <t>Varias áreas apoyan, pero la autoridad sigue principalmente en jefes funcionales.</t>
  </si>
  <si>
    <t>Matricial equilibrada</t>
  </si>
  <si>
    <t>Puntaje total de 14 a 17.</t>
  </si>
  <si>
    <t>El proyecto necesita autoridad compartida y coordinación formal.</t>
  </si>
  <si>
    <t>Matricial fuerte</t>
  </si>
  <si>
    <t>Puntaje total de 18 a 24, salvo condición proyectizada.</t>
  </si>
  <si>
    <t>El proyecto necesita alta coordinación y más autoridad del gerente de proyecto.</t>
  </si>
  <si>
    <t>Proyectizada</t>
  </si>
  <si>
    <t>Puntaje total ≥ 22 + dedicación alta + autoridad alta.</t>
  </si>
  <si>
    <t>El proyecto requiere foco alto, equipo dedicado o casi dedicado y autoridad fuerte.</t>
  </si>
  <si>
    <t>5. Antes de usar la recomendación</t>
  </si>
  <si>
    <t>Valida que el gerente de proyecto realmente tendrá la autoridad indicada.</t>
  </si>
  <si>
    <t>Confirma que las áreas podrán dedicar el tiempo necesario al proyecto.</t>
  </si>
  <si>
    <t>Recuerda que la recomendación es orientativa; no reemplaza una decisión de gerencia.</t>
  </si>
  <si>
    <t>6. Ejemplo incluido</t>
  </si>
  <si>
    <t>El archivo incluye el ejemplo “Lanzamiento ecommerce Mascotas La Huella”. Para usar la plantilla, borra los datos del ejemplo en las celdas amarillas y reemplázalos por los datos de tu proyecto.</t>
  </si>
  <si>
    <t>No borres fórmulas ni escribas sobre celdas grises. Si borras el diagnóstico, completa nuevamente las 8 respuestas para que la recomendación vuelva a aparecer.</t>
  </si>
  <si>
    <t>Glosario de la plantilla</t>
  </si>
  <si>
    <t>Términos agrupados por categoría para consultar rápido mientras completas el diagnóstico.</t>
  </si>
  <si>
    <t>Categoría</t>
  </si>
  <si>
    <t>Término</t>
  </si>
  <si>
    <t>Definición simple</t>
  </si>
  <si>
    <t>Uso en la plantilla y ejemplo</t>
  </si>
  <si>
    <t>Conceptos de estructura</t>
  </si>
  <si>
    <t>Estructura organizacional en proyectos</t>
  </si>
  <si>
    <t>Forma en que se ordenan autoridad, recursos, responsabilidades y comunicación para ejecutar un proyecto.</t>
  </si>
  <si>
    <t>Resultado principal que la plantilla ayuda a elegir. Ejemplo: lanzamiento de un ecommerce.</t>
  </si>
  <si>
    <t>Estructura funcional</t>
  </si>
  <si>
    <t>Modelo donde el proyecto se gestiona desde un área o departamento.</t>
  </si>
  <si>
    <t>Puede aparecer cuando el proyecto depende de una sola área. Ejemplo: operaciones lidera una mejora de inventario.</t>
  </si>
  <si>
    <t>Estructura matricial</t>
  </si>
  <si>
    <t>Modelo donde el equipo responde a jefes funcionales y a un gerente de proyecto.</t>
  </si>
  <si>
    <t>Se recomienda cuando participan varias áreas y los recursos son compartidos. Ejemplo: ventas, marketing y atención trabajan juntos en un CRM.</t>
  </si>
  <si>
    <t>Estructura proyectizada</t>
  </si>
  <si>
    <t>Modelo donde el equipo se organiza alrededor del proyecto y el gerente de proyecto tiene alta autoridad.</t>
  </si>
  <si>
    <t>Aparece cuando el proyecto es crítico, urgente o estratégico. Ejemplo: equipo dedicado para abrir una sucursal.</t>
  </si>
  <si>
    <t>Matriz débil</t>
  </si>
  <si>
    <t>Tipo de matriz donde el gerente de proyecto coordina, pero tiene poca autoridad.</t>
  </si>
  <si>
    <t>Resultado posible cuando el puntaje es bajo o medio-bajo. Ejemplo: actualización de catálogo.</t>
  </si>
  <si>
    <t>Matriz equilibrada</t>
  </si>
  <si>
    <t>Tipo de matriz donde la autoridad se comparte entre jefes funcionales y gerente de proyecto.</t>
  </si>
  <si>
    <t>Resultado frecuente para proyectos entre varias áreas con coordinación formal. Ejemplo: implementar CRM.</t>
  </si>
  <si>
    <t>Matriz fuerte</t>
  </si>
  <si>
    <t>Tipo de matriz donde el gerente de proyecto tiene más autoridad, aunque el equipo sigue en sus áreas.</t>
  </si>
  <si>
    <t>Resultado para proyectos importantes que necesitan alta coordinación. Ejemplo: abrir varios locales.</t>
  </si>
  <si>
    <t>Roles y autoridad</t>
  </si>
  <si>
    <t>Gerente de proyecto</t>
  </si>
  <si>
    <t>Persona responsable de coordinar el avance del proyecto.</t>
  </si>
  <si>
    <t>Se registra en datos del proyecto y roles mínimos. Ejemplo: coordinador de ecommerce.</t>
  </si>
  <si>
    <t>Jefe funcional</t>
  </si>
  <si>
    <t>Responsable de un área permanente de la empresa.</t>
  </si>
  <si>
    <t>Ayuda a entender quién conserva autoridad. Ejemplo: jefe de ventas, operaciones o finanzas.</t>
  </si>
  <si>
    <t>Autoridad</t>
  </si>
  <si>
    <t>Capacidad para tomar decisiones, priorizar tareas y pedir recursos.</t>
  </si>
  <si>
    <t>Se evalúa como criterio del diagnóstico. Ejemplo: aprobar cambios de fecha, presupuesto o alcance.</t>
  </si>
  <si>
    <t>Sponsor</t>
  </si>
  <si>
    <t>Persona de dirección o gerencia que respalda el proyecto.</t>
  </si>
  <si>
    <t>Se puede registrar en roles mínimos. Ejemplo: dueño del negocio o gerente general.</t>
  </si>
  <si>
    <t>Aprobador</t>
  </si>
  <si>
    <t>Persona que toma la decisión final sobre cambios relevantes.</t>
  </si>
  <si>
    <t>Se define en roles mínimos. Ejemplo: gerente que aprueba presupuesto y fecha.</t>
  </si>
  <si>
    <t>Doble mando</t>
  </si>
  <si>
    <t>Situación donde una persona recibe instrucciones de su jefe funcional y del gerente de proyecto.</t>
  </si>
  <si>
    <t>Principal riesgo de la estructura matricial. Ejemplo: marketing responde al jefe de marketing y al líder del proyecto.</t>
  </si>
  <si>
    <t>Escalamiento</t>
  </si>
  <si>
    <t>Regla para llevar un problema a un nivel superior cuando no se resuelve.</t>
  </si>
  <si>
    <t>Evita bloqueos en proyectos matriciales. Ejemplo: informar al sponsor si un área no entrega.</t>
  </si>
  <si>
    <t>Recursos y trabajo</t>
  </si>
  <si>
    <t>Recursos compartidos</t>
  </si>
  <si>
    <t>Personas o recursos que siguen en sus áreas, pero apoyan el proyecto.</t>
  </si>
  <si>
    <t>Suelen asociarse con estructuras matriciales. Ejemplo: diseño trabaja medio tiempo en el ecommerce.</t>
  </si>
  <si>
    <t>Recursos dedicados</t>
  </si>
  <si>
    <t>Personas o recursos asignados principalmente al proyecto.</t>
  </si>
  <si>
    <t>Suelen asociarse con estructura proyectizada. Ejemplo: equipo enfocado en abrir una sucursal.</t>
  </si>
  <si>
    <t>Dedicación</t>
  </si>
  <si>
    <t>Tiempo que el equipo puede asignar al proyecto.</t>
  </si>
  <si>
    <t>Criterio de diagnóstico: puntual, parcial o alta. Ejemplo: marketing dedica 6 horas semanales.</t>
  </si>
  <si>
    <t>Coordinación</t>
  </si>
  <si>
    <t>Nivel de articulación necesario entre personas, áreas y decisiones.</t>
  </si>
  <si>
    <t>Criterio de diagnóstico. Ejemplo: sincronizar productos, precios, pagos y atención.</t>
  </si>
  <si>
    <t>Diagnóstico y puntaje</t>
  </si>
  <si>
    <t>Datos del proyecto</t>
  </si>
  <si>
    <t>Información básica que identifica el proyecto antes del diagnóstico.</t>
  </si>
  <si>
    <t>Se completa en la primera sección. Ejemplo: nombre, objetivo, responsable y fechas.</t>
  </si>
  <si>
    <t>Criterio de diagnóstico</t>
  </si>
  <si>
    <t>Variable usada para evaluar qué estructura conviene.</t>
  </si>
  <si>
    <t>Cada criterio recibe una respuesta y un puntaje. Ejemplo: complejidad, urgencia o autoridad.</t>
  </si>
  <si>
    <t>Complejidad</t>
  </si>
  <si>
    <t>Nivel de dificultad técnica, operativa o de coordinación del proyecto.</t>
  </si>
  <si>
    <t>Criterio con opción baja, media o alta. Ejemplo: inventario sincronizado puede ser alta complejidad.</t>
  </si>
  <si>
    <t>Urgencia</t>
  </si>
  <si>
    <t>Presión de tiempo para entregar el proyecto.</t>
  </si>
  <si>
    <t>Criterio del diagnóstico. Ejemplo: publicar antes de temporada alta.</t>
  </si>
  <si>
    <t>Riesgo</t>
  </si>
  <si>
    <t>Impacto negativo si el proyecto falla, se retrasa o excede costos.</t>
  </si>
  <si>
    <t>Criterio del diagnóstico. Ejemplo: perder ventas por no lanzar a tiempo.</t>
  </si>
  <si>
    <t>Áreas involucradas en texto</t>
  </si>
  <si>
    <t>Lista escrita de departamentos o funciones que participarán en el proyecto.</t>
  </si>
  <si>
    <t>Da contexto en datos del proyecto. Ejemplo: ventas, inventario, finanzas y marketing.</t>
  </si>
  <si>
    <t>Cantidad de áreas involucradas</t>
  </si>
  <si>
    <t>Número o rango de áreas que participan.</t>
  </si>
  <si>
    <t>Se usa para asignar puntaje. Ejemplo: 4+ áreas equivale a alta coordinación.</t>
  </si>
  <si>
    <t>Puntaje por criterio</t>
  </si>
  <si>
    <t>Valor de 1, 2 o 3 que recibe cada respuesta del diagnóstico.</t>
  </si>
  <si>
    <t>Se calcula automáticamente. Ejemplo: alta = 3 puntos.</t>
  </si>
  <si>
    <t>Puntaje total</t>
  </si>
  <si>
    <t>Suma automática de los 8 criterios del diagnóstico.</t>
  </si>
  <si>
    <t>Rango completo: 8 a 24 puntos.</t>
  </si>
  <si>
    <t>Rango de puntuación</t>
  </si>
  <si>
    <t>Intervalo posible del puntaje total cuando el diagnóstico está completo.</t>
  </si>
  <si>
    <t>Va de 8 a 24 puntos. 8 es el mínimo y 24 el máximo.</t>
  </si>
  <si>
    <t>Diagnóstico incompleto</t>
  </si>
  <si>
    <t>Estado que aparece cuando falta una o más respuestas.</t>
  </si>
  <si>
    <t>Evita recomendar sin datos suficientes. Ejemplo: faltan 2 respuestas.</t>
  </si>
  <si>
    <t>Bloque donde se muestra la lectura calculada por la plantilla.</t>
  </si>
  <si>
    <t>Resume puntaje, estructura sugerida, autoridad y tipo de equipo.</t>
  </si>
  <si>
    <t>Estructura sugerida</t>
  </si>
  <si>
    <t>Tipo de estructura recomendada de forma orientativa.</t>
  </si>
  <si>
    <t>Aparece solo cuando el diagnóstico está completo. Ejemplo: matricial fuerte.</t>
  </si>
  <si>
    <t>Recomendación orientativa</t>
  </si>
  <si>
    <t>Sugerencia que debe validarse con el contexto real del negocio.</t>
  </si>
  <si>
    <t>Evita tomar la fórmula como decisión automática.</t>
  </si>
  <si>
    <t>Lectura ejecutiva</t>
  </si>
  <si>
    <t>Explicación breve del resultado obtenido.</t>
  </si>
  <si>
    <t>Ayuda a entender por qué se sugiere una estructura.</t>
  </si>
  <si>
    <t>Impacto estratégico</t>
  </si>
  <si>
    <t>Importancia del proyecto para ventas, crecimiento, margen o competitividad.</t>
  </si>
  <si>
    <t>Criterio del diagnóstico. Ejemplo: ecommerce como nuevo canal de ventas.</t>
  </si>
  <si>
    <t>Seguimiento y ejecución</t>
  </si>
  <si>
    <t>Entregable</t>
  </si>
  <si>
    <t>Resultado concreto que debe producir el proyecto.</t>
  </si>
  <si>
    <t>Ayuda a dar seguimiento. Ejemplo: tienda online publicada.</t>
  </si>
  <si>
    <t>Roles mínimos</t>
  </si>
  <si>
    <t>Personas o áreas clave que deben quedar definidas para iniciar.</t>
  </si>
  <si>
    <t>Se completan después de revisar la recomendación.</t>
  </si>
  <si>
    <t>Plan mínimo de seguimiento</t>
  </si>
  <si>
    <t>Reglas básicas para revisar avance y desbloquear decisiones.</t>
  </si>
  <si>
    <t>Incluye frecuencia, indicador y regla de escalamiento.</t>
  </si>
  <si>
    <t>Frecuencia de reunión</t>
  </si>
  <si>
    <t>Periodicidad con la que el equipo revisa avances y bloqueos.</t>
  </si>
  <si>
    <t>Se registra en el plan de seguimiento. Ejemplo: semanal.</t>
  </si>
  <si>
    <t>Indicador principal</t>
  </si>
  <si>
    <t>Medida simple para saber si el proyecto avanza.</t>
  </si>
  <si>
    <t>Controla el progreso sin dashboard complejo. Ejemplo: % de tareas críticas completadas.</t>
  </si>
  <si>
    <t>Riesgo principal</t>
  </si>
  <si>
    <t>Evento o problema que más puede afectar el proyecto.</t>
  </si>
  <si>
    <t>Se registra para tenerlo visible desde el inicio.</t>
  </si>
  <si>
    <t>Regla de escalamiento</t>
  </si>
  <si>
    <t>Acuerdo sobre qué hacer cuando un bloqueo no se resuelve a tiempo.</t>
  </si>
  <si>
    <t>Evita problemas detenidos entre áreas. Ejemplo: escalar al sponsor en 48 horas.</t>
  </si>
  <si>
    <t>Próxima decisión</t>
  </si>
  <si>
    <t>Decisión inmediata necesaria para que el proyecto avance.</t>
  </si>
  <si>
    <t>Ayuda a cerrar la plantilla con una acción concreta.</t>
  </si>
  <si>
    <t>Fecha de revisión</t>
  </si>
  <si>
    <t>Fecha para revisar si la estructura elegida sigue funcionando.</t>
  </si>
  <si>
    <t>Se completa al final del plan mínimo de seguimiento.</t>
  </si>
  <si>
    <t>Operación de la plantilla</t>
  </si>
  <si>
    <t>Celda donde el usuario puede escribir o seleccionar información.</t>
  </si>
  <si>
    <t>Está marcada con color amarillo claro.</t>
  </si>
  <si>
    <t>Celda que contiene fórmula y no debe modificarse.</t>
  </si>
  <si>
    <t>Está marcada con gris claro o aparece en el bloque de resultado.</t>
  </si>
  <si>
    <t>Diagnóstico: estructura organizacional del proyecto</t>
  </si>
  <si>
    <t>Completa las celdas amarillas. Las celdas grises se calculan automáticamente.</t>
  </si>
  <si>
    <t>1. Datos del proyecto</t>
  </si>
  <si>
    <t>Campo</t>
  </si>
  <si>
    <t>Dato del proyecto</t>
  </si>
  <si>
    <t>Guía</t>
  </si>
  <si>
    <t>Editable</t>
  </si>
  <si>
    <t>Indicador</t>
  </si>
  <si>
    <t>Resultado</t>
  </si>
  <si>
    <t>Cómo interpretarlo</t>
  </si>
  <si>
    <t>Nombre del proyecto</t>
  </si>
  <si>
    <t>Lanzamiento ecommerce Mascotas La Huella</t>
  </si>
  <si>
    <t>Escribe el nombre claro del proyecto.</t>
  </si>
  <si>
    <t>Sí</t>
  </si>
  <si>
    <t>Puntaje total (8 a 24)</t>
  </si>
  <si>
    <t>Suma de 8 criterios. Si está vacío, falta completar el diagnóstico.</t>
  </si>
  <si>
    <t>Objetivo del proyecto</t>
  </si>
  <si>
    <t>Publicar una tienda online con catálogo, pagos y atención básica para vender productos de mascotas.</t>
  </si>
  <si>
    <t>Debe explicar el resultado esperado.</t>
  </si>
  <si>
    <t>Resultado orientativo</t>
  </si>
  <si>
    <t>Sugerencia automática según puntaje y condiciones. Valídala con tu contexto.</t>
  </si>
  <si>
    <t>Responsable / gerente del proyecto</t>
  </si>
  <si>
    <t>Laura Méndez</t>
  </si>
  <si>
    <t>Persona que coordinará el proyecto.</t>
  </si>
  <si>
    <t>Nivel de autoridad requerido</t>
  </si>
  <si>
    <t>Lectura del criterio de autoridad.</t>
  </si>
  <si>
    <t>Sponsor o aprobador principal</t>
  </si>
  <si>
    <t>Gerente general</t>
  </si>
  <si>
    <t>Persona que aprueba decisiones clave.</t>
  </si>
  <si>
    <t>Tipo de equipo probable</t>
  </si>
  <si>
    <t>Lectura según dedicación del equipo.</t>
  </si>
  <si>
    <t>Fecha de inicio</t>
  </si>
  <si>
    <t>Fecha tentativa de inicio.</t>
  </si>
  <si>
    <t>Fecha objetivo</t>
  </si>
  <si>
    <t>Fecha esperada de cierre o lanzamiento.</t>
  </si>
  <si>
    <t>Estado para usar recomendación</t>
  </si>
  <si>
    <t>Debe decir Completo antes de tomar la recomendación como referencia.</t>
  </si>
  <si>
    <t>Ventas, inventario, compras, marketing, finanzas y atención al cliente</t>
  </si>
  <si>
    <t>Escribe la lista de áreas que participarán.</t>
  </si>
  <si>
    <t>4+ áreas</t>
  </si>
  <si>
    <t>Selecciona la cantidad para el puntaje; debe coincidir con la lista anterior.</t>
  </si>
  <si>
    <t>2. Diagnóstico del proyecto</t>
  </si>
  <si>
    <t>Criterio</t>
  </si>
  <si>
    <t>Respuesta</t>
  </si>
  <si>
    <t>Guía para elegir</t>
  </si>
  <si>
    <t>Qué significa una respuesta alta</t>
  </si>
  <si>
    <t>Alta</t>
  </si>
  <si>
    <t>Evalúa dificultad técnica, operativa o de coordinación.</t>
  </si>
  <si>
    <t>Hay muchas dependencias, decisiones o cambios de proceso.</t>
  </si>
  <si>
    <t>Evalúa presión de tiempo.</t>
  </si>
  <si>
    <t>El proyecto tiene fecha límite exigente o impacto por retraso.</t>
  </si>
  <si>
    <t>Medio</t>
  </si>
  <si>
    <t>Evalúa impacto si falla, se atrasa o excede costos.</t>
  </si>
  <si>
    <t>Afecta ventas, clientes, costos, cumplimiento o reputación.</t>
  </si>
  <si>
    <t>Evalúa la cantidad de áreas que participan, no solo la lista escrita arriba.</t>
  </si>
  <si>
    <t>Participan muchas áreas y se requiere coordinación transversal.</t>
  </si>
  <si>
    <t>Dedicación requerida</t>
  </si>
  <si>
    <t>Parcial</t>
  </si>
  <si>
    <t>Evalúa tiempo que necesita el equipo.</t>
  </si>
  <si>
    <t>El equipo debe dedicar tiempo frecuente o casi exclusivo.</t>
  </si>
  <si>
    <t>Autoridad necesaria</t>
  </si>
  <si>
    <t>Evalúa poder que necesita el gerente de proyecto.</t>
  </si>
  <si>
    <t>Debe priorizar tareas, pedir recursos y destrabar decisiones.</t>
  </si>
  <si>
    <t>Coordinación requerida</t>
  </si>
  <si>
    <t>Evalúa cuánto deben sincronizarse las áreas.</t>
  </si>
  <si>
    <t>Hay interdependencias entre entregables y decisiones.</t>
  </si>
  <si>
    <t>Evalúa importancia para ventas, crecimiento, costos o competitividad.</t>
  </si>
  <si>
    <t>El proyecto afecta crecimiento, margen o nuevos canales.</t>
  </si>
  <si>
    <t>3. Decisión y roles mínimos</t>
  </si>
  <si>
    <t>Qué hacer con este resultado</t>
  </si>
  <si>
    <t>Siguiente acción</t>
  </si>
  <si>
    <t>Rol mínimo</t>
  </si>
  <si>
    <t>Persona o área</t>
  </si>
  <si>
    <t>Responsabilidad principal</t>
  </si>
  <si>
    <t>Decisión o frecuencia</t>
  </si>
  <si>
    <t>Nota</t>
  </si>
  <si>
    <t>Definición</t>
  </si>
  <si>
    <t>Dato editable / ejemplo</t>
  </si>
  <si>
    <t>Gerente/responsable del proyecto</t>
  </si>
  <si>
    <t>Coordinar entregables, avances, bloqueos y reuniones.</t>
  </si>
  <si>
    <t>Seguimiento semanal</t>
  </si>
  <si>
    <t>Debe tener autoridad mínima para escalar retrasos.</t>
  </si>
  <si>
    <t>Cada cuánto revisarán avance y bloqueos.</t>
  </si>
  <si>
    <t>Semanal</t>
  </si>
  <si>
    <t>Sponsor o aprobador</t>
  </si>
  <si>
    <t>Aprobar presupuesto, cambios relevantes y prioridades.</t>
  </si>
  <si>
    <t>Aprobación por hitos</t>
  </si>
  <si>
    <t>No debe involucrarse en cada tarea operativa.</t>
  </si>
  <si>
    <t>Medida simple de avance.</t>
  </si>
  <si>
    <t>% de tareas críticas completadas</t>
  </si>
  <si>
    <t>Área líder</t>
  </si>
  <si>
    <t>Marketing y ecommerce</t>
  </si>
  <si>
    <t>Coordinar catálogo, contenidos y lanzamiento comercial.</t>
  </si>
  <si>
    <t>Reporte semanal</t>
  </si>
  <si>
    <t>Área más cercana al resultado final.</t>
  </si>
  <si>
    <t>Mayor riesgo para el proyecto.</t>
  </si>
  <si>
    <t>Demora en catálogo y stock</t>
  </si>
  <si>
    <t>Área de apoyo 1</t>
  </si>
  <si>
    <t>Inventario</t>
  </si>
  <si>
    <t>Validar stock, códigos y disponibilidad de productos.</t>
  </si>
  <si>
    <t>Entrega por fecha</t>
  </si>
  <si>
    <t>Clave para evitar ventas sin stock.</t>
  </si>
  <si>
    <t>Qué pasa si un bloqueo no se resuelve.</t>
  </si>
  <si>
    <t>Escalar al sponsor en 48 horas</t>
  </si>
  <si>
    <t>Área de apoyo 2</t>
  </si>
  <si>
    <t>Finanzas</t>
  </si>
  <si>
    <t>Validar medios de pago, comisiones y costos.</t>
  </si>
  <si>
    <t>Aprobación puntual</t>
  </si>
  <si>
    <t>Evita errores de margen y cobro.</t>
  </si>
  <si>
    <t>Decisión que debe tomarse para iniciar.</t>
  </si>
  <si>
    <t>Aprobar cronograma de lanzamiento</t>
  </si>
  <si>
    <t>Área de apoyo 3</t>
  </si>
  <si>
    <t>Atención al cliente</t>
  </si>
  <si>
    <t>Preparar respuestas frecuentes y protocolo inicial.</t>
  </si>
  <si>
    <t>Reduce fricción al lanzar.</t>
  </si>
  <si>
    <t>Fecha para revisar la estructura elegida.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</si>
</sst>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>
    <font>
      <sz val="11"/>
      <name val="Carlito"/>
    </font>
    <font>
      <b/>
      <sz val="16"/>
      <color rgb="FFFFFFFF"/>
      <name val="Carlito"/>
    </font>
    <font>
      <i/>
      <sz val="11"/>
      <color rgb="FFFFFFFF"/>
      <name val="Carlito"/>
    </font>
    <font>
      <b/>
      <sz val="11"/>
      <color rgb="FFFFFFFF"/>
      <name val="Carlito"/>
    </font>
    <font>
      <sz val="11"/>
      <color rgb="FF111827"/>
      <name val="Carlito"/>
    </font>
    <font>
      <sz val="11"/>
      <color rgb="FF334155"/>
      <name val="Carlito"/>
    </font>
    <font>
      <b/>
      <sz val="11"/>
      <color rgb="FF111827"/>
      <name val="Carlito"/>
    </font>
    <font>
      <b/>
      <sz val="14"/>
      <color rgb="FFFFFFFF"/>
      <name val="Carlito"/>
    </font>
    <font>
      <b/>
      <sz val="11"/>
      <color rgb="FF0B1F3A"/>
      <name val="Carlito"/>
    </font>
    <font>
      <sz val="11"/>
      <color rgb="FF0B1F3A"/>
      <name val="Carlito"/>
    </font>
    <font>
      <sz val="11"/>
      <color rgb="FF000000"/>
      <name val="Carlito"/>
    </font>
    <font>
      <b/>
      <sz val="12"/>
      <color rgb="FFFFFFFF"/>
      <name val="Carlito"/>
    </font>
    <font>
      <b/>
      <sz val="11"/>
      <color rgb="FF274E13"/>
      <name val="Carlito"/>
    </font>
  </fonts>
  <fills count="19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65E"/>
      </patternFill>
    </fill>
    <fill>
      <patternFill patternType="solid">
        <fgColor rgb="FFEAF2FF"/>
      </patternFill>
    </fill>
    <fill>
      <patternFill patternType="solid">
        <fgColor rgb="FFF4F8FF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65E"/>
        <bgColor indexed="64"/>
      </patternFill>
    </fill>
    <fill>
      <patternFill patternType="solid">
        <fgColor rgb="FFEAF2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4F8FF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12355B"/>
        <bgColor indexed="64"/>
      </patternFill>
    </fill>
    <fill>
      <patternFill patternType="solid">
        <fgColor rgb="FFEAF4FB"/>
        <bgColor indexed="64"/>
      </patternFill>
    </fill>
    <fill>
      <patternFill patternType="solid">
        <fgColor rgb="FFF3F6F9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D9EA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8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0" fillId="7" borderId="0" xfId="0" applyFill="1"/>
    <xf numFmtId="0" fontId="2" fillId="8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0" fontId="8" fillId="9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11" fillId="6" borderId="0" xfId="0" applyFont="1" applyFill="1" applyAlignment="1">
      <alignment wrapText="1"/>
    </xf>
    <xf numFmtId="0" fontId="8" fillId="9" borderId="0" xfId="0" applyFont="1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3" fillId="6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11" fillId="6" borderId="0" xfId="0" applyFont="1" applyFill="1" applyAlignment="1"/>
    <xf numFmtId="0" fontId="0" fillId="12" borderId="0" xfId="0" applyFill="1" applyAlignment="1"/>
    <xf numFmtId="0" fontId="0" fillId="12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7" borderId="0" xfId="0" applyFill="1" applyAlignment="1">
      <alignment vertical="top" wrapText="1"/>
    </xf>
    <xf numFmtId="0" fontId="1" fillId="6" borderId="0" xfId="0" applyFont="1" applyFill="1" applyAlignment="1">
      <alignment horizontal="center" vertical="top" wrapText="1"/>
    </xf>
    <xf numFmtId="0" fontId="2" fillId="13" borderId="0" xfId="0" applyFont="1" applyFill="1" applyAlignment="1">
      <alignment horizontal="center" vertical="top" wrapText="1"/>
    </xf>
    <xf numFmtId="0" fontId="3" fillId="14" borderId="0" xfId="0" applyFont="1" applyFill="1" applyAlignment="1">
      <alignment horizontal="left" vertical="top" wrapText="1"/>
    </xf>
    <xf numFmtId="0" fontId="3" fillId="13" borderId="0" xfId="0" applyFont="1" applyFill="1" applyAlignment="1">
      <alignment horizontal="center" vertical="top" wrapText="1"/>
    </xf>
    <xf numFmtId="0" fontId="6" fillId="15" borderId="0" xfId="0" applyFont="1" applyFill="1" applyAlignment="1">
      <alignment vertical="top" wrapText="1"/>
    </xf>
    <xf numFmtId="0" fontId="4" fillId="10" borderId="0" xfId="0" applyFont="1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0" fontId="4" fillId="16" borderId="0" xfId="0" applyFont="1" applyFill="1" applyAlignment="1">
      <alignment vertical="top" wrapText="1"/>
    </xf>
    <xf numFmtId="0" fontId="8" fillId="17" borderId="0" xfId="0" applyFont="1" applyFill="1" applyAlignment="1">
      <alignment vertical="top" wrapText="1"/>
    </xf>
    <xf numFmtId="164" fontId="4" fillId="10" borderId="0" xfId="0" applyNumberFormat="1" applyFont="1" applyFill="1" applyAlignment="1">
      <alignment vertical="top" wrapText="1"/>
    </xf>
    <xf numFmtId="0" fontId="4" fillId="16" borderId="0" xfId="0" applyFont="1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0" fontId="8" fillId="9" borderId="0" xfId="0" applyFont="1" applyFill="1" applyAlignment="1">
      <alignment horizontal="center" vertical="center" wrapText="1"/>
    </xf>
    <xf numFmtId="0" fontId="12" fillId="1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vertical="center" wrapText="1"/>
    </xf>
    <xf numFmtId="0" fontId="7" fillId="6" borderId="0" xfId="0" applyFont="1" applyFill="1" applyAlignment="1">
      <alignment horizontal="center" vertical="top" wrapText="1"/>
    </xf>
    <xf numFmtId="0" fontId="9" fillId="1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vertical="top" wrapText="1"/>
    </xf>
  </cellXfs>
  <cellStyles count="1">
    <cellStyle name="Normal" xfId="0" builtinId="0"/>
  </cellStyles>
  <dxfs count="26"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b/>
        <color rgb="FFFFFFFF"/>
      </font>
      <fill>
        <patternFill>
          <bgColor rgb="FFCC0000"/>
        </patternFill>
      </fill>
    </dxf>
    <dxf>
      <font>
        <b/>
        <color rgb="FF111827"/>
      </font>
      <fill>
        <patternFill>
          <bgColor rgb="FFF6B26B"/>
        </patternFill>
      </fill>
    </dxf>
    <dxf>
      <font>
        <b/>
        <color rgb="FF111827"/>
      </font>
      <fill>
        <patternFill>
          <bgColor rgb="FFF2C94C"/>
        </patternFill>
      </fill>
    </dxf>
    <dxf>
      <font>
        <b/>
        <color rgb="FF111827"/>
      </font>
      <fill>
        <patternFill>
          <bgColor rgb="FF6FA8DC"/>
        </patternFill>
      </fill>
    </dxf>
    <dxf>
      <font>
        <b/>
        <color rgb="FFFFFFFF"/>
      </font>
      <fill>
        <patternFill>
          <bgColor rgb="FF3D85C6"/>
        </patternFill>
      </fill>
    </dxf>
    <dxf>
      <font>
        <b/>
        <color rgb="FFFFFFFF"/>
      </font>
      <fill>
        <patternFill>
          <bgColor rgb="FFCC0000"/>
        </patternFill>
      </fill>
    </dxf>
    <dxf>
      <font>
        <b/>
        <color rgb="FF111827"/>
      </font>
      <fill>
        <patternFill>
          <bgColor rgb="FFF6B26B"/>
        </patternFill>
      </fill>
    </dxf>
    <dxf>
      <font>
        <b/>
        <color rgb="FF111827"/>
      </font>
      <fill>
        <patternFill>
          <bgColor rgb="FFF2C94C"/>
        </patternFill>
      </fill>
    </dxf>
    <dxf>
      <font>
        <b/>
        <color rgb="FF111827"/>
      </font>
      <fill>
        <patternFill>
          <bgColor rgb="FF6FA8DC"/>
        </patternFill>
      </fill>
    </dxf>
    <dxf>
      <font>
        <b/>
        <color rgb="FFFFFFFF"/>
      </font>
      <fill>
        <patternFill>
          <bgColor rgb="FF3D85C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2114842</xdr:colOff>
      <xdr:row>2</xdr:row>
      <xdr:rowOff>135799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C7C547-B79D-4032-926A-E9F6F98A0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40643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Glosario" displayName="TablaGlosario" ref="A4:D49">
  <tableColumns count="4">
    <tableColumn id="1" xr3:uid="{00000000-0010-0000-0000-000001000000}" name="Categoría"/>
    <tableColumn id="2" xr3:uid="{00000000-0010-0000-0000-000002000000}" name="Término"/>
    <tableColumn id="3" xr3:uid="{00000000-0010-0000-0000-000003000000}" name="Definición simple"/>
    <tableColumn id="4" xr3:uid="{00000000-0010-0000-0000-000004000000}" name="Uso en la plantilla y ejempl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Diagnostico" displayName="TablaDiagnostico" ref="A16:E24" headerRowDxfId="10" dataDxfId="8" totalsRowDxfId="9">
  <tableColumns count="5">
    <tableColumn id="1" xr3:uid="{00000000-0010-0000-0100-000001000000}" name="Criterio" dataDxfId="15"/>
    <tableColumn id="2" xr3:uid="{00000000-0010-0000-0100-000002000000}" name="Respuesta" dataDxfId="14"/>
    <tableColumn id="3" xr3:uid="{00000000-0010-0000-0100-000003000000}" name="Puntaje" dataDxfId="13"/>
    <tableColumn id="4" xr3:uid="{00000000-0010-0000-0100-000004000000}" name="Guía para elegir" dataDxfId="12"/>
    <tableColumn id="5" xr3:uid="{00000000-0010-0000-0100-000005000000}" name="Qué significa una respuesta alta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Roles" displayName="TablaRoles" ref="A31:E37" headerRowDxfId="2" dataDxfId="0" totalsRowDxfId="1">
  <tableColumns count="5">
    <tableColumn id="1" xr3:uid="{00000000-0010-0000-0200-000001000000}" name="Rol mínimo" dataDxfId="7"/>
    <tableColumn id="2" xr3:uid="{00000000-0010-0000-0200-000002000000}" name="Persona o área" dataDxfId="6"/>
    <tableColumn id="3" xr3:uid="{00000000-0010-0000-0200-000003000000}" name="Responsabilidad principal" dataDxfId="5"/>
    <tableColumn id="4" xr3:uid="{00000000-0010-0000-0200-000004000000}" name="Decisión o frecuencia" dataDxfId="4"/>
    <tableColumn id="5" xr3:uid="{00000000-0010-0000-0200-000005000000}" name="Nota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="85" zoomScaleNormal="85" workbookViewId="0">
      <selection activeCell="E27" sqref="A27:E29"/>
    </sheetView>
  </sheetViews>
  <sheetFormatPr baseColWidth="10" defaultColWidth="76.796875" defaultRowHeight="13.8"/>
  <cols>
    <col min="1" max="1" width="26.3984375" style="9" customWidth="1"/>
    <col min="2" max="2" width="45.5" style="9" bestFit="1" customWidth="1"/>
    <col min="3" max="3" width="42.3984375" style="9" customWidth="1"/>
    <col min="4" max="4" width="56.3984375" style="9" bestFit="1" customWidth="1"/>
    <col min="5" max="5" width="32.296875" style="9" customWidth="1"/>
    <col min="6" max="16384" width="76.796875" style="9"/>
  </cols>
  <sheetData>
    <row r="1" spans="1:5" ht="21">
      <c r="A1" s="7" t="s">
        <v>0</v>
      </c>
      <c r="B1" s="7"/>
      <c r="C1" s="7"/>
      <c r="D1" s="7"/>
      <c r="E1" s="8"/>
    </row>
    <row r="2" spans="1:5" ht="14.4">
      <c r="A2" s="10" t="s">
        <v>1</v>
      </c>
      <c r="B2" s="10"/>
      <c r="C2" s="10"/>
      <c r="D2" s="10"/>
      <c r="E2" s="8"/>
    </row>
    <row r="3" spans="1:5">
      <c r="A3" s="8"/>
      <c r="B3" s="8"/>
      <c r="C3" s="8"/>
      <c r="D3" s="8"/>
      <c r="E3" s="8"/>
    </row>
    <row r="4" spans="1:5" ht="15.6">
      <c r="A4" s="11" t="s">
        <v>2</v>
      </c>
      <c r="B4" s="11"/>
      <c r="C4" s="11"/>
      <c r="D4" s="11"/>
      <c r="E4" s="8"/>
    </row>
    <row r="5" spans="1:5">
      <c r="A5" s="12" t="s">
        <v>3</v>
      </c>
      <c r="B5" s="12" t="s">
        <v>4</v>
      </c>
      <c r="C5" s="12" t="s">
        <v>5</v>
      </c>
      <c r="D5" s="12" t="s">
        <v>6</v>
      </c>
      <c r="E5" s="8"/>
    </row>
    <row r="6" spans="1:5">
      <c r="A6" s="13" t="s">
        <v>7</v>
      </c>
      <c r="B6" s="13" t="s">
        <v>8</v>
      </c>
      <c r="C6" s="13" t="s">
        <v>9</v>
      </c>
      <c r="D6" s="13" t="s">
        <v>10</v>
      </c>
      <c r="E6" s="8"/>
    </row>
    <row r="7" spans="1:5">
      <c r="A7" s="8" t="s">
        <v>11</v>
      </c>
      <c r="B7" s="8" t="s">
        <v>12</v>
      </c>
      <c r="C7" s="8" t="s">
        <v>13</v>
      </c>
      <c r="D7" s="8" t="s">
        <v>14</v>
      </c>
      <c r="E7" s="8"/>
    </row>
    <row r="8" spans="1:5">
      <c r="A8" s="13" t="s">
        <v>15</v>
      </c>
      <c r="B8" s="13" t="s">
        <v>16</v>
      </c>
      <c r="C8" s="13" t="s">
        <v>17</v>
      </c>
      <c r="D8" s="13" t="s">
        <v>18</v>
      </c>
      <c r="E8" s="8"/>
    </row>
    <row r="9" spans="1:5">
      <c r="A9" s="8" t="s">
        <v>19</v>
      </c>
      <c r="B9" s="8" t="s">
        <v>20</v>
      </c>
      <c r="C9" s="8" t="s">
        <v>21</v>
      </c>
      <c r="D9" s="8" t="s">
        <v>22</v>
      </c>
      <c r="E9" s="8"/>
    </row>
    <row r="10" spans="1:5">
      <c r="A10" s="8" t="s">
        <v>23</v>
      </c>
      <c r="B10" s="8" t="s">
        <v>24</v>
      </c>
      <c r="C10" s="8" t="s">
        <v>25</v>
      </c>
      <c r="D10" s="8" t="s">
        <v>26</v>
      </c>
      <c r="E10" s="8"/>
    </row>
    <row r="11" spans="1:5">
      <c r="A11" s="8" t="s">
        <v>27</v>
      </c>
      <c r="B11" s="8" t="s">
        <v>28</v>
      </c>
      <c r="C11" s="8" t="s">
        <v>29</v>
      </c>
      <c r="D11" s="8" t="s">
        <v>30</v>
      </c>
      <c r="E11" s="8"/>
    </row>
    <row r="12" spans="1:5">
      <c r="A12" s="8"/>
      <c r="B12" s="8"/>
      <c r="C12" s="8"/>
      <c r="D12" s="8"/>
      <c r="E12" s="8"/>
    </row>
    <row r="13" spans="1:5" ht="15.6">
      <c r="A13" s="14" t="s">
        <v>31</v>
      </c>
      <c r="B13" s="14"/>
      <c r="C13" s="14"/>
      <c r="D13" s="14"/>
      <c r="E13" s="8"/>
    </row>
    <row r="14" spans="1:5">
      <c r="A14" s="15" t="s">
        <v>32</v>
      </c>
      <c r="B14" s="15" t="s">
        <v>33</v>
      </c>
      <c r="C14" s="15" t="s">
        <v>34</v>
      </c>
      <c r="D14" s="15"/>
      <c r="E14" s="8"/>
    </row>
    <row r="15" spans="1:5">
      <c r="A15" s="16" t="s">
        <v>35</v>
      </c>
      <c r="B15" s="13" t="s">
        <v>36</v>
      </c>
      <c r="C15" s="13" t="s">
        <v>37</v>
      </c>
      <c r="D15" s="13"/>
      <c r="E15" s="8"/>
    </row>
    <row r="16" spans="1:5">
      <c r="A16" s="17" t="s">
        <v>38</v>
      </c>
      <c r="B16" s="8" t="s">
        <v>39</v>
      </c>
      <c r="C16" s="8" t="s">
        <v>40</v>
      </c>
      <c r="D16" s="8"/>
      <c r="E16" s="8"/>
    </row>
    <row r="17" spans="1:5">
      <c r="A17" s="18" t="s">
        <v>41</v>
      </c>
      <c r="B17" s="8" t="s">
        <v>42</v>
      </c>
      <c r="C17" s="8" t="s">
        <v>43</v>
      </c>
      <c r="D17" s="8"/>
      <c r="E17" s="8"/>
    </row>
    <row r="18" spans="1:5">
      <c r="A18" s="19" t="s">
        <v>44</v>
      </c>
      <c r="B18" s="8" t="s">
        <v>45</v>
      </c>
      <c r="C18" s="8" t="s">
        <v>46</v>
      </c>
      <c r="D18" s="8"/>
      <c r="E18" s="8"/>
    </row>
    <row r="19" spans="1:5">
      <c r="A19" s="8"/>
      <c r="B19" s="8"/>
      <c r="C19" s="8"/>
      <c r="D19" s="8"/>
      <c r="E19" s="8"/>
    </row>
    <row r="20" spans="1:5" ht="15.6">
      <c r="A20" s="20" t="s">
        <v>47</v>
      </c>
      <c r="B20" s="14"/>
      <c r="C20" s="14"/>
      <c r="D20" s="14"/>
      <c r="E20" s="8"/>
    </row>
    <row r="21" spans="1:5">
      <c r="A21" s="21" t="s">
        <v>48</v>
      </c>
      <c r="B21" s="22"/>
      <c r="C21" s="22"/>
      <c r="D21" s="22"/>
      <c r="E21" s="8"/>
    </row>
    <row r="22" spans="1:5">
      <c r="A22" s="21" t="s">
        <v>49</v>
      </c>
      <c r="B22" s="22"/>
      <c r="C22" s="22"/>
      <c r="D22" s="22"/>
      <c r="E22" s="8"/>
    </row>
    <row r="23" spans="1:5">
      <c r="A23" s="8"/>
      <c r="B23" s="8"/>
      <c r="C23" s="8"/>
      <c r="D23" s="8"/>
      <c r="E23" s="8"/>
    </row>
    <row r="24" spans="1:5">
      <c r="A24" s="12" t="s">
        <v>50</v>
      </c>
      <c r="B24" s="12" t="s">
        <v>51</v>
      </c>
      <c r="C24" s="12" t="s">
        <v>52</v>
      </c>
      <c r="D24" s="12"/>
      <c r="E24" s="8"/>
    </row>
    <row r="25" spans="1:5">
      <c r="A25" s="13" t="s">
        <v>53</v>
      </c>
      <c r="B25" s="13">
        <v>1</v>
      </c>
      <c r="C25" s="13" t="s">
        <v>54</v>
      </c>
      <c r="D25" s="13"/>
      <c r="E25" s="8"/>
    </row>
    <row r="26" spans="1:5">
      <c r="A26" s="13" t="s">
        <v>55</v>
      </c>
      <c r="B26" s="13">
        <v>2</v>
      </c>
      <c r="C26" s="13" t="s">
        <v>56</v>
      </c>
      <c r="D26" s="13"/>
      <c r="E26" s="8"/>
    </row>
    <row r="27" spans="1:5">
      <c r="A27" s="8" t="s">
        <v>57</v>
      </c>
      <c r="B27" s="8">
        <v>3</v>
      </c>
      <c r="C27" s="8" t="s">
        <v>58</v>
      </c>
      <c r="D27" s="8"/>
      <c r="E27" s="8"/>
    </row>
    <row r="28" spans="1:5">
      <c r="A28" s="8"/>
      <c r="B28" s="8"/>
      <c r="C28" s="8"/>
      <c r="D28" s="8"/>
      <c r="E28" s="8"/>
    </row>
    <row r="29" spans="1:5" ht="15.6">
      <c r="A29" s="20" t="s">
        <v>59</v>
      </c>
      <c r="B29" s="14"/>
      <c r="C29" s="14"/>
      <c r="D29" s="14"/>
      <c r="E29" s="8"/>
    </row>
    <row r="30" spans="1:5">
      <c r="A30" s="15" t="s">
        <v>60</v>
      </c>
      <c r="B30" s="15" t="s">
        <v>61</v>
      </c>
      <c r="C30" s="15" t="s">
        <v>62</v>
      </c>
      <c r="D30" s="15"/>
      <c r="E30" s="8"/>
    </row>
    <row r="31" spans="1:5">
      <c r="A31" s="8" t="s">
        <v>63</v>
      </c>
      <c r="B31" s="8" t="s">
        <v>64</v>
      </c>
      <c r="C31" s="8" t="s">
        <v>65</v>
      </c>
      <c r="D31" s="8"/>
      <c r="E31" s="8"/>
    </row>
    <row r="32" spans="1:5">
      <c r="A32" s="8" t="s">
        <v>66</v>
      </c>
      <c r="B32" s="8" t="s">
        <v>67</v>
      </c>
      <c r="C32" s="8" t="s">
        <v>68</v>
      </c>
      <c r="D32" s="8"/>
      <c r="E32" s="8"/>
    </row>
    <row r="33" spans="1:5">
      <c r="A33" s="8" t="s">
        <v>69</v>
      </c>
      <c r="B33" s="8" t="s">
        <v>70</v>
      </c>
      <c r="C33" s="8" t="s">
        <v>71</v>
      </c>
      <c r="D33" s="8"/>
      <c r="E33" s="8"/>
    </row>
    <row r="34" spans="1:5">
      <c r="A34" s="8" t="s">
        <v>72</v>
      </c>
      <c r="B34" s="8" t="s">
        <v>73</v>
      </c>
      <c r="C34" s="8" t="s">
        <v>74</v>
      </c>
      <c r="D34" s="8"/>
      <c r="E34" s="8"/>
    </row>
    <row r="35" spans="1:5">
      <c r="A35" s="8" t="s">
        <v>75</v>
      </c>
      <c r="B35" s="8" t="s">
        <v>76</v>
      </c>
      <c r="C35" s="8" t="s">
        <v>77</v>
      </c>
      <c r="D35" s="8"/>
      <c r="E35" s="8"/>
    </row>
    <row r="36" spans="1:5">
      <c r="A36" s="13" t="s">
        <v>78</v>
      </c>
      <c r="B36" s="13" t="s">
        <v>79</v>
      </c>
      <c r="C36" s="13" t="s">
        <v>80</v>
      </c>
      <c r="D36" s="13"/>
      <c r="E36" s="8"/>
    </row>
    <row r="37" spans="1:5">
      <c r="A37" s="13"/>
      <c r="B37" s="13"/>
      <c r="C37" s="13"/>
      <c r="D37" s="13"/>
      <c r="E37" s="8"/>
    </row>
    <row r="38" spans="1:5" ht="15.6">
      <c r="A38" s="11" t="s">
        <v>81</v>
      </c>
      <c r="B38" s="11"/>
      <c r="C38" s="11"/>
      <c r="D38" s="11"/>
      <c r="E38" s="8"/>
    </row>
    <row r="39" spans="1:5" ht="41.4">
      <c r="A39" s="22" t="s">
        <v>82</v>
      </c>
      <c r="B39" s="22"/>
      <c r="C39" s="22"/>
      <c r="D39" s="22"/>
      <c r="E39" s="8"/>
    </row>
    <row r="40" spans="1:5">
      <c r="A40" s="23" t="s">
        <v>83</v>
      </c>
      <c r="B40" s="23"/>
      <c r="C40" s="23"/>
      <c r="D40" s="23"/>
      <c r="E40" s="8"/>
    </row>
    <row r="41" spans="1:5">
      <c r="A41" s="23" t="s">
        <v>84</v>
      </c>
      <c r="B41" s="23"/>
      <c r="C41" s="23"/>
      <c r="D41" s="23"/>
      <c r="E41" s="8"/>
    </row>
    <row r="42" spans="1:5">
      <c r="A42" s="13"/>
      <c r="B42" s="13"/>
      <c r="C42" s="13"/>
      <c r="D42" s="13"/>
      <c r="E42" s="8"/>
    </row>
    <row r="43" spans="1:5" ht="15.6">
      <c r="A43" s="14" t="s">
        <v>85</v>
      </c>
      <c r="B43" s="14"/>
      <c r="C43" s="14"/>
      <c r="D43" s="14"/>
      <c r="E43" s="8"/>
    </row>
    <row r="44" spans="1:5">
      <c r="A44" s="21" t="s">
        <v>86</v>
      </c>
      <c r="B44" s="22"/>
      <c r="C44" s="22"/>
      <c r="D44" s="22"/>
      <c r="E44" s="8"/>
    </row>
    <row r="45" spans="1:5">
      <c r="A45" s="21" t="s">
        <v>87</v>
      </c>
      <c r="B45" s="22"/>
      <c r="C45" s="22"/>
      <c r="D45" s="22"/>
      <c r="E45" s="8"/>
    </row>
    <row r="46" spans="1:5">
      <c r="A46" s="8"/>
      <c r="B46" s="8"/>
      <c r="C46" s="8"/>
      <c r="D46" s="8"/>
      <c r="E46" s="8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  <row r="56" spans="1:5">
      <c r="A56" s="24"/>
      <c r="B56" s="24"/>
      <c r="C56" s="24"/>
      <c r="D56" s="24"/>
      <c r="E56" s="8"/>
    </row>
    <row r="57" spans="1:5">
      <c r="A57" s="24"/>
      <c r="B57" s="24"/>
      <c r="C57" s="24"/>
      <c r="D57" s="24"/>
      <c r="E57" s="8"/>
    </row>
    <row r="58" spans="1:5">
      <c r="A58" s="24"/>
      <c r="B58" s="24"/>
      <c r="C58" s="24"/>
      <c r="D58" s="24"/>
      <c r="E58" s="8"/>
    </row>
    <row r="59" spans="1:5">
      <c r="A59" s="24"/>
      <c r="B59" s="24"/>
      <c r="C59" s="24"/>
      <c r="D59" s="24"/>
      <c r="E59" s="8"/>
    </row>
    <row r="60" spans="1:5">
      <c r="A60" s="24"/>
      <c r="B60" s="24"/>
      <c r="C60" s="24"/>
      <c r="D60" s="24"/>
      <c r="E60" s="8"/>
    </row>
  </sheetData>
  <mergeCells count="16">
    <mergeCell ref="A42:D42"/>
    <mergeCell ref="A36:D36"/>
    <mergeCell ref="A37:D37"/>
    <mergeCell ref="A38:D38"/>
    <mergeCell ref="A40:D40"/>
    <mergeCell ref="A41:D41"/>
    <mergeCell ref="A8:D8"/>
    <mergeCell ref="A15:D15"/>
    <mergeCell ref="A24:D24"/>
    <mergeCell ref="A25:D25"/>
    <mergeCell ref="A26:D26"/>
    <mergeCell ref="A1:D1"/>
    <mergeCell ref="A2:D2"/>
    <mergeCell ref="A4:D4"/>
    <mergeCell ref="A5:D5"/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"/>
  <sheetViews>
    <sheetView topLeftCell="A5" workbookViewId="0">
      <selection activeCell="C11" sqref="C11"/>
    </sheetView>
  </sheetViews>
  <sheetFormatPr baseColWidth="10" defaultColWidth="8.796875" defaultRowHeight="13.8"/>
  <cols>
    <col min="1" max="1" width="23.09765625" bestFit="1" customWidth="1"/>
    <col min="2" max="2" width="26.8984375" bestFit="1" customWidth="1"/>
    <col min="3" max="3" width="86.19921875" bestFit="1" customWidth="1"/>
    <col min="4" max="4" width="121.59765625" bestFit="1" customWidth="1"/>
  </cols>
  <sheetData>
    <row r="1" spans="1:11" ht="21">
      <c r="A1" s="5" t="s">
        <v>88</v>
      </c>
      <c r="B1" s="5"/>
      <c r="C1" s="5"/>
      <c r="D1" s="5"/>
      <c r="E1" s="2"/>
      <c r="F1" s="2"/>
      <c r="G1" s="2"/>
      <c r="H1" s="2"/>
      <c r="I1" s="2"/>
      <c r="J1" s="2"/>
      <c r="K1" s="1"/>
    </row>
    <row r="2" spans="1:11" ht="14.4">
      <c r="A2" s="6" t="s">
        <v>89</v>
      </c>
      <c r="B2" s="6"/>
      <c r="C2" s="6"/>
      <c r="D2" s="6"/>
      <c r="E2" s="2"/>
      <c r="F2" s="2"/>
      <c r="G2" s="2"/>
      <c r="H2" s="2"/>
      <c r="I2" s="2"/>
      <c r="J2" s="2"/>
      <c r="K2" s="1"/>
    </row>
    <row r="3" spans="1:11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1">
      <c r="A4" s="3" t="s">
        <v>90</v>
      </c>
      <c r="B4" s="3" t="s">
        <v>91</v>
      </c>
      <c r="C4" s="3" t="s">
        <v>92</v>
      </c>
      <c r="D4" s="3" t="s">
        <v>93</v>
      </c>
      <c r="E4" s="2"/>
      <c r="F4" s="2"/>
      <c r="G4" s="2"/>
      <c r="H4" s="2"/>
      <c r="I4" s="2"/>
      <c r="J4" s="2"/>
      <c r="K4" s="1"/>
    </row>
    <row r="5" spans="1:11" ht="27.6">
      <c r="A5" s="4" t="s">
        <v>94</v>
      </c>
      <c r="B5" s="1" t="s">
        <v>95</v>
      </c>
      <c r="C5" s="1" t="s">
        <v>96</v>
      </c>
      <c r="D5" s="1" t="s">
        <v>97</v>
      </c>
      <c r="E5" s="2"/>
      <c r="F5" s="2"/>
      <c r="G5" s="2"/>
      <c r="H5" s="2"/>
      <c r="I5" s="2"/>
      <c r="J5" s="2"/>
      <c r="K5" s="1"/>
    </row>
    <row r="6" spans="1:11">
      <c r="A6" s="4" t="s">
        <v>94</v>
      </c>
      <c r="B6" s="1" t="s">
        <v>98</v>
      </c>
      <c r="C6" s="1" t="s">
        <v>99</v>
      </c>
      <c r="D6" s="1" t="s">
        <v>100</v>
      </c>
      <c r="E6" s="2"/>
      <c r="F6" s="2"/>
      <c r="G6" s="2"/>
      <c r="H6" s="2"/>
      <c r="I6" s="2"/>
      <c r="J6" s="2"/>
      <c r="K6" s="1"/>
    </row>
    <row r="7" spans="1:11">
      <c r="A7" s="4" t="s">
        <v>94</v>
      </c>
      <c r="B7" s="1" t="s">
        <v>101</v>
      </c>
      <c r="C7" s="1" t="s">
        <v>102</v>
      </c>
      <c r="D7" s="1" t="s">
        <v>103</v>
      </c>
      <c r="E7" s="2"/>
      <c r="F7" s="2"/>
      <c r="G7" s="2"/>
      <c r="H7" s="2"/>
      <c r="I7" s="2"/>
      <c r="J7" s="2"/>
      <c r="K7" s="1"/>
    </row>
    <row r="8" spans="1:11">
      <c r="A8" s="4" t="s">
        <v>94</v>
      </c>
      <c r="B8" s="1" t="s">
        <v>104</v>
      </c>
      <c r="C8" s="1" t="s">
        <v>105</v>
      </c>
      <c r="D8" s="1" t="s">
        <v>106</v>
      </c>
      <c r="E8" s="2"/>
      <c r="F8" s="2"/>
      <c r="G8" s="2"/>
      <c r="H8" s="2"/>
      <c r="I8" s="2"/>
      <c r="J8" s="2"/>
      <c r="K8" s="1"/>
    </row>
    <row r="9" spans="1:11">
      <c r="A9" s="4" t="s">
        <v>94</v>
      </c>
      <c r="B9" s="1" t="s">
        <v>107</v>
      </c>
      <c r="C9" s="1" t="s">
        <v>108</v>
      </c>
      <c r="D9" s="1" t="s">
        <v>109</v>
      </c>
      <c r="E9" s="2"/>
      <c r="F9" s="2"/>
      <c r="G9" s="2"/>
      <c r="H9" s="2"/>
      <c r="I9" s="2"/>
      <c r="J9" s="2"/>
      <c r="K9" s="1"/>
    </row>
    <row r="10" spans="1:11">
      <c r="A10" s="4" t="s">
        <v>94</v>
      </c>
      <c r="B10" s="1" t="s">
        <v>110</v>
      </c>
      <c r="C10" s="1" t="s">
        <v>111</v>
      </c>
      <c r="D10" s="1" t="s">
        <v>112</v>
      </c>
      <c r="E10" s="2"/>
      <c r="F10" s="2"/>
      <c r="G10" s="2"/>
      <c r="H10" s="2"/>
      <c r="I10" s="2"/>
      <c r="J10" s="2"/>
      <c r="K10" s="1"/>
    </row>
    <row r="11" spans="1:11">
      <c r="A11" s="4" t="s">
        <v>94</v>
      </c>
      <c r="B11" s="1" t="s">
        <v>113</v>
      </c>
      <c r="C11" s="1" t="s">
        <v>114</v>
      </c>
      <c r="D11" s="1" t="s">
        <v>115</v>
      </c>
      <c r="E11" s="2"/>
      <c r="F11" s="2"/>
      <c r="G11" s="2"/>
      <c r="H11" s="2"/>
      <c r="I11" s="2"/>
      <c r="J11" s="2"/>
      <c r="K11" s="1"/>
    </row>
    <row r="12" spans="1:11">
      <c r="A12" s="4" t="s">
        <v>116</v>
      </c>
      <c r="B12" s="1" t="s">
        <v>117</v>
      </c>
      <c r="C12" s="1" t="s">
        <v>118</v>
      </c>
      <c r="D12" s="1" t="s">
        <v>119</v>
      </c>
      <c r="E12" s="2"/>
      <c r="F12" s="2"/>
      <c r="G12" s="2"/>
      <c r="H12" s="2"/>
      <c r="I12" s="2"/>
      <c r="J12" s="2"/>
      <c r="K12" s="1"/>
    </row>
    <row r="13" spans="1:11">
      <c r="A13" s="4" t="s">
        <v>116</v>
      </c>
      <c r="B13" s="1" t="s">
        <v>120</v>
      </c>
      <c r="C13" s="1" t="s">
        <v>121</v>
      </c>
      <c r="D13" s="1" t="s">
        <v>122</v>
      </c>
      <c r="E13" s="2"/>
      <c r="F13" s="2"/>
      <c r="G13" s="2"/>
      <c r="H13" s="2"/>
      <c r="I13" s="2"/>
      <c r="J13" s="2"/>
      <c r="K13" s="1"/>
    </row>
    <row r="14" spans="1:11">
      <c r="A14" s="4" t="s">
        <v>116</v>
      </c>
      <c r="B14" s="1" t="s">
        <v>123</v>
      </c>
      <c r="C14" s="1" t="s">
        <v>124</v>
      </c>
      <c r="D14" s="1" t="s">
        <v>125</v>
      </c>
      <c r="E14" s="2"/>
      <c r="F14" s="2"/>
      <c r="G14" s="2"/>
      <c r="H14" s="2"/>
      <c r="I14" s="2"/>
      <c r="J14" s="2"/>
      <c r="K14" s="1"/>
    </row>
    <row r="15" spans="1:11">
      <c r="A15" s="4" t="s">
        <v>116</v>
      </c>
      <c r="B15" s="1" t="s">
        <v>126</v>
      </c>
      <c r="C15" s="1" t="s">
        <v>127</v>
      </c>
      <c r="D15" s="1" t="s">
        <v>128</v>
      </c>
      <c r="E15" s="2"/>
      <c r="F15" s="2"/>
      <c r="G15" s="2"/>
      <c r="H15" s="2"/>
      <c r="I15" s="2"/>
      <c r="J15" s="2"/>
      <c r="K15" s="1"/>
    </row>
    <row r="16" spans="1:11">
      <c r="A16" s="4" t="s">
        <v>116</v>
      </c>
      <c r="B16" s="1" t="s">
        <v>129</v>
      </c>
      <c r="C16" s="1" t="s">
        <v>130</v>
      </c>
      <c r="D16" s="1" t="s">
        <v>131</v>
      </c>
      <c r="E16" s="2"/>
      <c r="F16" s="2"/>
      <c r="G16" s="2"/>
      <c r="H16" s="2"/>
      <c r="I16" s="2"/>
      <c r="J16" s="2"/>
      <c r="K16" s="1"/>
    </row>
    <row r="17" spans="1:11">
      <c r="A17" s="4" t="s">
        <v>116</v>
      </c>
      <c r="B17" s="1" t="s">
        <v>132</v>
      </c>
      <c r="C17" s="1" t="s">
        <v>133</v>
      </c>
      <c r="D17" s="1" t="s">
        <v>134</v>
      </c>
      <c r="E17" s="2"/>
      <c r="F17" s="2"/>
      <c r="G17" s="2"/>
      <c r="H17" s="2"/>
      <c r="I17" s="2"/>
      <c r="J17" s="2"/>
      <c r="K17" s="1"/>
    </row>
    <row r="18" spans="1:11">
      <c r="A18" s="4" t="s">
        <v>116</v>
      </c>
      <c r="B18" s="1" t="s">
        <v>135</v>
      </c>
      <c r="C18" s="1" t="s">
        <v>136</v>
      </c>
      <c r="D18" s="1" t="s">
        <v>137</v>
      </c>
      <c r="E18" s="2"/>
      <c r="F18" s="2"/>
      <c r="G18" s="2"/>
      <c r="H18" s="2"/>
      <c r="I18" s="2"/>
      <c r="J18" s="2"/>
      <c r="K18" s="1"/>
    </row>
    <row r="19" spans="1:11">
      <c r="A19" s="4" t="s">
        <v>138</v>
      </c>
      <c r="B19" s="1" t="s">
        <v>139</v>
      </c>
      <c r="C19" s="1" t="s">
        <v>140</v>
      </c>
      <c r="D19" s="1" t="s">
        <v>141</v>
      </c>
      <c r="E19" s="2"/>
      <c r="F19" s="2"/>
      <c r="G19" s="2"/>
      <c r="H19" s="2"/>
      <c r="I19" s="2"/>
      <c r="J19" s="2"/>
      <c r="K19" s="1"/>
    </row>
    <row r="20" spans="1:11">
      <c r="A20" s="4" t="s">
        <v>138</v>
      </c>
      <c r="B20" s="1" t="s">
        <v>142</v>
      </c>
      <c r="C20" s="1" t="s">
        <v>143</v>
      </c>
      <c r="D20" s="1" t="s">
        <v>144</v>
      </c>
      <c r="E20" s="2"/>
      <c r="F20" s="2"/>
      <c r="G20" s="2"/>
      <c r="H20" s="2"/>
      <c r="I20" s="2"/>
      <c r="J20" s="2"/>
      <c r="K20" s="1"/>
    </row>
    <row r="21" spans="1:11">
      <c r="A21" s="4" t="s">
        <v>138</v>
      </c>
      <c r="B21" s="1" t="s">
        <v>145</v>
      </c>
      <c r="C21" s="1" t="s">
        <v>146</v>
      </c>
      <c r="D21" s="1" t="s">
        <v>147</v>
      </c>
      <c r="E21" s="2"/>
      <c r="F21" s="2"/>
      <c r="G21" s="2"/>
      <c r="H21" s="2"/>
      <c r="I21" s="2"/>
      <c r="J21" s="2"/>
      <c r="K21" s="1"/>
    </row>
    <row r="22" spans="1:11">
      <c r="A22" s="4" t="s">
        <v>138</v>
      </c>
      <c r="B22" s="1" t="s">
        <v>148</v>
      </c>
      <c r="C22" s="1" t="s">
        <v>149</v>
      </c>
      <c r="D22" s="1" t="s">
        <v>150</v>
      </c>
      <c r="E22" s="2"/>
      <c r="F22" s="2"/>
      <c r="G22" s="2"/>
      <c r="H22" s="2"/>
      <c r="I22" s="2"/>
      <c r="J22" s="2"/>
      <c r="K22" s="1"/>
    </row>
    <row r="23" spans="1:11">
      <c r="A23" s="4" t="s">
        <v>151</v>
      </c>
      <c r="B23" s="1" t="s">
        <v>152</v>
      </c>
      <c r="C23" s="1" t="s">
        <v>153</v>
      </c>
      <c r="D23" s="1" t="s">
        <v>154</v>
      </c>
      <c r="E23" s="2"/>
      <c r="F23" s="2"/>
      <c r="G23" s="2"/>
      <c r="H23" s="2"/>
      <c r="I23" s="2"/>
      <c r="J23" s="2"/>
      <c r="K23" s="1"/>
    </row>
    <row r="24" spans="1:11">
      <c r="A24" s="4" t="s">
        <v>151</v>
      </c>
      <c r="B24" s="1" t="s">
        <v>155</v>
      </c>
      <c r="C24" s="1" t="s">
        <v>156</v>
      </c>
      <c r="D24" s="1" t="s">
        <v>157</v>
      </c>
      <c r="E24" s="2"/>
      <c r="F24" s="2"/>
      <c r="G24" s="2"/>
      <c r="H24" s="2"/>
      <c r="I24" s="2"/>
      <c r="J24" s="2"/>
      <c r="K24" s="1"/>
    </row>
    <row r="25" spans="1:11">
      <c r="A25" s="4" t="s">
        <v>151</v>
      </c>
      <c r="B25" s="1" t="s">
        <v>158</v>
      </c>
      <c r="C25" s="1" t="s">
        <v>159</v>
      </c>
      <c r="D25" s="1" t="s">
        <v>160</v>
      </c>
      <c r="E25" s="2"/>
      <c r="F25" s="2"/>
      <c r="G25" s="2"/>
      <c r="H25" s="2"/>
      <c r="I25" s="2"/>
      <c r="J25" s="2"/>
      <c r="K25" s="1"/>
    </row>
    <row r="26" spans="1:11">
      <c r="A26" s="4" t="s">
        <v>151</v>
      </c>
      <c r="B26" s="1" t="s">
        <v>161</v>
      </c>
      <c r="C26" s="1" t="s">
        <v>162</v>
      </c>
      <c r="D26" s="1" t="s">
        <v>163</v>
      </c>
      <c r="E26" s="2"/>
      <c r="F26" s="2"/>
      <c r="G26" s="2"/>
      <c r="H26" s="2"/>
      <c r="I26" s="2"/>
      <c r="J26" s="2"/>
      <c r="K26" s="1"/>
    </row>
    <row r="27" spans="1:11">
      <c r="A27" s="4" t="s">
        <v>151</v>
      </c>
      <c r="B27" s="1" t="s">
        <v>164</v>
      </c>
      <c r="C27" s="1" t="s">
        <v>165</v>
      </c>
      <c r="D27" s="1" t="s">
        <v>166</v>
      </c>
      <c r="E27" s="2"/>
      <c r="F27" s="2"/>
      <c r="G27" s="2"/>
      <c r="H27" s="2"/>
      <c r="I27" s="2"/>
      <c r="J27" s="2"/>
      <c r="K27" s="1"/>
    </row>
    <row r="28" spans="1:11">
      <c r="A28" s="4" t="s">
        <v>151</v>
      </c>
      <c r="B28" s="1" t="s">
        <v>167</v>
      </c>
      <c r="C28" s="1" t="s">
        <v>168</v>
      </c>
      <c r="D28" s="1" t="s">
        <v>169</v>
      </c>
      <c r="E28" s="2"/>
      <c r="F28" s="2"/>
      <c r="G28" s="2"/>
      <c r="H28" s="2"/>
      <c r="I28" s="2"/>
      <c r="J28" s="2"/>
      <c r="K28" s="1"/>
    </row>
    <row r="29" spans="1:11">
      <c r="A29" s="4" t="s">
        <v>151</v>
      </c>
      <c r="B29" s="1" t="s">
        <v>170</v>
      </c>
      <c r="C29" s="1" t="s">
        <v>171</v>
      </c>
      <c r="D29" s="1" t="s">
        <v>172</v>
      </c>
      <c r="E29" s="2"/>
      <c r="F29" s="2"/>
      <c r="G29" s="2"/>
      <c r="H29" s="2"/>
      <c r="I29" s="2"/>
      <c r="J29" s="2"/>
      <c r="K29" s="1"/>
    </row>
    <row r="30" spans="1:11">
      <c r="A30" s="4" t="s">
        <v>151</v>
      </c>
      <c r="B30" s="1" t="s">
        <v>173</v>
      </c>
      <c r="C30" s="1" t="s">
        <v>174</v>
      </c>
      <c r="D30" s="1" t="s">
        <v>175</v>
      </c>
      <c r="E30" s="2"/>
      <c r="F30" s="2"/>
      <c r="G30" s="2"/>
      <c r="H30" s="2"/>
      <c r="I30" s="2"/>
      <c r="J30" s="2"/>
      <c r="K30" s="1"/>
    </row>
    <row r="31" spans="1:11">
      <c r="A31" s="4" t="s">
        <v>151</v>
      </c>
      <c r="B31" s="1" t="s">
        <v>176</v>
      </c>
      <c r="C31" s="1" t="s">
        <v>177</v>
      </c>
      <c r="D31" s="1" t="s">
        <v>178</v>
      </c>
      <c r="E31" s="2"/>
      <c r="F31" s="2"/>
      <c r="G31" s="2"/>
      <c r="H31" s="2"/>
      <c r="I31" s="2"/>
      <c r="J31" s="2"/>
      <c r="K31" s="1"/>
    </row>
    <row r="32" spans="1:11">
      <c r="A32" s="4" t="s">
        <v>151</v>
      </c>
      <c r="B32" s="1" t="s">
        <v>179</v>
      </c>
      <c r="C32" s="1" t="s">
        <v>180</v>
      </c>
      <c r="D32" s="1" t="s">
        <v>181</v>
      </c>
      <c r="E32" s="2"/>
      <c r="F32" s="2"/>
      <c r="G32" s="2"/>
      <c r="H32" s="2"/>
      <c r="I32" s="2"/>
      <c r="J32" s="2"/>
      <c r="K32" s="1"/>
    </row>
    <row r="33" spans="1:11">
      <c r="A33" s="4" t="s">
        <v>151</v>
      </c>
      <c r="B33" s="1" t="s">
        <v>182</v>
      </c>
      <c r="C33" s="1" t="s">
        <v>183</v>
      </c>
      <c r="D33" s="1" t="s">
        <v>184</v>
      </c>
      <c r="E33" s="2"/>
      <c r="F33" s="2"/>
      <c r="G33" s="2"/>
      <c r="H33" s="2"/>
      <c r="I33" s="2"/>
      <c r="J33" s="2"/>
      <c r="K33" s="1"/>
    </row>
    <row r="34" spans="1:11">
      <c r="A34" s="4" t="s">
        <v>151</v>
      </c>
      <c r="B34" s="1" t="s">
        <v>25</v>
      </c>
      <c r="C34" s="1" t="s">
        <v>185</v>
      </c>
      <c r="D34" s="1" t="s">
        <v>186</v>
      </c>
      <c r="E34" s="2"/>
      <c r="F34" s="2"/>
      <c r="G34" s="2"/>
      <c r="H34" s="2"/>
      <c r="I34" s="2"/>
      <c r="J34" s="2"/>
      <c r="K34" s="1"/>
    </row>
    <row r="35" spans="1:11">
      <c r="A35" s="4" t="s">
        <v>151</v>
      </c>
      <c r="B35" s="1" t="s">
        <v>187</v>
      </c>
      <c r="C35" s="1" t="s">
        <v>188</v>
      </c>
      <c r="D35" s="1" t="s">
        <v>189</v>
      </c>
      <c r="E35" s="2"/>
      <c r="F35" s="2"/>
      <c r="G35" s="2"/>
      <c r="H35" s="2"/>
      <c r="I35" s="2"/>
      <c r="J35" s="2"/>
      <c r="K35" s="1"/>
    </row>
    <row r="36" spans="1:11">
      <c r="A36" s="4" t="s">
        <v>151</v>
      </c>
      <c r="B36" s="1" t="s">
        <v>190</v>
      </c>
      <c r="C36" s="1" t="s">
        <v>191</v>
      </c>
      <c r="D36" s="1" t="s">
        <v>192</v>
      </c>
      <c r="E36" s="2"/>
      <c r="F36" s="2"/>
      <c r="G36" s="2"/>
      <c r="H36" s="2"/>
      <c r="I36" s="2"/>
      <c r="J36" s="2"/>
      <c r="K36" s="1"/>
    </row>
    <row r="37" spans="1:11">
      <c r="A37" s="4" t="s">
        <v>151</v>
      </c>
      <c r="B37" s="1" t="s">
        <v>193</v>
      </c>
      <c r="C37" s="1" t="s">
        <v>194</v>
      </c>
      <c r="D37" s="1" t="s">
        <v>195</v>
      </c>
      <c r="E37" s="2"/>
      <c r="F37" s="2"/>
      <c r="G37" s="2"/>
      <c r="H37" s="2"/>
      <c r="I37" s="2"/>
      <c r="J37" s="2"/>
      <c r="K37" s="1"/>
    </row>
    <row r="38" spans="1:11">
      <c r="A38" s="4" t="s">
        <v>151</v>
      </c>
      <c r="B38" s="1" t="s">
        <v>196</v>
      </c>
      <c r="C38" s="1" t="s">
        <v>197</v>
      </c>
      <c r="D38" s="1" t="s">
        <v>198</v>
      </c>
      <c r="E38" s="2"/>
      <c r="F38" s="2"/>
      <c r="G38" s="2"/>
      <c r="H38" s="2"/>
      <c r="I38" s="2"/>
      <c r="J38" s="2"/>
      <c r="K38" s="1"/>
    </row>
    <row r="39" spans="1:11">
      <c r="A39" s="4" t="s">
        <v>199</v>
      </c>
      <c r="B39" s="1" t="s">
        <v>200</v>
      </c>
      <c r="C39" s="1" t="s">
        <v>201</v>
      </c>
      <c r="D39" s="1" t="s">
        <v>202</v>
      </c>
      <c r="E39" s="2"/>
      <c r="F39" s="2"/>
      <c r="G39" s="2"/>
      <c r="H39" s="2"/>
      <c r="I39" s="2"/>
      <c r="J39" s="2"/>
      <c r="K39" s="1"/>
    </row>
    <row r="40" spans="1:11">
      <c r="A40" s="4" t="s">
        <v>199</v>
      </c>
      <c r="B40" s="1" t="s">
        <v>203</v>
      </c>
      <c r="C40" s="1" t="s">
        <v>204</v>
      </c>
      <c r="D40" s="1" t="s">
        <v>205</v>
      </c>
      <c r="E40" s="2"/>
      <c r="F40" s="2"/>
      <c r="G40" s="2"/>
      <c r="H40" s="2"/>
      <c r="I40" s="2"/>
      <c r="J40" s="2"/>
      <c r="K40" s="1"/>
    </row>
    <row r="41" spans="1:11">
      <c r="A41" s="4" t="s">
        <v>199</v>
      </c>
      <c r="B41" s="1" t="s">
        <v>206</v>
      </c>
      <c r="C41" s="1" t="s">
        <v>207</v>
      </c>
      <c r="D41" s="1" t="s">
        <v>208</v>
      </c>
      <c r="E41" s="2"/>
      <c r="F41" s="2"/>
      <c r="G41" s="2"/>
      <c r="H41" s="2"/>
      <c r="I41" s="2"/>
      <c r="J41" s="2"/>
      <c r="K41" s="1"/>
    </row>
    <row r="42" spans="1:11">
      <c r="A42" s="4" t="s">
        <v>199</v>
      </c>
      <c r="B42" s="1" t="s">
        <v>209</v>
      </c>
      <c r="C42" s="1" t="s">
        <v>210</v>
      </c>
      <c r="D42" s="1" t="s">
        <v>211</v>
      </c>
      <c r="E42" s="2"/>
      <c r="F42" s="2"/>
      <c r="G42" s="2"/>
      <c r="H42" s="2"/>
      <c r="I42" s="2"/>
      <c r="J42" s="2"/>
      <c r="K42" s="1"/>
    </row>
    <row r="43" spans="1:11">
      <c r="A43" s="4" t="s">
        <v>199</v>
      </c>
      <c r="B43" s="1" t="s">
        <v>212</v>
      </c>
      <c r="C43" s="1" t="s">
        <v>213</v>
      </c>
      <c r="D43" s="1" t="s">
        <v>214</v>
      </c>
      <c r="E43" s="2"/>
      <c r="F43" s="2"/>
      <c r="G43" s="2"/>
      <c r="H43" s="2"/>
      <c r="I43" s="2"/>
      <c r="J43" s="2"/>
      <c r="K43" s="1"/>
    </row>
    <row r="44" spans="1:11">
      <c r="A44" s="4" t="s">
        <v>199</v>
      </c>
      <c r="B44" s="1" t="s">
        <v>215</v>
      </c>
      <c r="C44" s="1" t="s">
        <v>216</v>
      </c>
      <c r="D44" s="1" t="s">
        <v>217</v>
      </c>
      <c r="E44" s="2"/>
      <c r="F44" s="2"/>
      <c r="G44" s="2"/>
      <c r="H44" s="2"/>
      <c r="I44" s="2"/>
      <c r="J44" s="2"/>
      <c r="K44" s="1"/>
    </row>
    <row r="45" spans="1:11">
      <c r="A45" s="4" t="s">
        <v>199</v>
      </c>
      <c r="B45" s="1" t="s">
        <v>218</v>
      </c>
      <c r="C45" s="1" t="s">
        <v>219</v>
      </c>
      <c r="D45" s="1" t="s">
        <v>220</v>
      </c>
      <c r="E45" s="2"/>
      <c r="F45" s="2"/>
      <c r="G45" s="2"/>
      <c r="H45" s="2"/>
      <c r="I45" s="2"/>
      <c r="J45" s="2"/>
      <c r="K45" s="1"/>
    </row>
    <row r="46" spans="1:11">
      <c r="A46" s="4" t="s">
        <v>199</v>
      </c>
      <c r="B46" s="1" t="s">
        <v>221</v>
      </c>
      <c r="C46" s="1" t="s">
        <v>222</v>
      </c>
      <c r="D46" s="1" t="s">
        <v>223</v>
      </c>
      <c r="E46" s="2"/>
      <c r="F46" s="2"/>
      <c r="G46" s="2"/>
      <c r="H46" s="2"/>
      <c r="I46" s="2"/>
      <c r="J46" s="2"/>
      <c r="K46" s="1"/>
    </row>
    <row r="47" spans="1:11">
      <c r="A47" s="4" t="s">
        <v>199</v>
      </c>
      <c r="B47" s="1" t="s">
        <v>224</v>
      </c>
      <c r="C47" s="1" t="s">
        <v>225</v>
      </c>
      <c r="D47" s="1" t="s">
        <v>226</v>
      </c>
      <c r="E47" s="2"/>
      <c r="F47" s="2"/>
      <c r="G47" s="2"/>
      <c r="H47" s="2"/>
      <c r="I47" s="2"/>
      <c r="J47" s="2"/>
      <c r="K47" s="1"/>
    </row>
    <row r="48" spans="1:11">
      <c r="A48" s="4" t="s">
        <v>227</v>
      </c>
      <c r="B48" s="1" t="s">
        <v>36</v>
      </c>
      <c r="C48" s="1" t="s">
        <v>228</v>
      </c>
      <c r="D48" s="1" t="s">
        <v>229</v>
      </c>
      <c r="E48" s="2"/>
      <c r="F48" s="2"/>
      <c r="G48" s="2"/>
      <c r="H48" s="2"/>
      <c r="I48" s="2"/>
      <c r="J48" s="2"/>
      <c r="K48" s="1"/>
    </row>
    <row r="49" spans="1:11">
      <c r="A49" s="4" t="s">
        <v>227</v>
      </c>
      <c r="B49" s="1" t="s">
        <v>39</v>
      </c>
      <c r="C49" s="1" t="s">
        <v>230</v>
      </c>
      <c r="D49" s="1" t="s">
        <v>231</v>
      </c>
      <c r="E49" s="2"/>
      <c r="F49" s="2"/>
      <c r="G49" s="2"/>
      <c r="H49" s="2"/>
      <c r="I49" s="2"/>
      <c r="J49" s="2"/>
      <c r="K49" s="1"/>
    </row>
    <row r="50" spans="1:11">
      <c r="A50" s="1"/>
      <c r="B50" s="1"/>
      <c r="C50" s="1"/>
      <c r="D50" s="1"/>
      <c r="E50" s="2"/>
      <c r="F50" s="2"/>
      <c r="G50" s="2"/>
      <c r="H50" s="2"/>
      <c r="I50" s="2"/>
      <c r="J50" s="2"/>
      <c r="K50" s="1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1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1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1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1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1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1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1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1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1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1"/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0"/>
  <sheetViews>
    <sheetView workbookViewId="0">
      <selection activeCell="E9" sqref="E9"/>
    </sheetView>
  </sheetViews>
  <sheetFormatPr baseColWidth="10" defaultColWidth="8.796875" defaultRowHeight="13.8"/>
  <cols>
    <col min="1" max="1" width="24.5" style="9" bestFit="1" customWidth="1"/>
    <col min="2" max="2" width="33.5" style="9" bestFit="1" customWidth="1"/>
    <col min="3" max="3" width="28" style="9" customWidth="1"/>
    <col min="4" max="4" width="18" style="9" customWidth="1"/>
    <col min="5" max="5" width="31.8984375" style="9" bestFit="1" customWidth="1"/>
    <col min="6" max="6" width="22.8984375" style="9" bestFit="1" customWidth="1"/>
    <col min="7" max="7" width="29.19921875" style="9" bestFit="1" customWidth="1"/>
    <col min="8" max="8" width="41.8984375" style="9" bestFit="1" customWidth="1"/>
    <col min="9" max="9" width="15.09765625" style="9" customWidth="1"/>
    <col min="10" max="10" width="18.09765625" style="9" customWidth="1"/>
    <col min="11" max="16384" width="8.796875" style="9"/>
  </cols>
  <sheetData>
    <row r="1" spans="1:11" ht="21">
      <c r="A1" s="25" t="s">
        <v>232</v>
      </c>
      <c r="B1" s="25"/>
      <c r="C1" s="25"/>
      <c r="D1" s="25"/>
      <c r="E1" s="25"/>
      <c r="F1" s="25"/>
      <c r="G1" s="25"/>
      <c r="H1" s="25"/>
      <c r="I1" s="25"/>
      <c r="J1" s="25"/>
      <c r="K1" s="8"/>
    </row>
    <row r="2" spans="1:11" ht="14.4">
      <c r="A2" s="26" t="s">
        <v>233</v>
      </c>
      <c r="B2" s="26"/>
      <c r="C2" s="26"/>
      <c r="D2" s="26"/>
      <c r="E2" s="26"/>
      <c r="F2" s="26"/>
      <c r="G2" s="26"/>
      <c r="H2" s="26"/>
      <c r="I2" s="26"/>
      <c r="J2" s="26"/>
      <c r="K2" s="8"/>
    </row>
    <row r="3" spans="1:11">
      <c r="A3" s="24"/>
      <c r="B3" s="24"/>
      <c r="C3" s="24"/>
      <c r="D3" s="24"/>
      <c r="E3" s="24"/>
      <c r="F3" s="24"/>
      <c r="G3" s="24"/>
      <c r="H3" s="24"/>
      <c r="I3" s="24"/>
      <c r="J3" s="24"/>
      <c r="K3" s="8"/>
    </row>
    <row r="4" spans="1:11">
      <c r="A4" s="27" t="s">
        <v>234</v>
      </c>
      <c r="B4" s="27"/>
      <c r="C4" s="27"/>
      <c r="D4" s="27"/>
      <c r="E4" s="24"/>
      <c r="F4" s="27" t="s">
        <v>25</v>
      </c>
      <c r="G4" s="27"/>
      <c r="H4" s="27"/>
      <c r="I4" s="27"/>
      <c r="J4" s="27"/>
      <c r="K4" s="8"/>
    </row>
    <row r="5" spans="1:11">
      <c r="A5" s="28" t="s">
        <v>235</v>
      </c>
      <c r="B5" s="28" t="s">
        <v>236</v>
      </c>
      <c r="C5" s="28" t="s">
        <v>237</v>
      </c>
      <c r="D5" s="28" t="s">
        <v>238</v>
      </c>
      <c r="E5" s="24"/>
      <c r="F5" s="28" t="s">
        <v>239</v>
      </c>
      <c r="G5" s="28" t="s">
        <v>240</v>
      </c>
      <c r="H5" s="28" t="s">
        <v>241</v>
      </c>
      <c r="I5" s="28"/>
      <c r="J5" s="28"/>
      <c r="K5" s="8"/>
    </row>
    <row r="6" spans="1:11" ht="27.6">
      <c r="A6" s="29" t="s">
        <v>242</v>
      </c>
      <c r="B6" s="30" t="s">
        <v>243</v>
      </c>
      <c r="C6" s="31" t="s">
        <v>244</v>
      </c>
      <c r="D6" s="31" t="s">
        <v>245</v>
      </c>
      <c r="E6" s="24"/>
      <c r="F6" s="29" t="s">
        <v>246</v>
      </c>
      <c r="G6" s="32">
        <f>IF(COUNTBLANK($B$17:$B$24)&gt;0,"",SUM($C$17:$C$24))</f>
        <v>22</v>
      </c>
      <c r="H6" s="31" t="s">
        <v>247</v>
      </c>
      <c r="I6" s="31"/>
      <c r="J6" s="31"/>
      <c r="K6" s="8"/>
    </row>
    <row r="7" spans="1:11" ht="41.4">
      <c r="A7" s="29" t="s">
        <v>248</v>
      </c>
      <c r="B7" s="30" t="s">
        <v>249</v>
      </c>
      <c r="C7" s="31" t="s">
        <v>250</v>
      </c>
      <c r="D7" s="31" t="s">
        <v>245</v>
      </c>
      <c r="E7" s="24"/>
      <c r="F7" s="29" t="s">
        <v>251</v>
      </c>
      <c r="G7" s="33" t="str">
        <f>IF(COUNTBLANK($B$17:$B$24)&gt;0,"Completa el diagnóstico",IF(AND($C$20=1,$C$22&lt;=2,$G$6&lt;=12),"Funcional",IF($G$6&lt;=13,"Matricial débil",IF($G$6&lt;=17,"Matricial equilibrada",IF(AND($G$6&gt;=22,$B$21="Alta",$B$22="Alta"),"Proyectizada","Matricial fuerte")))))</f>
        <v>Matricial fuerte</v>
      </c>
      <c r="H7" s="31" t="s">
        <v>252</v>
      </c>
      <c r="I7" s="31"/>
      <c r="J7" s="31"/>
      <c r="K7" s="8"/>
    </row>
    <row r="8" spans="1:11" ht="27.6">
      <c r="A8" s="29" t="s">
        <v>253</v>
      </c>
      <c r="B8" s="30" t="s">
        <v>254</v>
      </c>
      <c r="C8" s="31" t="s">
        <v>255</v>
      </c>
      <c r="D8" s="31" t="s">
        <v>245</v>
      </c>
      <c r="E8" s="24"/>
      <c r="F8" s="29" t="s">
        <v>256</v>
      </c>
      <c r="G8" s="32" t="str">
        <f>IF(COUNTBLANK($B$17:$B$24)&gt;0,"-",$B$22)</f>
        <v>Alta</v>
      </c>
      <c r="H8" s="31" t="s">
        <v>257</v>
      </c>
      <c r="I8" s="31"/>
      <c r="J8" s="31"/>
      <c r="K8" s="8"/>
    </row>
    <row r="9" spans="1:11" ht="27.6">
      <c r="A9" s="29" t="s">
        <v>258</v>
      </c>
      <c r="B9" s="30" t="s">
        <v>259</v>
      </c>
      <c r="C9" s="31" t="s">
        <v>260</v>
      </c>
      <c r="D9" s="31" t="s">
        <v>245</v>
      </c>
      <c r="E9" s="24"/>
      <c r="F9" s="29" t="s">
        <v>261</v>
      </c>
      <c r="G9" s="32" t="str">
        <f>IF(COUNTBLANK($B$17:$B$24)&gt;0,"-",IF($B$21="Alta","Equipo dedicado o casi dedicado",IF($B$21="Parcial","Equipo compartido con dedicación parcial",IF($B$21="Puntual","Apoyo puntual desde áreas","-"))))</f>
        <v>Equipo compartido con dedicación parcial</v>
      </c>
      <c r="H9" s="31" t="s">
        <v>262</v>
      </c>
      <c r="I9" s="31"/>
      <c r="J9" s="31"/>
      <c r="K9" s="8"/>
    </row>
    <row r="10" spans="1:11">
      <c r="A10" s="29" t="s">
        <v>263</v>
      </c>
      <c r="B10" s="34">
        <v>46235</v>
      </c>
      <c r="C10" s="31" t="s">
        <v>264</v>
      </c>
      <c r="D10" s="31" t="s">
        <v>245</v>
      </c>
      <c r="E10" s="24"/>
      <c r="F10" s="29" t="s">
        <v>193</v>
      </c>
      <c r="G10" s="35" t="str">
        <f>IF(COUNTBLANK($B$17:$B$24)&gt;0,"Completa las 8 respuestas del diagnóstico para ver la lectura ejecutiva.",IF($G$7="Funcional","El proyecto puede gestionarse desde el área principal, con seguimiento simple y autoridad funcional.",IF($G$7="Matricial débil","El proyecto requiere coordinación entre áreas, pero la autoridad puede seguir principalmente en los jefes funcionales.",IF($G$7="Matricial equilibrada","El proyecto necesita autoridad compartida, reuniones de seguimiento y acuerdos claros entre áreas.",IF($G$7="Matricial fuerte","El proyecto requiere alta coordinación y mayor autoridad del gerente de proyecto, sin separar totalmente al equipo.","El proyecto requiere foco alto, equipo dedicado o casi dedicado y autoridad fuerte del gerente de proyecto.")))))</f>
        <v>El proyecto requiere alta coordinación y mayor autoridad del gerente de proyecto, sin separar totalmente al equipo.</v>
      </c>
      <c r="H10" s="36"/>
      <c r="I10" s="36"/>
      <c r="J10" s="36"/>
      <c r="K10" s="8"/>
    </row>
    <row r="11" spans="1:11" ht="27.6">
      <c r="A11" s="29" t="s">
        <v>265</v>
      </c>
      <c r="B11" s="34">
        <v>46310</v>
      </c>
      <c r="C11" s="31" t="s">
        <v>266</v>
      </c>
      <c r="D11" s="31" t="s">
        <v>245</v>
      </c>
      <c r="E11" s="24"/>
      <c r="F11" s="37" t="s">
        <v>267</v>
      </c>
      <c r="G11" s="38" t="str">
        <f>IF(COUNTBLANK($B$17:$B$24)=0,"Completo","Faltan "&amp;COUNTBLANK($B$17:$B$24)&amp;" respuestas")</f>
        <v>Completo</v>
      </c>
      <c r="H11" s="39" t="s">
        <v>268</v>
      </c>
      <c r="I11" s="24"/>
      <c r="J11" s="24"/>
      <c r="K11" s="8"/>
    </row>
    <row r="12" spans="1:11" ht="27.6">
      <c r="A12" s="29" t="s">
        <v>167</v>
      </c>
      <c r="B12" s="30" t="s">
        <v>269</v>
      </c>
      <c r="C12" s="31" t="s">
        <v>270</v>
      </c>
      <c r="D12" s="31" t="s">
        <v>245</v>
      </c>
      <c r="E12" s="24"/>
      <c r="F12" s="24"/>
      <c r="G12" s="24"/>
      <c r="H12" s="24"/>
      <c r="I12" s="24"/>
      <c r="J12" s="24"/>
      <c r="K12" s="8"/>
    </row>
    <row r="13" spans="1:11" ht="41.4">
      <c r="A13" s="29" t="s">
        <v>170</v>
      </c>
      <c r="B13" s="30" t="s">
        <v>271</v>
      </c>
      <c r="C13" s="31" t="s">
        <v>272</v>
      </c>
      <c r="D13" s="31" t="s">
        <v>245</v>
      </c>
      <c r="E13" s="24"/>
      <c r="F13" s="24"/>
      <c r="G13" s="24"/>
      <c r="H13" s="24"/>
      <c r="I13" s="24"/>
      <c r="J13" s="24"/>
      <c r="K13" s="8"/>
    </row>
    <row r="14" spans="1:1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8"/>
    </row>
    <row r="15" spans="1:11">
      <c r="A15" s="27" t="s">
        <v>273</v>
      </c>
      <c r="B15" s="27"/>
      <c r="C15" s="27"/>
      <c r="D15" s="27"/>
      <c r="E15" s="27"/>
      <c r="F15" s="27"/>
      <c r="G15" s="27"/>
      <c r="H15" s="27"/>
      <c r="I15" s="27"/>
      <c r="J15" s="27"/>
      <c r="K15" s="8"/>
    </row>
    <row r="16" spans="1:11">
      <c r="A16" s="28" t="s">
        <v>274</v>
      </c>
      <c r="B16" s="28" t="s">
        <v>275</v>
      </c>
      <c r="C16" s="28" t="s">
        <v>51</v>
      </c>
      <c r="D16" s="28" t="s">
        <v>276</v>
      </c>
      <c r="E16" s="28" t="s">
        <v>277</v>
      </c>
      <c r="F16" s="28"/>
      <c r="G16" s="28"/>
      <c r="H16" s="28"/>
      <c r="I16" s="28"/>
      <c r="J16" s="28"/>
      <c r="K16" s="8"/>
    </row>
    <row r="17" spans="1:11" ht="41.4">
      <c r="A17" s="29" t="s">
        <v>158</v>
      </c>
      <c r="B17" s="30" t="s">
        <v>278</v>
      </c>
      <c r="C17" s="32">
        <f>IF(B17="Baja",1,IF(B17="Media",2,IF(B17="Alta",3,"")))</f>
        <v>3</v>
      </c>
      <c r="D17" s="31" t="s">
        <v>279</v>
      </c>
      <c r="E17" s="31" t="s">
        <v>280</v>
      </c>
      <c r="F17" s="24"/>
      <c r="G17" s="24"/>
      <c r="H17" s="24"/>
      <c r="I17" s="24"/>
      <c r="J17" s="24"/>
      <c r="K17" s="8"/>
    </row>
    <row r="18" spans="1:11" ht="27.6">
      <c r="A18" s="29" t="s">
        <v>161</v>
      </c>
      <c r="B18" s="30" t="s">
        <v>278</v>
      </c>
      <c r="C18" s="32">
        <f>IF(B18="Baja",1,IF(B18="Media",2,IF(B18="Alta",3,"")))</f>
        <v>3</v>
      </c>
      <c r="D18" s="31" t="s">
        <v>281</v>
      </c>
      <c r="E18" s="31" t="s">
        <v>282</v>
      </c>
      <c r="F18" s="24"/>
      <c r="G18" s="24"/>
      <c r="H18" s="24"/>
      <c r="I18" s="24"/>
      <c r="J18" s="24"/>
      <c r="K18" s="8"/>
    </row>
    <row r="19" spans="1:11" ht="41.4">
      <c r="A19" s="29" t="s">
        <v>164</v>
      </c>
      <c r="B19" s="30" t="s">
        <v>283</v>
      </c>
      <c r="C19" s="32">
        <f>IF(B19="Bajo",1,IF(B19="Medio",2,IF(B19="Alto",3,"")))</f>
        <v>2</v>
      </c>
      <c r="D19" s="31" t="s">
        <v>284</v>
      </c>
      <c r="E19" s="31" t="s">
        <v>285</v>
      </c>
      <c r="F19" s="24"/>
      <c r="G19" s="24"/>
      <c r="H19" s="24"/>
      <c r="I19" s="24"/>
      <c r="J19" s="24"/>
      <c r="K19" s="8"/>
    </row>
    <row r="20" spans="1:11" ht="55.2">
      <c r="A20" s="29" t="s">
        <v>170</v>
      </c>
      <c r="B20" s="30" t="s">
        <v>271</v>
      </c>
      <c r="C20" s="32">
        <f>IF(B20="1 área",1,IF(B20="2-3 áreas",2,IF(B20="4+ áreas",3,"")))</f>
        <v>3</v>
      </c>
      <c r="D20" s="31" t="s">
        <v>286</v>
      </c>
      <c r="E20" s="31" t="s">
        <v>287</v>
      </c>
      <c r="F20" s="24"/>
      <c r="G20" s="24"/>
      <c r="H20" s="24"/>
      <c r="I20" s="24"/>
      <c r="J20" s="24"/>
      <c r="K20" s="8"/>
    </row>
    <row r="21" spans="1:11" ht="27.6">
      <c r="A21" s="29" t="s">
        <v>288</v>
      </c>
      <c r="B21" s="30" t="s">
        <v>289</v>
      </c>
      <c r="C21" s="32">
        <f>IF(B21="Puntual",1,IF(B21="Parcial",2,IF(B21="Alta",3,"")))</f>
        <v>2</v>
      </c>
      <c r="D21" s="31" t="s">
        <v>290</v>
      </c>
      <c r="E21" s="31" t="s">
        <v>291</v>
      </c>
      <c r="F21" s="24"/>
      <c r="G21" s="24"/>
      <c r="H21" s="24"/>
      <c r="I21" s="24"/>
      <c r="J21" s="24"/>
      <c r="K21" s="8"/>
    </row>
    <row r="22" spans="1:11" ht="41.4">
      <c r="A22" s="29" t="s">
        <v>292</v>
      </c>
      <c r="B22" s="30" t="s">
        <v>278</v>
      </c>
      <c r="C22" s="32">
        <f>IF(B22="Baja",1,IF(B22="Media",2,IF(B22="Alta",3,"")))</f>
        <v>3</v>
      </c>
      <c r="D22" s="31" t="s">
        <v>293</v>
      </c>
      <c r="E22" s="31" t="s">
        <v>294</v>
      </c>
      <c r="F22" s="24"/>
      <c r="G22" s="24"/>
      <c r="H22" s="24"/>
      <c r="I22" s="24"/>
      <c r="J22" s="24"/>
      <c r="K22" s="8"/>
    </row>
    <row r="23" spans="1:11" ht="41.4">
      <c r="A23" s="29" t="s">
        <v>295</v>
      </c>
      <c r="B23" s="30" t="s">
        <v>278</v>
      </c>
      <c r="C23" s="32">
        <f>IF(B23="Baja",1,IF(B23="Media",2,IF(B23="Alta",3,"")))</f>
        <v>3</v>
      </c>
      <c r="D23" s="31" t="s">
        <v>296</v>
      </c>
      <c r="E23" s="31" t="s">
        <v>297</v>
      </c>
      <c r="F23" s="24"/>
      <c r="G23" s="24"/>
      <c r="H23" s="24"/>
      <c r="I23" s="24"/>
      <c r="J23" s="24"/>
      <c r="K23" s="8"/>
    </row>
    <row r="24" spans="1:11" ht="55.2">
      <c r="A24" s="29" t="s">
        <v>196</v>
      </c>
      <c r="B24" s="30" t="s">
        <v>278</v>
      </c>
      <c r="C24" s="32">
        <f>IF(B24="Baja",1,IF(B24="Media",2,IF(B24="Alta",3,"")))</f>
        <v>3</v>
      </c>
      <c r="D24" s="31" t="s">
        <v>298</v>
      </c>
      <c r="E24" s="31" t="s">
        <v>299</v>
      </c>
      <c r="F24" s="24"/>
      <c r="G24" s="24"/>
      <c r="H24" s="24"/>
      <c r="I24" s="24"/>
      <c r="J24" s="24"/>
      <c r="K24" s="8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8"/>
    </row>
    <row r="26" spans="1:11">
      <c r="A26" s="27" t="s">
        <v>300</v>
      </c>
      <c r="B26" s="27"/>
      <c r="C26" s="27"/>
      <c r="D26" s="27"/>
      <c r="E26" s="27"/>
      <c r="F26" s="27"/>
      <c r="G26" s="27"/>
      <c r="H26" s="27"/>
      <c r="I26" s="27"/>
      <c r="J26" s="27"/>
      <c r="K26" s="8"/>
    </row>
    <row r="27" spans="1:11">
      <c r="A27" s="28" t="s">
        <v>60</v>
      </c>
      <c r="B27" s="28" t="s">
        <v>301</v>
      </c>
      <c r="C27" s="28" t="s">
        <v>302</v>
      </c>
      <c r="D27" s="28"/>
      <c r="E27" s="28"/>
      <c r="F27" s="28"/>
      <c r="G27" s="28"/>
      <c r="H27" s="28"/>
      <c r="I27" s="28"/>
      <c r="J27" s="28"/>
      <c r="K27" s="8"/>
    </row>
    <row r="28" spans="1:11">
      <c r="A28" s="40" t="str">
        <f>IF(COUNTBLANK($B$17:$B$24)&gt;0,"Completa el diagnóstico",$G$7)</f>
        <v>Matricial fuerte</v>
      </c>
      <c r="B28" s="36" t="str">
        <f>IF(COUNTBLANK($B$17:$B$24)&gt;0,"Completa las 8 respuestas del diagnóstico antes de usar la recomendación.",IF($G$7="Funcional","Gestiona el proyecto desde el área principal. Define responsable, fecha y seguimiento simple.",IF($G$7="Matricial débil","Mantén autoridad funcional, pero nombra un coordinador y acuerda entregables por área.",IF($G$7="Matricial equilibrada","Define autoridad compartida, disponibilidad por área y rutina de seguimiento.",IF($G$7="Matricial fuerte","Da mayor autoridad al gerente de proyecto y acuerda prioridades con los jefes funcionales.","Asigna equipo dedicado o casi dedicado, con sponsor activo y control frecuente.")))))</f>
        <v>Da mayor autoridad al gerente de proyecto y acuerda prioridades con los jefes funcionales.</v>
      </c>
      <c r="C28" s="41" t="str">
        <f>IF($A$28="Completa el diagnóstico","Responde los 8 criterios antes de definir roles.","Completa los roles de abajo y confirma la frecuencia de seguimiento antes de iniciar.")</f>
        <v>Completa los roles de abajo y confirma la frecuencia de seguimiento antes de iniciar.</v>
      </c>
      <c r="D28" s="36"/>
      <c r="E28" s="36"/>
      <c r="F28" s="36"/>
      <c r="G28" s="36"/>
      <c r="H28" s="36"/>
      <c r="I28" s="36"/>
      <c r="J28" s="36"/>
      <c r="K28" s="8"/>
    </row>
    <row r="29" spans="1:11">
      <c r="A29" s="40"/>
      <c r="B29" s="36"/>
      <c r="C29" s="36"/>
      <c r="D29" s="36"/>
      <c r="E29" s="36"/>
      <c r="F29" s="36"/>
      <c r="G29" s="36"/>
      <c r="H29" s="36"/>
      <c r="I29" s="36"/>
      <c r="J29" s="36"/>
      <c r="K29" s="8"/>
    </row>
    <row r="30" spans="1:1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8"/>
    </row>
    <row r="31" spans="1:11" ht="27.6">
      <c r="A31" s="28" t="s">
        <v>303</v>
      </c>
      <c r="B31" s="28" t="s">
        <v>304</v>
      </c>
      <c r="C31" s="28" t="s">
        <v>305</v>
      </c>
      <c r="D31" s="28" t="s">
        <v>306</v>
      </c>
      <c r="E31" s="28" t="s">
        <v>307</v>
      </c>
      <c r="F31" s="24"/>
      <c r="G31" s="28" t="s">
        <v>206</v>
      </c>
      <c r="H31" s="28" t="s">
        <v>308</v>
      </c>
      <c r="I31" s="42" t="s">
        <v>309</v>
      </c>
      <c r="J31" s="28" t="s">
        <v>238</v>
      </c>
      <c r="K31" s="8"/>
    </row>
    <row r="32" spans="1:11" ht="27.6">
      <c r="A32" s="29" t="s">
        <v>310</v>
      </c>
      <c r="B32" s="30" t="s">
        <v>254</v>
      </c>
      <c r="C32" s="30" t="s">
        <v>311</v>
      </c>
      <c r="D32" s="30" t="s">
        <v>312</v>
      </c>
      <c r="E32" s="31" t="s">
        <v>313</v>
      </c>
      <c r="F32" s="24"/>
      <c r="G32" s="29" t="s">
        <v>209</v>
      </c>
      <c r="H32" s="30" t="s">
        <v>314</v>
      </c>
      <c r="I32" s="43" t="s">
        <v>315</v>
      </c>
      <c r="J32" s="31" t="s">
        <v>245</v>
      </c>
      <c r="K32" s="8"/>
    </row>
    <row r="33" spans="1:11" ht="41.4">
      <c r="A33" s="29" t="s">
        <v>316</v>
      </c>
      <c r="B33" s="30" t="s">
        <v>259</v>
      </c>
      <c r="C33" s="30" t="s">
        <v>317</v>
      </c>
      <c r="D33" s="30" t="s">
        <v>318</v>
      </c>
      <c r="E33" s="31" t="s">
        <v>319</v>
      </c>
      <c r="F33" s="24"/>
      <c r="G33" s="29" t="s">
        <v>212</v>
      </c>
      <c r="H33" s="30" t="s">
        <v>320</v>
      </c>
      <c r="I33" s="30" t="s">
        <v>321</v>
      </c>
      <c r="J33" s="31" t="s">
        <v>245</v>
      </c>
      <c r="K33" s="8"/>
    </row>
    <row r="34" spans="1:11" ht="27.6">
      <c r="A34" s="29" t="s">
        <v>322</v>
      </c>
      <c r="B34" s="30" t="s">
        <v>323</v>
      </c>
      <c r="C34" s="30" t="s">
        <v>324</v>
      </c>
      <c r="D34" s="30" t="s">
        <v>325</v>
      </c>
      <c r="E34" s="31" t="s">
        <v>326</v>
      </c>
      <c r="F34" s="24"/>
      <c r="G34" s="29" t="s">
        <v>215</v>
      </c>
      <c r="H34" s="30" t="s">
        <v>327</v>
      </c>
      <c r="I34" s="30" t="s">
        <v>328</v>
      </c>
      <c r="J34" s="31" t="s">
        <v>245</v>
      </c>
      <c r="K34" s="8"/>
    </row>
    <row r="35" spans="1:11" ht="41.4">
      <c r="A35" s="29" t="s">
        <v>329</v>
      </c>
      <c r="B35" s="30" t="s">
        <v>330</v>
      </c>
      <c r="C35" s="30" t="s">
        <v>331</v>
      </c>
      <c r="D35" s="30" t="s">
        <v>332</v>
      </c>
      <c r="E35" s="31" t="s">
        <v>333</v>
      </c>
      <c r="F35" s="24"/>
      <c r="G35" s="29" t="s">
        <v>218</v>
      </c>
      <c r="H35" s="30" t="s">
        <v>334</v>
      </c>
      <c r="I35" s="30" t="s">
        <v>335</v>
      </c>
      <c r="J35" s="31" t="s">
        <v>245</v>
      </c>
      <c r="K35" s="8"/>
    </row>
    <row r="36" spans="1:11" ht="41.4">
      <c r="A36" s="29" t="s">
        <v>336</v>
      </c>
      <c r="B36" s="30" t="s">
        <v>337</v>
      </c>
      <c r="C36" s="30" t="s">
        <v>338</v>
      </c>
      <c r="D36" s="30" t="s">
        <v>339</v>
      </c>
      <c r="E36" s="31" t="s">
        <v>340</v>
      </c>
      <c r="F36" s="24"/>
      <c r="G36" s="29" t="s">
        <v>221</v>
      </c>
      <c r="H36" s="30" t="s">
        <v>341</v>
      </c>
      <c r="I36" s="30" t="s">
        <v>342</v>
      </c>
      <c r="J36" s="31" t="s">
        <v>245</v>
      </c>
      <c r="K36" s="8"/>
    </row>
    <row r="37" spans="1:11" ht="27.6">
      <c r="A37" s="29" t="s">
        <v>343</v>
      </c>
      <c r="B37" s="30" t="s">
        <v>344</v>
      </c>
      <c r="C37" s="30" t="s">
        <v>345</v>
      </c>
      <c r="D37" s="30" t="s">
        <v>332</v>
      </c>
      <c r="E37" s="31" t="s">
        <v>346</v>
      </c>
      <c r="F37" s="24"/>
      <c r="G37" s="29" t="s">
        <v>224</v>
      </c>
      <c r="H37" s="30" t="s">
        <v>347</v>
      </c>
      <c r="I37" s="34">
        <v>46249</v>
      </c>
      <c r="J37" s="31" t="s">
        <v>245</v>
      </c>
      <c r="K37" s="8"/>
    </row>
    <row r="38" spans="1:1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8"/>
    </row>
    <row r="39" spans="1:1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8"/>
    </row>
    <row r="40" spans="1:1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8"/>
    </row>
    <row r="41" spans="1:1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8"/>
    </row>
    <row r="42" spans="1:1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8"/>
    </row>
    <row r="43" spans="1:1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8"/>
    </row>
    <row r="44" spans="1:1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8"/>
    </row>
    <row r="45" spans="1:1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8"/>
    </row>
    <row r="46" spans="1:1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8"/>
    </row>
    <row r="47" spans="1:1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8"/>
    </row>
    <row r="48" spans="1:1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8"/>
    </row>
    <row r="49" spans="1:1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8"/>
    </row>
    <row r="50" spans="1:1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8"/>
    </row>
    <row r="51" spans="1:1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8"/>
    </row>
    <row r="52" spans="1:1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8"/>
    </row>
    <row r="53" spans="1:1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8"/>
    </row>
    <row r="54" spans="1:1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8"/>
    </row>
    <row r="55" spans="1:1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8"/>
    </row>
    <row r="56" spans="1:1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8"/>
    </row>
    <row r="57" spans="1:1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8"/>
    </row>
    <row r="58" spans="1:1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8"/>
    </row>
    <row r="59" spans="1:1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8"/>
    </row>
    <row r="60" spans="1:1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8"/>
    </row>
  </sheetData>
  <mergeCells count="10">
    <mergeCell ref="A15:J15"/>
    <mergeCell ref="A26:J26"/>
    <mergeCell ref="A28:A29"/>
    <mergeCell ref="B28:G29"/>
    <mergeCell ref="H28:J29"/>
    <mergeCell ref="A1:J1"/>
    <mergeCell ref="A2:J2"/>
    <mergeCell ref="A4:D4"/>
    <mergeCell ref="F4:J4"/>
    <mergeCell ref="G10:J10"/>
  </mergeCells>
  <conditionalFormatting sqref="A28:A29">
    <cfRule type="expression" dxfId="25" priority="2">
      <formula>$A$28="Funcional"</formula>
    </cfRule>
    <cfRule type="expression" dxfId="24" priority="3">
      <formula>$A$28="Matricial débil"</formula>
    </cfRule>
    <cfRule type="expression" dxfId="23" priority="4">
      <formula>$A$28="Matricial equilibrada"</formula>
    </cfRule>
    <cfRule type="expression" dxfId="22" priority="5">
      <formula>$A$28="Matricial fuerte"</formula>
    </cfRule>
    <cfRule type="expression" dxfId="21" priority="6">
      <formula>$A$28="Proyectizada"</formula>
    </cfRule>
  </conditionalFormatting>
  <conditionalFormatting sqref="C17:C24">
    <cfRule type="dataBar" priority="1">
      <dataBar>
        <cfvo type="min"/>
        <cfvo type="max"/>
        <color rgb="FF1F4E78"/>
      </dataBar>
    </cfRule>
    <cfRule type="dataBar" priority="12">
      <dataBar>
        <cfvo type="min"/>
        <cfvo type="max"/>
        <color rgb="FF1F4E78"/>
      </dataBar>
      <extLst>
        <ext xmlns:x14="http://schemas.microsoft.com/office/spreadsheetml/2009/9/main" uri="{B025F937-C7B1-47D3-B67F-A62EFF666E3E}">
          <x14:id>{5E841C87-12A9-49AD-4F33-B72CBFF3B7EA}</x14:id>
        </ext>
      </extLst>
    </cfRule>
  </conditionalFormatting>
  <conditionalFormatting sqref="G7">
    <cfRule type="expression" dxfId="20" priority="7">
      <formula>$G$7="Funcional"</formula>
    </cfRule>
    <cfRule type="expression" dxfId="19" priority="8">
      <formula>$G$7="Matricial débil"</formula>
    </cfRule>
    <cfRule type="expression" dxfId="18" priority="9">
      <formula>$G$7="Matricial equilibrada"</formula>
    </cfRule>
    <cfRule type="expression" dxfId="17" priority="10">
      <formula>$G$7="Matricial fuerte"</formula>
    </cfRule>
    <cfRule type="expression" dxfId="16" priority="11">
      <formula>$G$7="Proyectizada"</formula>
    </cfRule>
  </conditionalFormatting>
  <dataValidations count="5">
    <dataValidation type="list" sqref="B13 B20" xr:uid="{00000000-0002-0000-0200-000000000000}">
      <formula1>"1 área,2-3 áreas,4+ áreas"</formula1>
    </dataValidation>
    <dataValidation type="list" sqref="B17:B18 B22:B24" xr:uid="{00000000-0002-0000-0200-000001000000}">
      <formula1>"Baja,Media,Alta"</formula1>
    </dataValidation>
    <dataValidation type="list" sqref="B19" xr:uid="{00000000-0002-0000-0200-000002000000}">
      <formula1>"Bajo,Medio,Alto"</formula1>
    </dataValidation>
    <dataValidation type="list" sqref="B21" xr:uid="{00000000-0002-0000-0200-000004000000}">
      <formula1>"Puntual,Parcial,Alta"</formula1>
    </dataValidation>
    <dataValidation type="list" sqref="I32" xr:uid="{00000000-0002-0000-0200-000007000000}">
      <formula1>"Semanal,Quincenal,Mensual,Por hito"</formula1>
    </dataValidation>
  </dataValidations>
  <pageMargins left="0.7" right="0.7" top="0.75" bottom="0.75" header="0.3" footer="0.3"/>
  <tableParts count="2">
    <tablePart r:id="rId1"/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841C87-12A9-49AD-4F33-B72CBFF3B7EA}">
            <x14:dataBar>
              <x14:cfvo type="min"/>
              <x14:cfvo type="max"/>
              <x14:negativeFillColor auto="1"/>
              <x14:axisColor auto="1"/>
            </x14:dataBar>
          </x14:cfRule>
          <xm:sqref>C17:C24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2026-07-09T22:31:33Z</dcterms:modified>
</cp:coreProperties>
</file>