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8CE89BFA-A7E7-4862-A313-34EAB45D749E}" xr6:coauthVersionLast="47" xr6:coauthVersionMax="47" xr10:uidLastSave="{00000000-0000-0000-0000-000000000000}"/>
  <bookViews>
    <workbookView xWindow="28680" yWindow="-120" windowWidth="29040" windowHeight="15720" xr2:uid="{00000000-000D-0000-FFFF-FFFF00000000}"/>
  </bookViews>
  <sheets>
    <sheet name="Instrucciones" sheetId="1" r:id="rId1"/>
    <sheet name="Glosario" sheetId="2" r:id="rId2"/>
    <sheet name="Plantill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9" i="3" l="1"/>
  <c r="B48" i="3"/>
  <c r="B47" i="3"/>
  <c r="B46" i="3"/>
  <c r="G42" i="3"/>
  <c r="F42" i="3"/>
  <c r="E42" i="3"/>
  <c r="D42" i="3"/>
  <c r="C42" i="3"/>
  <c r="B42" i="3"/>
  <c r="A42" i="3"/>
  <c r="G41" i="3"/>
  <c r="F41" i="3"/>
  <c r="E41" i="3"/>
  <c r="D41" i="3"/>
  <c r="C41" i="3"/>
  <c r="B41" i="3"/>
  <c r="A41" i="3"/>
  <c r="G40" i="3"/>
  <c r="F40" i="3"/>
  <c r="E40" i="3"/>
  <c r="D40" i="3"/>
  <c r="C40" i="3"/>
  <c r="B40" i="3"/>
  <c r="A40" i="3"/>
  <c r="G39" i="3"/>
  <c r="F39" i="3"/>
  <c r="E39" i="3"/>
  <c r="D39" i="3"/>
  <c r="C39" i="3"/>
  <c r="B39" i="3"/>
  <c r="A39" i="3"/>
  <c r="G38" i="3"/>
  <c r="F38" i="3"/>
  <c r="E38" i="3"/>
  <c r="D38" i="3"/>
  <c r="C38" i="3"/>
  <c r="B38" i="3"/>
  <c r="A38" i="3"/>
  <c r="G37" i="3"/>
  <c r="F37" i="3"/>
  <c r="E37" i="3"/>
  <c r="D37" i="3"/>
  <c r="C37" i="3"/>
  <c r="B37" i="3"/>
  <c r="A37" i="3"/>
  <c r="G36" i="3"/>
  <c r="F36" i="3"/>
  <c r="E36" i="3"/>
  <c r="D36" i="3"/>
  <c r="C36" i="3"/>
  <c r="B36" i="3"/>
  <c r="A36" i="3"/>
  <c r="G35" i="3"/>
  <c r="F35" i="3"/>
  <c r="E35" i="3"/>
  <c r="D35" i="3"/>
  <c r="C35" i="3"/>
  <c r="B35" i="3"/>
  <c r="A35" i="3"/>
  <c r="G34" i="3"/>
  <c r="F34" i="3"/>
  <c r="E34" i="3"/>
  <c r="D34" i="3"/>
  <c r="C34" i="3"/>
  <c r="B34" i="3"/>
  <c r="A34" i="3"/>
  <c r="G33" i="3"/>
  <c r="F33" i="3"/>
  <c r="E33" i="3"/>
  <c r="D33" i="3"/>
  <c r="C33" i="3"/>
  <c r="B33" i="3"/>
  <c r="A33" i="3"/>
  <c r="G32" i="3"/>
  <c r="F32" i="3"/>
  <c r="E32" i="3"/>
  <c r="D32" i="3"/>
  <c r="C32" i="3"/>
  <c r="B32" i="3"/>
  <c r="A32" i="3"/>
  <c r="G31" i="3"/>
  <c r="F31" i="3"/>
  <c r="E31" i="3"/>
  <c r="D31" i="3"/>
  <c r="C31" i="3"/>
  <c r="B31" i="3"/>
  <c r="A31" i="3"/>
  <c r="C11" i="3"/>
  <c r="A11" i="3"/>
  <c r="G7" i="3"/>
  <c r="E11" i="3" s="1"/>
  <c r="E7" i="3"/>
  <c r="C7" i="3"/>
  <c r="A7" i="3"/>
</calcChain>
</file>

<file path=xl/sharedStrings.xml><?xml version="1.0" encoding="utf-8"?>
<sst xmlns="http://schemas.openxmlformats.org/spreadsheetml/2006/main" count="239" uniqueCount="206">
  <si>
    <t>Plantilla de conversión ecommerce</t>
  </si>
  <si>
    <t>Guía de uso | Versión básica-intermedia</t>
  </si>
  <si>
    <t>Inicio rápido: empieza en tres pasos</t>
  </si>
  <si>
    <t>1</t>
  </si>
  <si>
    <t>Ve a la hoja “Plantilla” y ubica la tabla azul claro de captura.</t>
  </si>
  <si>
    <t>2</t>
  </si>
  <si>
    <t>Borra los datos del ejemplo en A15:G20 y reemplázalos por tus propios periodos y cantidades.</t>
  </si>
  <si>
    <t>3</t>
  </si>
  <si>
    <t>Revisa la tabla de resultados, el resumen y el gráfico. No escribas en las celdas grises.</t>
  </si>
  <si>
    <t>Objetivo de la plantilla</t>
  </si>
  <si>
    <t>Registrar las etapas principales de una tienda online, calcular las tasas entre ellas y comparar la evolución de la conversión por periodo. La plantilla orienta el diagnóstico: ayuda a identificar dónde conviene investigar antes de hacer cambios, pero no reemplaza el análisis del contexto comercial.</t>
  </si>
  <si>
    <t>Antes de empezar</t>
  </si>
  <si>
    <t>Trabaja con una sola unidad de análisis: sesiones en todas las etapas.</t>
  </si>
  <si>
    <t>Registra los periodos en orden cronológico, del más antiguo al más reciente.</t>
  </si>
  <si>
    <t>Todos los datos de una fila deben pertenecer al mismo periodo, fuente y alcance.</t>
  </si>
  <si>
    <t>4</t>
  </si>
  <si>
    <t>Cada etapa debe ser igual o menor que la anterior.</t>
  </si>
  <si>
    <t>5</t>
  </si>
  <si>
    <t>Usa números enteros mayores o iguales a cero. No escribas porcentajes en la captura.</t>
  </si>
  <si>
    <t>6</t>
  </si>
  <si>
    <t>Compara primero con el historial de tu tienda. No uses promedios externos como regla universal.</t>
  </si>
  <si>
    <t>Cómo usar la hoja Plantilla</t>
  </si>
  <si>
    <t>Reemplaza las celdas azul claro de A15:G26. Las primeras seis filas contienen el ejemplo y las siguientes quedan disponibles.</t>
  </si>
  <si>
    <t>En “Periodo” escribe semana, mes o campaña. No mezcles frecuencias en la misma hoja.</t>
  </si>
  <si>
    <t>Ingresa sesiones, vista de producto, añadido al carrito, inicio de pago y compra.</t>
  </si>
  <si>
    <t>Usa “Mejora aplicada / nota” para registrar campañas, errores, promociones o cambios realizados.</t>
  </si>
  <si>
    <t>La tabla de resultados calcula las tasas automáticamente y valida la coherencia de cada fila.</t>
  </si>
  <si>
    <t>El resumen usa el último periodo con sesiones mayores que cero.</t>
  </si>
  <si>
    <t>7</t>
  </si>
  <si>
    <t>El cambio de conversión se muestra en puntos porcentuales frente al periodo válido anterior.</t>
  </si>
  <si>
    <t>8</t>
  </si>
  <si>
    <t>Guarda una copia antes de reemplazar el ejemplo y antes de realizar una mejora importante.</t>
  </si>
  <si>
    <t>Guía visual</t>
  </si>
  <si>
    <t>Azul claro</t>
  </si>
  <si>
    <t>Dato que debes escribir o reemplazar.</t>
  </si>
  <si>
    <t>Gris claro</t>
  </si>
  <si>
    <t>Resultado calculado automáticamente.</t>
  </si>
  <si>
    <t>Verde</t>
  </si>
  <si>
    <t>Datos completos y lógicamente coherentes.</t>
  </si>
  <si>
    <t>Amarillo</t>
  </si>
  <si>
    <t>Falta completar un dato o el periodo.</t>
  </si>
  <si>
    <t>Rojo</t>
  </si>
  <si>
    <t>Existe una inconsistencia y debes revisar la fila.</t>
  </si>
  <si>
    <t>Cómo interpretar los resultados</t>
  </si>
  <si>
    <t>Acceso a producto</t>
  </si>
  <si>
    <t>Sesiones con vista de producto ÷ sesiones.</t>
  </si>
  <si>
    <t>Revisa tráfico, navegación y páginas de destino.</t>
  </si>
  <si>
    <t>Añadido al carrito</t>
  </si>
  <si>
    <t>Sesiones con carrito ÷ sesiones con vista de producto.</t>
  </si>
  <si>
    <t>Revisa información, fotos, precio, beneficios y confianza.</t>
  </si>
  <si>
    <t>Inicio de pago</t>
  </si>
  <si>
    <t>Sesiones con inicio de pago ÷ sesiones con carrito.</t>
  </si>
  <si>
    <t>Revisa costos, claridad del carrito y devoluciones.</t>
  </si>
  <si>
    <t>Finalización de compra</t>
  </si>
  <si>
    <t>Sesiones con compra ÷ sesiones con inicio de pago.</t>
  </si>
  <si>
    <t>Revisa campos, errores, velocidad y medios de pago.</t>
  </si>
  <si>
    <t>Conversión total</t>
  </si>
  <si>
    <t>Sesiones con compra ÷ sesiones.</t>
  </si>
  <si>
    <t>Errores que debes evitar</t>
  </si>
  <si>
    <t>•</t>
  </si>
  <si>
    <t>Mezclar sesiones con número de eventos o usuarios.</t>
  </si>
  <si>
    <t>Combinar fechas, canales o dispositivos diferentes en una misma fila.</t>
  </si>
  <si>
    <t>Pegar datos sobre la tabla gris de resultados.</t>
  </si>
  <si>
    <t>Registrar periodos fuera de orden cronológico.</t>
  </si>
  <si>
    <t>Concluir con un solo día o con muy pocos datos.</t>
  </si>
  <si>
    <t>Si los resultados no cambian después de reemplazar datos, presiona F9 para recalcular el libro.</t>
  </si>
  <si>
    <t>Ejemplo incluido</t>
  </si>
  <si>
    <t>La hoja “Plantilla” incluye el ejemplo de Tienda Horizonte entre enero y junio de 2026. En marzo aumenta el tráfico por una campaña amplia, pero la conversión cae por menor calidad de las visitas. Los meses posteriores muestran mejoras en producto, envío, carrito y pago. Borra A15:G20 y sustituye el ejemplo por tus propios datos.</t>
  </si>
  <si>
    <t>Glosario de conversión ecommerce</t>
  </si>
  <si>
    <t>Definiciones de todos los términos utilizados en la plantilla</t>
  </si>
  <si>
    <t>Término</t>
  </si>
  <si>
    <t>Qué significa</t>
  </si>
  <si>
    <t>Cómo se calcula o utiliza</t>
  </si>
  <si>
    <t>Cómo interpretarlo</t>
  </si>
  <si>
    <t>Periodo</t>
  </si>
  <si>
    <t>Intervalo de tiempo analizado.</t>
  </si>
  <si>
    <t>Puede ser semana, mes o campaña. Usa la misma frecuencia en todas las filas.</t>
  </si>
  <si>
    <t>Permite comparar resultados equivalentes.</t>
  </si>
  <si>
    <t>Orden cronológico</t>
  </si>
  <si>
    <t>Secuencia del periodo más antiguo al más reciente.</t>
  </si>
  <si>
    <t>Registra cada nuevo periodo debajo del anterior.</t>
  </si>
  <si>
    <t>El resumen toma la última fila válida como el periodo más reciente.</t>
  </si>
  <si>
    <t>Sesión</t>
  </si>
  <si>
    <t>Conjunto de interacciones durante una visita a la tienda.</t>
  </si>
  <si>
    <t>Es la base del embudo utilizado en esta plantilla.</t>
  </si>
  <si>
    <t>No es lo mismo que usuario ni que número de eventos.</t>
  </si>
  <si>
    <t>Sesiones con vista de producto</t>
  </si>
  <si>
    <t>Sesiones en las que se visitó al menos una página de producto.</t>
  </si>
  <si>
    <t>Se registra como cantidad, no como porcentaje.</t>
  </si>
  <si>
    <t>Muestra cuánto tráfico llega realmente a la oferta.</t>
  </si>
  <si>
    <t>Sesiones con añadido al carrito</t>
  </si>
  <si>
    <t>Sesiones en las que se añadió al menos un producto al carrito.</t>
  </si>
  <si>
    <t>Se registra como cantidad.</t>
  </si>
  <si>
    <t>Mide el avance desde interés hacia intención de compra.</t>
  </si>
  <si>
    <t>Sesiones con inicio de pago</t>
  </si>
  <si>
    <t>Sesiones en las que comenzó el checkout o proceso de pago.</t>
  </si>
  <si>
    <t>Muestra cuántos carritos avanzan hacia el cierre.</t>
  </si>
  <si>
    <t>Sesiones con compra</t>
  </si>
  <si>
    <t>Sesiones que terminaron con una compra confirmada.</t>
  </si>
  <si>
    <t>Es el resultado final utilizado para calcular la conversión.</t>
  </si>
  <si>
    <t>Página de producto</t>
  </si>
  <si>
    <t>Página que presenta un producto, precio, características y opciones de compra.</t>
  </si>
  <si>
    <t>También puede llamarse ficha de producto o PDP.</t>
  </si>
  <si>
    <t>Debe resolver dudas y facilitar el añadido al carrito.</t>
  </si>
  <si>
    <t>Carrito</t>
  </si>
  <si>
    <t>Espacio donde el cliente revisa los productos antes de pagar.</t>
  </si>
  <si>
    <t>Es una etapa previa al proceso de pago.</t>
  </si>
  <si>
    <t>Las sorpresas en costos o condiciones pueden generar abandono.</t>
  </si>
  <si>
    <t>Checkout / proceso de pago</t>
  </si>
  <si>
    <t>Proceso en el que el cliente entrega datos, elige envío y realiza el pago.</t>
  </si>
  <si>
    <t>Se mide desde el inicio del proceso.</t>
  </si>
  <si>
    <t>Una caída puede indicar fricción, errores o medios de pago insuficientes.</t>
  </si>
  <si>
    <t>Acceso a producto %</t>
  </si>
  <si>
    <t>Porcentaje de sesiones que llega a una página de producto.</t>
  </si>
  <si>
    <t>Vista de producto ÷ sesiones.</t>
  </si>
  <si>
    <t>Una caída puede relacionarse con tráfico, navegación o destino.</t>
  </si>
  <si>
    <t>Añadido al carrito %</t>
  </si>
  <si>
    <t>Porcentaje de sesiones con vista de producto que añade un producto.</t>
  </si>
  <si>
    <t>Añadido al carrito ÷ vista de producto.</t>
  </si>
  <si>
    <t>Una caída puede señalar una ficha poco clara o una oferta débil.</t>
  </si>
  <si>
    <t>Inicio de pago %</t>
  </si>
  <si>
    <t>Porcentaje de sesiones con carrito que inicia el pago.</t>
  </si>
  <si>
    <t>Inicio de pago ÷ añadido al carrito.</t>
  </si>
  <si>
    <t>Una caída puede relacionarse con costos o fricción en el carrito.</t>
  </si>
  <si>
    <t>Finalización de compra %</t>
  </si>
  <si>
    <t>Porcentaje de sesiones que inicia el pago y termina comprando.</t>
  </si>
  <si>
    <t>Compra ÷ inicio de pago.</t>
  </si>
  <si>
    <t>Una caída puede señalar problemas técnicos o de medios de pago.</t>
  </si>
  <si>
    <t>Conversión total %</t>
  </si>
  <si>
    <t>Porcentaje de todas las sesiones que termina en compra.</t>
  </si>
  <si>
    <t>Compra ÷ sesiones.</t>
  </si>
  <si>
    <t>Compárala con el historial y contexto de la tienda.</t>
  </si>
  <si>
    <t>Punto porcentual (p.p.)</t>
  </si>
  <si>
    <t>Diferencia directa entre dos porcentajes.</t>
  </si>
  <si>
    <t>Conversión actual menos conversión anterior.</t>
  </si>
  <si>
    <t>Pasar de 2,2 % a 2,5 % equivale a +0,3 p.p.</t>
  </si>
  <si>
    <t>Línea base</t>
  </si>
  <si>
    <t>Resultado existente antes de implementar una mejora.</t>
  </si>
  <si>
    <t>Se registra en el primer periodo comparable.</t>
  </si>
  <si>
    <t>Sirve para evaluar si un cambio produjo una diferencia.</t>
  </si>
  <si>
    <t>Mejora aplicada / nota</t>
  </si>
  <si>
    <t>Campo para registrar un cambio, campaña o situación relevante.</t>
  </si>
  <si>
    <t>Se escribe manualmente en la captura.</t>
  </si>
  <si>
    <t>Ayuda a relacionar resultados con decisiones reales.</t>
  </si>
  <si>
    <t>Estado de datos</t>
  </si>
  <si>
    <t>Control automático de coherencia del embudo.</t>
  </si>
  <si>
    <t>Revisa periodo, campos completos, valores numéricos, sesiones y orden de las etapas.</t>
  </si>
  <si>
    <t>Correcto no significa buen rendimiento; solo datos consistentes.</t>
  </si>
  <si>
    <t>Completa periodo</t>
  </si>
  <si>
    <t>La fila tiene cantidades, pero no identifica el periodo.</t>
  </si>
  <si>
    <t>Escribe el periodo en la columna A.</t>
  </si>
  <si>
    <t>Evita resultados sin contexto temporal.</t>
  </si>
  <si>
    <t>Completa datos</t>
  </si>
  <si>
    <t>Falta una o más cantidades en la fila.</t>
  </si>
  <si>
    <t>Completa las columnas B:F.</t>
  </si>
  <si>
    <t>No permite interpretar tasas parciales como un embudo completo.</t>
  </si>
  <si>
    <t>Sin sesiones</t>
  </si>
  <si>
    <t>El periodo está escrito, las sesiones son cero y las etapas posteriores también son cero.</t>
  </si>
  <si>
    <t>Revisa la fuente o deja la fila vacía si el periodo no corresponde.</t>
  </si>
  <si>
    <t>No se usa como último periodo del resumen. Si hay actividad posterior con cero sesiones, el estado cambia a Revisar datos.</t>
  </si>
  <si>
    <t>Revisar datos</t>
  </si>
  <si>
    <t>Existe un valor no numérico, negativo, una etapa supera a la anterior o hay actividad posterior con cero sesiones.</t>
  </si>
  <si>
    <t>Corrige la fila de captura y confirma que todos los datos correspondan al mismo periodo y unidad.</t>
  </si>
  <si>
    <t>Puede indicar pegado incorrecto, mezcla de unidades, fechas o fuentes.</t>
  </si>
  <si>
    <t>Fuente de tráfico</t>
  </si>
  <si>
    <t>Origen de las visitas: búsqueda, anuncios, correo o redes.</t>
  </si>
  <si>
    <t>Úsala como criterio al preparar los datos.</t>
  </si>
  <si>
    <t>Comparar fuentes puede revelar diferencias de intención.</t>
  </si>
  <si>
    <t>Dispositivo</t>
  </si>
  <si>
    <t>Equipo desde el que se realiza la visita.</t>
  </si>
  <si>
    <t>Puedes guardar una copia separada para móvil y escritorio.</t>
  </si>
  <si>
    <t>Ayuda a detectar problemas específicos de experiencia.</t>
  </si>
  <si>
    <t>Completa únicamente las celdas azul claro. Los resultados se calculan automáticamente.</t>
  </si>
  <si>
    <t>Resumen del último periodo válido</t>
  </si>
  <si>
    <t>Periodo más reciente</t>
  </si>
  <si>
    <t>Sesiones</t>
  </si>
  <si>
    <t>Compras</t>
  </si>
  <si>
    <t>Estado</t>
  </si>
  <si>
    <t>Cambio en conversión (p.p.)</t>
  </si>
  <si>
    <t>Lectura rápida</t>
  </si>
  <si>
    <t>Captura de datos</t>
  </si>
  <si>
    <t>Vista de
producto</t>
  </si>
  <si>
    <t>Añadido al
carrito</t>
  </si>
  <si>
    <t>Inicio de
pago</t>
  </si>
  <si>
    <t>Compra</t>
  </si>
  <si>
    <t>Enero 2026</t>
  </si>
  <si>
    <t>Febrero 2026</t>
  </si>
  <si>
    <t>Menú y categorías más claros</t>
  </si>
  <si>
    <t>Marzo 2026</t>
  </si>
  <si>
    <t>Campaña amplia: aumentó el tráfico, bajó la calidad</t>
  </si>
  <si>
    <t>Abril 2026</t>
  </si>
  <si>
    <t>Fotos, beneficios y medidas mejorados</t>
  </si>
  <si>
    <t>Mayo 2026</t>
  </si>
  <si>
    <t>Costo y tiempo de envío visibles</t>
  </si>
  <si>
    <t>Junio 2026</t>
  </si>
  <si>
    <t>Compra como invitado y más medios de pago</t>
  </si>
  <si>
    <t>Importante: registra los periodos en orden cronológico. El resumen toma la última fila con sesiones mayores que cero.</t>
  </si>
  <si>
    <t>Resultados automáticos</t>
  </si>
  <si>
    <t>Acceso a
producto %</t>
  </si>
  <si>
    <t>Añadido al
carrito %</t>
  </si>
  <si>
    <t>Inicio de
pago %</t>
  </si>
  <si>
    <t>Finalización de
compra %</t>
  </si>
  <si>
    <t>Conversión
total %</t>
  </si>
  <si>
    <t>Tasas del último periodo válido</t>
  </si>
  <si>
    <t>Etapa</t>
  </si>
  <si>
    <t>Tasa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</si>
</sst>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quot;p.p.&quot;;\-0.0\ &quot;p.p.&quot;;0.0\ &quot;p.p.&quot;"/>
  </numFmts>
  <fonts count="10">
    <font>
      <sz val="11"/>
      <name val="Carlito"/>
    </font>
    <font>
      <sz val="10"/>
      <color rgb="FF1F2937"/>
      <name val="Calibri"/>
      <family val="2"/>
    </font>
    <font>
      <b/>
      <sz val="18"/>
      <color rgb="FFFFFFFF"/>
      <name val="Calibri"/>
      <family val="2"/>
    </font>
    <font>
      <b/>
      <sz val="11"/>
      <color rgb="FF0B1F3A"/>
      <name val="Calibri"/>
      <family val="2"/>
    </font>
    <font>
      <b/>
      <sz val="11"/>
      <color rgb="FFFFFFFF"/>
      <name val="Calibri"/>
      <family val="2"/>
    </font>
    <font>
      <b/>
      <sz val="10"/>
      <color rgb="FF0B1F3A"/>
      <name val="Calibri"/>
      <family val="2"/>
    </font>
    <font>
      <b/>
      <sz val="10"/>
      <color rgb="FFFFFFFF"/>
      <name val="Calibri"/>
      <family val="2"/>
    </font>
    <font>
      <b/>
      <sz val="12"/>
      <color rgb="FF0B1F3A"/>
      <name val="Calibri"/>
      <family val="2"/>
    </font>
    <font>
      <b/>
      <sz val="9"/>
      <color rgb="FF1F2937"/>
      <name val="Calibri"/>
      <family val="2"/>
    </font>
    <font>
      <i/>
      <sz val="9"/>
      <color rgb="FF0B1F3A"/>
      <name val="Calibri"/>
      <family val="2"/>
    </font>
  </fonts>
  <fills count="12">
    <fill>
      <patternFill patternType="none"/>
    </fill>
    <fill>
      <patternFill patternType="gray125"/>
    </fill>
    <fill>
      <patternFill patternType="solid">
        <fgColor rgb="FF0B1F3A"/>
        <bgColor indexed="64"/>
      </patternFill>
    </fill>
    <fill>
      <patternFill patternType="solid">
        <fgColor indexed="65"/>
        <bgColor indexed="64"/>
      </patternFill>
    </fill>
    <fill>
      <patternFill patternType="solid">
        <fgColor rgb="FFEEF5FB"/>
        <bgColor indexed="64"/>
      </patternFill>
    </fill>
    <fill>
      <patternFill patternType="solid">
        <fgColor rgb="FFDCEAF7"/>
        <bgColor indexed="64"/>
      </patternFill>
    </fill>
    <fill>
      <patternFill patternType="solid">
        <fgColor rgb="FFF3F4F6"/>
        <bgColor indexed="64"/>
      </patternFill>
    </fill>
    <fill>
      <patternFill patternType="solid">
        <fgColor rgb="FFD9EAD3"/>
        <bgColor indexed="64"/>
      </patternFill>
    </fill>
    <fill>
      <patternFill patternType="solid">
        <fgColor rgb="FFFFF2CC"/>
        <bgColor indexed="64"/>
      </patternFill>
    </fill>
    <fill>
      <patternFill patternType="solid">
        <fgColor rgb="FFF4CCCC"/>
        <bgColor indexed="64"/>
      </patternFill>
    </fill>
    <fill>
      <patternFill patternType="solid">
        <fgColor rgb="FF14395B"/>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41">
    <xf numFmtId="0" fontId="0" fillId="0" borderId="0" xfId="0"/>
    <xf numFmtId="0" fontId="2" fillId="2" borderId="0" xfId="0" applyFont="1" applyFill="1" applyAlignment="1">
      <alignment vertical="center" wrapText="1"/>
    </xf>
    <xf numFmtId="0" fontId="0" fillId="3" borderId="0" xfId="0" applyFill="1"/>
    <xf numFmtId="0" fontId="1" fillId="3" borderId="0" xfId="0" applyFont="1" applyFill="1" applyAlignment="1">
      <alignment vertical="top" wrapText="1"/>
    </xf>
    <xf numFmtId="0" fontId="3" fillId="4" borderId="0" xfId="0" applyFont="1" applyFill="1" applyAlignment="1">
      <alignment vertical="center" wrapText="1"/>
    </xf>
    <xf numFmtId="0" fontId="4" fillId="2" borderId="0" xfId="0" applyFont="1" applyFill="1" applyAlignment="1">
      <alignment vertical="center" wrapText="1"/>
    </xf>
    <xf numFmtId="0" fontId="3" fillId="3" borderId="0" xfId="0" applyFont="1" applyFill="1" applyAlignment="1">
      <alignment horizontal="center" vertical="center" wrapText="1"/>
    </xf>
    <xf numFmtId="0" fontId="1" fillId="3" borderId="0" xfId="0" applyFont="1" applyFill="1" applyAlignment="1">
      <alignment vertical="top" wrapText="1"/>
    </xf>
    <xf numFmtId="0" fontId="5" fillId="3" borderId="0" xfId="0" applyFont="1" applyFill="1" applyAlignment="1">
      <alignment horizontal="center" vertical="center" wrapText="1"/>
    </xf>
    <xf numFmtId="0" fontId="5" fillId="5" borderId="0" xfId="0" applyFont="1" applyFill="1" applyAlignment="1">
      <alignment vertical="top" wrapText="1"/>
    </xf>
    <xf numFmtId="0" fontId="5" fillId="6" borderId="0" xfId="0" applyFont="1" applyFill="1" applyAlignment="1">
      <alignment vertical="top" wrapText="1"/>
    </xf>
    <xf numFmtId="0" fontId="5" fillId="7" borderId="0" xfId="0" applyFont="1" applyFill="1" applyAlignment="1">
      <alignment vertical="top" wrapText="1"/>
    </xf>
    <xf numFmtId="0" fontId="5" fillId="8" borderId="0" xfId="0" applyFont="1" applyFill="1" applyAlignment="1">
      <alignment vertical="top" wrapText="1"/>
    </xf>
    <xf numFmtId="0" fontId="5" fillId="9" borderId="0" xfId="0" applyFont="1" applyFill="1" applyAlignment="1">
      <alignment vertical="top" wrapText="1"/>
    </xf>
    <xf numFmtId="0" fontId="5" fillId="3" borderId="0" xfId="0" applyFont="1" applyFill="1" applyAlignment="1">
      <alignment vertical="top" wrapText="1"/>
    </xf>
    <xf numFmtId="0" fontId="5" fillId="3" borderId="0" xfId="0" applyFont="1" applyFill="1" applyAlignment="1">
      <alignment horizontal="center" vertical="top" wrapText="1"/>
    </xf>
    <xf numFmtId="0" fontId="6" fillId="10" borderId="0" xfId="0" applyFont="1" applyFill="1" applyAlignment="1">
      <alignment horizontal="center" vertical="center" wrapText="1"/>
    </xf>
    <xf numFmtId="0" fontId="5" fillId="4" borderId="0" xfId="0" applyFont="1" applyFill="1" applyAlignment="1">
      <alignment vertical="top" wrapText="1"/>
    </xf>
    <xf numFmtId="0" fontId="1" fillId="4" borderId="0" xfId="0" applyFont="1" applyFill="1" applyAlignment="1">
      <alignment vertical="top" wrapText="1"/>
    </xf>
    <xf numFmtId="0" fontId="2" fillId="2" borderId="0" xfId="0" applyFont="1" applyFill="1" applyAlignment="1" applyProtection="1">
      <alignment vertical="center"/>
      <protection locked="0"/>
    </xf>
    <xf numFmtId="0" fontId="1" fillId="3" borderId="0" xfId="0" applyFont="1" applyFill="1" applyAlignment="1" applyProtection="1">
      <alignment vertical="center"/>
      <protection locked="0"/>
    </xf>
    <xf numFmtId="0" fontId="5" fillId="4" borderId="0" xfId="0" applyFont="1" applyFill="1" applyAlignment="1" applyProtection="1">
      <alignment vertical="center"/>
      <protection locked="0"/>
    </xf>
    <xf numFmtId="0" fontId="4" fillId="2" borderId="0" xfId="0" applyFont="1" applyFill="1" applyAlignment="1" applyProtection="1">
      <alignment vertical="center"/>
      <protection locked="0"/>
    </xf>
    <xf numFmtId="0" fontId="6" fillId="10" borderId="0" xfId="0" applyFont="1" applyFill="1" applyAlignment="1" applyProtection="1">
      <alignment horizontal="center" vertical="center" wrapText="1"/>
      <protection locked="0"/>
    </xf>
    <xf numFmtId="0" fontId="6" fillId="10" borderId="0" xfId="0" applyFont="1" applyFill="1" applyAlignment="1" applyProtection="1">
      <alignment horizontal="center" vertical="center" wrapText="1"/>
      <protection locked="0"/>
    </xf>
    <xf numFmtId="0" fontId="7" fillId="11" borderId="0" xfId="0" applyFont="1" applyFill="1" applyAlignment="1" applyProtection="1">
      <alignment horizontal="center" vertical="center"/>
      <protection locked="0"/>
    </xf>
    <xf numFmtId="3" fontId="7" fillId="11" borderId="0" xfId="0" applyNumberFormat="1" applyFont="1" applyFill="1" applyAlignment="1" applyProtection="1">
      <alignment horizontal="center" vertical="center"/>
      <protection locked="0"/>
    </xf>
    <xf numFmtId="164" fontId="3" fillId="11" borderId="0" xfId="0" applyNumberFormat="1" applyFont="1" applyFill="1" applyAlignment="1" applyProtection="1">
      <alignment horizontal="center" vertical="center" wrapText="1"/>
      <protection locked="0"/>
    </xf>
    <xf numFmtId="0" fontId="3" fillId="11" borderId="0" xfId="0" applyFont="1" applyFill="1" applyAlignment="1" applyProtection="1">
      <alignment horizontal="center" vertical="center" wrapText="1"/>
      <protection locked="0"/>
    </xf>
    <xf numFmtId="165" fontId="3" fillId="11" borderId="0" xfId="0" applyNumberFormat="1" applyFont="1" applyFill="1" applyAlignment="1" applyProtection="1">
      <alignment horizontal="center" vertical="center" wrapText="1"/>
      <protection locked="0"/>
    </xf>
    <xf numFmtId="0" fontId="8" fillId="11" borderId="0" xfId="0" applyFont="1" applyFill="1" applyAlignment="1" applyProtection="1">
      <alignment horizontal="center" vertical="center" wrapText="1"/>
      <protection locked="0"/>
    </xf>
    <xf numFmtId="0" fontId="1" fillId="5" borderId="0" xfId="0" applyFont="1" applyFill="1" applyAlignment="1" applyProtection="1">
      <alignment horizontal="left" vertical="center" wrapText="1"/>
      <protection locked="0"/>
    </xf>
    <xf numFmtId="3" fontId="1" fillId="5" borderId="0" xfId="0" applyNumberFormat="1" applyFont="1" applyFill="1" applyAlignment="1" applyProtection="1">
      <alignment horizontal="right" vertical="center" wrapText="1"/>
      <protection locked="0"/>
    </xf>
    <xf numFmtId="0" fontId="9" fillId="4" borderId="0" xfId="0" applyFont="1" applyFill="1" applyAlignment="1" applyProtection="1">
      <alignment vertical="center" wrapText="1"/>
      <protection locked="0"/>
    </xf>
    <xf numFmtId="0" fontId="1" fillId="6" borderId="0" xfId="0" applyFont="1" applyFill="1" applyAlignment="1" applyProtection="1">
      <alignment horizontal="left" vertical="center" wrapText="1"/>
      <protection locked="0"/>
    </xf>
    <xf numFmtId="164" fontId="1" fillId="6" borderId="0" xfId="0" applyNumberFormat="1" applyFont="1" applyFill="1" applyAlignment="1" applyProtection="1">
      <alignment horizontal="center" vertical="center" wrapText="1"/>
      <protection locked="0"/>
    </xf>
    <xf numFmtId="0" fontId="5" fillId="3" borderId="0" xfId="0" applyFont="1" applyFill="1" applyAlignment="1" applyProtection="1">
      <alignment vertical="top" wrapText="1"/>
      <protection locked="0"/>
    </xf>
    <xf numFmtId="164" fontId="1" fillId="3" borderId="0" xfId="0" applyNumberFormat="1" applyFont="1" applyFill="1" applyAlignment="1" applyProtection="1">
      <alignment vertical="top" wrapText="1"/>
      <protection locked="0"/>
    </xf>
    <xf numFmtId="0" fontId="5" fillId="3" borderId="0" xfId="0" applyFont="1" applyFill="1" applyAlignment="1" applyProtection="1">
      <alignment vertical="center" wrapText="1"/>
      <protection locked="0"/>
    </xf>
    <xf numFmtId="0" fontId="1" fillId="3" borderId="0" xfId="0" applyFont="1" applyFill="1" applyAlignment="1" applyProtection="1">
      <alignment vertical="top" wrapText="1"/>
      <protection locked="0"/>
    </xf>
    <xf numFmtId="0" fontId="0" fillId="3" borderId="0" xfId="0" applyFill="1" applyProtection="1">
      <protection locked="0"/>
    </xf>
  </cellXfs>
  <cellStyles count="1">
    <cellStyle name="Normal" xfId="0" builtinId="0"/>
  </cellStyles>
  <dxfs count="6">
    <dxf>
      <font>
        <color rgb="FF9C1C1C"/>
      </font>
      <fill>
        <patternFill patternType="solid">
          <bgColor rgb="FFF4CCCC"/>
        </patternFill>
      </fill>
    </dxf>
    <dxf>
      <font>
        <color rgb="FF8A5B00"/>
      </font>
      <fill>
        <patternFill patternType="solid">
          <bgColor rgb="FFFFF2CC"/>
        </patternFill>
      </fill>
    </dxf>
    <dxf>
      <font>
        <color rgb="FF2F6B3D"/>
      </font>
      <fill>
        <patternFill patternType="solid">
          <bgColor rgb="FFD9EAD3"/>
        </patternFill>
      </fill>
    </dxf>
    <dxf>
      <font>
        <color rgb="FF9C1C1C"/>
      </font>
      <fill>
        <patternFill patternType="solid">
          <bgColor rgb="FFF4CCCC"/>
        </patternFill>
      </fill>
    </dxf>
    <dxf>
      <font>
        <color rgb="FF8A5B00"/>
      </font>
      <fill>
        <patternFill patternType="solid">
          <bgColor rgb="FFFFF2CC"/>
        </patternFill>
      </fill>
    </dxf>
    <dxf>
      <font>
        <color rgb="FF2F6B3D"/>
      </font>
      <fill>
        <patternFill patternType="solid">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r>
              <a:rPr lang="es-CO"/>
              <a:t>Tasas del último periodo válido</a:t>
            </a:r>
          </a:p>
        </c:rich>
      </c:tx>
      <c:overlay val="0"/>
    </c:title>
    <c:autoTitleDeleted val="0"/>
    <c:plotArea>
      <c:layout/>
      <c:barChart>
        <c:barDir val="col"/>
        <c:grouping val="clustered"/>
        <c:varyColors val="0"/>
        <c:ser>
          <c:idx val="0"/>
          <c:order val="0"/>
          <c:tx>
            <c:v>Tasa</c:v>
          </c:tx>
          <c:invertIfNegative val="1"/>
          <c:cat>
            <c:strRef>
              <c:f>Plantilla!$A$46:$A$49</c:f>
              <c:strCache>
                <c:ptCount val="4"/>
                <c:pt idx="0">
                  <c:v>Acceso a producto</c:v>
                </c:pt>
                <c:pt idx="1">
                  <c:v>Añadido al carrito</c:v>
                </c:pt>
                <c:pt idx="2">
                  <c:v>Inicio de pago</c:v>
                </c:pt>
                <c:pt idx="3">
                  <c:v>Finalización de compra</c:v>
                </c:pt>
              </c:strCache>
            </c:strRef>
          </c:cat>
          <c:val>
            <c:numRef>
              <c:f>Plantilla!$B$46:$B$49</c:f>
              <c:numCache>
                <c:formatCode>0.0%</c:formatCode>
                <c:ptCount val="4"/>
                <c:pt idx="0">
                  <c:v>0.46052631578947367</c:v>
                </c:pt>
                <c:pt idx="1">
                  <c:v>0.40571428571428569</c:v>
                </c:pt>
                <c:pt idx="2">
                  <c:v>0.528169014084507</c:v>
                </c:pt>
                <c:pt idx="3">
                  <c:v>0.25333333333333335</c:v>
                </c:pt>
              </c:numCache>
            </c:numRef>
          </c:val>
          <c:extLst>
            <c:ext xmlns:c16="http://schemas.microsoft.com/office/drawing/2014/chart" uri="{C3380CC4-5D6E-409C-BE32-E72D297353CC}">
              <c16:uniqueId val="{00000000-9DC3-4E63-8064-5902CAA26D79}"/>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2114842</xdr:colOff>
      <xdr:row>2</xdr:row>
      <xdr:rowOff>123825</xdr:rowOff>
    </xdr:to>
    <xdr:pic>
      <xdr:nvPicPr>
        <xdr:cNvPr id="2" name="Imagen 1">
          <a:extLst>
            <a:ext uri="{FF2B5EF4-FFF2-40B4-BE49-F238E27FC236}">
              <a16:creationId xmlns:a16="http://schemas.microsoft.com/office/drawing/2014/main" id="{34C0265C-6257-4C73-946F-59414F037CBA}"/>
            </a:ext>
          </a:extLst>
        </xdr:cNvPr>
        <xdr:cNvPicPr>
          <a:picLocks noChangeAspect="1"/>
        </xdr:cNvPicPr>
      </xdr:nvPicPr>
      <xdr:blipFill>
        <a:blip xmlns:r="http://schemas.openxmlformats.org/officeDocument/2006/relationships" r:embed="rId1"/>
        <a:stretch>
          <a:fillRect/>
        </a:stretch>
      </xdr:blipFill>
      <xdr:spPr>
        <a:xfrm>
          <a:off x="10315575" y="0"/>
          <a:ext cx="2114842"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7</xdr:col>
      <xdr:colOff>114592</xdr:colOff>
      <xdr:row>2</xdr:row>
      <xdr:rowOff>123825</xdr:rowOff>
    </xdr:to>
    <xdr:pic>
      <xdr:nvPicPr>
        <xdr:cNvPr id="2" name="Imagen 1">
          <a:extLst>
            <a:ext uri="{FF2B5EF4-FFF2-40B4-BE49-F238E27FC236}">
              <a16:creationId xmlns:a16="http://schemas.microsoft.com/office/drawing/2014/main" id="{FBFF85EE-2F49-467E-896E-6F300DC25200}"/>
            </a:ext>
          </a:extLst>
        </xdr:cNvPr>
        <xdr:cNvPicPr>
          <a:picLocks noChangeAspect="1"/>
        </xdr:cNvPicPr>
      </xdr:nvPicPr>
      <xdr:blipFill>
        <a:blip xmlns:r="http://schemas.openxmlformats.org/officeDocument/2006/relationships" r:embed="rId1"/>
        <a:stretch>
          <a:fillRect/>
        </a:stretch>
      </xdr:blipFill>
      <xdr:spPr>
        <a:xfrm>
          <a:off x="12573000" y="0"/>
          <a:ext cx="2114842"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44</xdr:row>
      <xdr:rowOff>0</xdr:rowOff>
    </xdr:from>
    <xdr:to>
      <xdr:col>7</xdr:col>
      <xdr:colOff>0</xdr:colOff>
      <xdr:row>60</xdr:row>
      <xdr:rowOff>0</xdr:rowOff>
    </xdr:to>
    <xdr:graphicFrame macro="">
      <xdr:nvGraphicFramePr>
        <xdr:cNvPr id="2" name="Chart">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0</xdr:row>
      <xdr:rowOff>0</xdr:rowOff>
    </xdr:from>
    <xdr:to>
      <xdr:col>10</xdr:col>
      <xdr:colOff>114592</xdr:colOff>
      <xdr:row>2</xdr:row>
      <xdr:rowOff>57150</xdr:rowOff>
    </xdr:to>
    <xdr:pic>
      <xdr:nvPicPr>
        <xdr:cNvPr id="3" name="Imagen 2">
          <a:extLst>
            <a:ext uri="{FF2B5EF4-FFF2-40B4-BE49-F238E27FC236}">
              <a16:creationId xmlns:a16="http://schemas.microsoft.com/office/drawing/2014/main" id="{20D754D9-A3E5-4702-BC03-7A1C7953B894}"/>
            </a:ext>
          </a:extLst>
        </xdr:cNvPr>
        <xdr:cNvPicPr>
          <a:picLocks noChangeAspect="1"/>
        </xdr:cNvPicPr>
      </xdr:nvPicPr>
      <xdr:blipFill>
        <a:blip xmlns:r="http://schemas.openxmlformats.org/officeDocument/2006/relationships" r:embed="rId2"/>
        <a:stretch>
          <a:fillRect/>
        </a:stretch>
      </xdr:blipFill>
      <xdr:spPr>
        <a:xfrm>
          <a:off x="9677400" y="0"/>
          <a:ext cx="2114842" cy="590550"/>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8"/>
  <sheetViews>
    <sheetView tabSelected="1" workbookViewId="0">
      <selection activeCell="C1" sqref="C1"/>
    </sheetView>
  </sheetViews>
  <sheetFormatPr baseColWidth="10" defaultColWidth="61.09765625" defaultRowHeight="13.8"/>
  <cols>
    <col min="1" max="1" width="17" style="2" bestFit="1" customWidth="1"/>
    <col min="2" max="2" width="118.3984375" style="2" customWidth="1"/>
    <col min="3" max="16384" width="61.09765625" style="2"/>
  </cols>
  <sheetData>
    <row r="1" spans="1:2" ht="23.4">
      <c r="A1" s="1" t="s">
        <v>0</v>
      </c>
      <c r="B1" s="1"/>
    </row>
    <row r="2" spans="1:2">
      <c r="A2" s="3"/>
      <c r="B2" s="3"/>
    </row>
    <row r="3" spans="1:2" ht="14.4">
      <c r="A3" s="4" t="s">
        <v>1</v>
      </c>
      <c r="B3" s="4"/>
    </row>
    <row r="4" spans="1:2">
      <c r="A4" s="3"/>
      <c r="B4" s="3"/>
    </row>
    <row r="5" spans="1:2" ht="14.4">
      <c r="A5" s="5" t="s">
        <v>2</v>
      </c>
      <c r="B5" s="5"/>
    </row>
    <row r="6" spans="1:2" ht="14.4">
      <c r="A6" s="6" t="s">
        <v>3</v>
      </c>
      <c r="B6" s="3" t="s">
        <v>4</v>
      </c>
    </row>
    <row r="7" spans="1:2" ht="14.4">
      <c r="A7" s="6" t="s">
        <v>5</v>
      </c>
      <c r="B7" s="3" t="s">
        <v>6</v>
      </c>
    </row>
    <row r="8" spans="1:2" ht="14.4">
      <c r="A8" s="6" t="s">
        <v>7</v>
      </c>
      <c r="B8" s="3" t="s">
        <v>8</v>
      </c>
    </row>
    <row r="9" spans="1:2">
      <c r="A9" s="3"/>
      <c r="B9" s="3"/>
    </row>
    <row r="10" spans="1:2" ht="14.4">
      <c r="A10" s="5" t="s">
        <v>9</v>
      </c>
      <c r="B10" s="5"/>
    </row>
    <row r="11" spans="1:2">
      <c r="A11" s="7" t="s">
        <v>10</v>
      </c>
      <c r="B11" s="7"/>
    </row>
    <row r="12" spans="1:2">
      <c r="A12" s="7"/>
      <c r="B12" s="7"/>
    </row>
    <row r="13" spans="1:2">
      <c r="A13" s="7"/>
      <c r="B13" s="7"/>
    </row>
    <row r="14" spans="1:2">
      <c r="A14" s="3"/>
      <c r="B14" s="3"/>
    </row>
    <row r="15" spans="1:2" ht="14.4">
      <c r="A15" s="5" t="s">
        <v>11</v>
      </c>
      <c r="B15" s="5"/>
    </row>
    <row r="16" spans="1:2">
      <c r="A16" s="8" t="s">
        <v>3</v>
      </c>
      <c r="B16" s="3" t="s">
        <v>12</v>
      </c>
    </row>
    <row r="17" spans="1:2">
      <c r="A17" s="8" t="s">
        <v>5</v>
      </c>
      <c r="B17" s="3" t="s">
        <v>13</v>
      </c>
    </row>
    <row r="18" spans="1:2">
      <c r="A18" s="8" t="s">
        <v>7</v>
      </c>
      <c r="B18" s="3" t="s">
        <v>14</v>
      </c>
    </row>
    <row r="19" spans="1:2">
      <c r="A19" s="8" t="s">
        <v>15</v>
      </c>
      <c r="B19" s="3" t="s">
        <v>16</v>
      </c>
    </row>
    <row r="20" spans="1:2">
      <c r="A20" s="8" t="s">
        <v>17</v>
      </c>
      <c r="B20" s="3" t="s">
        <v>18</v>
      </c>
    </row>
    <row r="21" spans="1:2">
      <c r="A21" s="8" t="s">
        <v>19</v>
      </c>
      <c r="B21" s="3" t="s">
        <v>20</v>
      </c>
    </row>
    <row r="22" spans="1:2">
      <c r="A22" s="3"/>
      <c r="B22" s="3"/>
    </row>
    <row r="23" spans="1:2" ht="14.4">
      <c r="A23" s="5" t="s">
        <v>21</v>
      </c>
      <c r="B23" s="5"/>
    </row>
    <row r="24" spans="1:2">
      <c r="A24" s="8" t="s">
        <v>3</v>
      </c>
      <c r="B24" s="3" t="s">
        <v>22</v>
      </c>
    </row>
    <row r="25" spans="1:2">
      <c r="A25" s="8" t="s">
        <v>5</v>
      </c>
      <c r="B25" s="3" t="s">
        <v>23</v>
      </c>
    </row>
    <row r="26" spans="1:2">
      <c r="A26" s="8" t="s">
        <v>7</v>
      </c>
      <c r="B26" s="3" t="s">
        <v>24</v>
      </c>
    </row>
    <row r="27" spans="1:2">
      <c r="A27" s="8" t="s">
        <v>15</v>
      </c>
      <c r="B27" s="3" t="s">
        <v>25</v>
      </c>
    </row>
    <row r="28" spans="1:2">
      <c r="A28" s="8" t="s">
        <v>17</v>
      </c>
      <c r="B28" s="3" t="s">
        <v>26</v>
      </c>
    </row>
    <row r="29" spans="1:2">
      <c r="A29" s="8" t="s">
        <v>19</v>
      </c>
      <c r="B29" s="3" t="s">
        <v>27</v>
      </c>
    </row>
    <row r="30" spans="1:2">
      <c r="A30" s="8" t="s">
        <v>28</v>
      </c>
      <c r="B30" s="3" t="s">
        <v>29</v>
      </c>
    </row>
    <row r="31" spans="1:2">
      <c r="A31" s="8" t="s">
        <v>30</v>
      </c>
      <c r="B31" s="3" t="s">
        <v>31</v>
      </c>
    </row>
    <row r="32" spans="1:2">
      <c r="A32" s="3"/>
      <c r="B32" s="3"/>
    </row>
    <row r="33" spans="1:2" ht="14.4">
      <c r="A33" s="5" t="s">
        <v>32</v>
      </c>
      <c r="B33" s="5"/>
    </row>
    <row r="34" spans="1:2">
      <c r="A34" s="9" t="s">
        <v>33</v>
      </c>
      <c r="B34" s="3" t="s">
        <v>34</v>
      </c>
    </row>
    <row r="35" spans="1:2">
      <c r="A35" s="10" t="s">
        <v>35</v>
      </c>
      <c r="B35" s="3" t="s">
        <v>36</v>
      </c>
    </row>
    <row r="36" spans="1:2">
      <c r="A36" s="11" t="s">
        <v>37</v>
      </c>
      <c r="B36" s="3" t="s">
        <v>38</v>
      </c>
    </row>
    <row r="37" spans="1:2">
      <c r="A37" s="12" t="s">
        <v>39</v>
      </c>
      <c r="B37" s="3" t="s">
        <v>40</v>
      </c>
    </row>
    <row r="38" spans="1:2">
      <c r="A38" s="13" t="s">
        <v>41</v>
      </c>
      <c r="B38" s="3" t="s">
        <v>42</v>
      </c>
    </row>
    <row r="39" spans="1:2">
      <c r="A39" s="3"/>
      <c r="B39" s="3"/>
    </row>
    <row r="40" spans="1:2" ht="14.4">
      <c r="A40" s="5" t="s">
        <v>43</v>
      </c>
      <c r="B40" s="5"/>
    </row>
    <row r="41" spans="1:2">
      <c r="A41" s="14" t="s">
        <v>44</v>
      </c>
      <c r="B41" s="3" t="s">
        <v>45</v>
      </c>
    </row>
    <row r="42" spans="1:2">
      <c r="A42" s="14" t="s">
        <v>47</v>
      </c>
      <c r="B42" s="3" t="s">
        <v>48</v>
      </c>
    </row>
    <row r="43" spans="1:2">
      <c r="A43" s="14" t="s">
        <v>50</v>
      </c>
      <c r="B43" s="3" t="s">
        <v>51</v>
      </c>
    </row>
    <row r="44" spans="1:2">
      <c r="A44" s="14" t="s">
        <v>53</v>
      </c>
      <c r="B44" s="3" t="s">
        <v>54</v>
      </c>
    </row>
    <row r="45" spans="1:2">
      <c r="A45" s="14" t="s">
        <v>56</v>
      </c>
      <c r="B45" s="3" t="s">
        <v>57</v>
      </c>
    </row>
    <row r="46" spans="1:2">
      <c r="A46" s="3"/>
      <c r="B46" s="3"/>
    </row>
    <row r="47" spans="1:2" ht="14.4">
      <c r="A47" s="5" t="s">
        <v>58</v>
      </c>
      <c r="B47" s="5"/>
    </row>
    <row r="48" spans="1:2">
      <c r="A48" s="15" t="s">
        <v>59</v>
      </c>
      <c r="B48" s="3" t="s">
        <v>60</v>
      </c>
    </row>
    <row r="49" spans="1:2">
      <c r="A49" s="15" t="s">
        <v>59</v>
      </c>
      <c r="B49" s="3" t="s">
        <v>61</v>
      </c>
    </row>
    <row r="50" spans="1:2">
      <c r="A50" s="15" t="s">
        <v>59</v>
      </c>
      <c r="B50" s="3" t="s">
        <v>62</v>
      </c>
    </row>
    <row r="51" spans="1:2">
      <c r="A51" s="15" t="s">
        <v>59</v>
      </c>
      <c r="B51" s="3" t="s">
        <v>63</v>
      </c>
    </row>
    <row r="52" spans="1:2">
      <c r="A52" s="15" t="s">
        <v>59</v>
      </c>
      <c r="B52" s="3" t="s">
        <v>64</v>
      </c>
    </row>
    <row r="53" spans="1:2">
      <c r="A53" s="15" t="s">
        <v>59</v>
      </c>
      <c r="B53" s="3" t="s">
        <v>65</v>
      </c>
    </row>
    <row r="54" spans="1:2">
      <c r="A54" s="3"/>
      <c r="B54" s="3"/>
    </row>
    <row r="55" spans="1:2" ht="14.4">
      <c r="A55" s="5" t="s">
        <v>66</v>
      </c>
      <c r="B55" s="5"/>
    </row>
    <row r="56" spans="1:2">
      <c r="A56" s="7" t="s">
        <v>67</v>
      </c>
      <c r="B56" s="7"/>
    </row>
    <row r="57" spans="1:2">
      <c r="A57" s="7"/>
      <c r="B57" s="7"/>
    </row>
    <row r="58" spans="1:2">
      <c r="A58" s="7"/>
      <c r="B58" s="7"/>
    </row>
  </sheetData>
  <sheetProtection algorithmName="SHA-512" hashValue="vjLYO5v5jldwirz91ZPAZrgdvXv+VHYX00PSrIYuzSW1kPyaTtcQtPJkh30qJu6ey4udeYGup5on3rlRij+RnQ==" saltValue="cR2eemm0t+IkWlKdKdZWXQ==" spinCount="100000" sheet="1" objects="1" scenarios="1" formatCells="0" formatColumns="0" formatRows="0" insertColumns="0" sort="0" autoFilter="0" pivotTables="0"/>
  <mergeCells count="12">
    <mergeCell ref="A55:B55"/>
    <mergeCell ref="A56:B58"/>
    <mergeCell ref="A15:B15"/>
    <mergeCell ref="A23:B23"/>
    <mergeCell ref="A33:B33"/>
    <mergeCell ref="A40:B40"/>
    <mergeCell ref="A47:B47"/>
    <mergeCell ref="A1:B1"/>
    <mergeCell ref="A3:B3"/>
    <mergeCell ref="A5:B5"/>
    <mergeCell ref="A10:B10"/>
    <mergeCell ref="A11:B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
  <sheetViews>
    <sheetView workbookViewId="0">
      <selection activeCell="B24" sqref="B24"/>
    </sheetView>
  </sheetViews>
  <sheetFormatPr baseColWidth="10" defaultColWidth="8.796875" defaultRowHeight="13.8"/>
  <cols>
    <col min="1" max="1" width="25" style="2" customWidth="1"/>
    <col min="2" max="2" width="38.5" style="2" customWidth="1"/>
    <col min="3" max="3" width="44.796875" style="2" customWidth="1"/>
    <col min="4" max="4" width="56.796875" style="2" customWidth="1"/>
    <col min="5" max="16384" width="8.796875" style="2"/>
  </cols>
  <sheetData>
    <row r="1" spans="1:4" ht="23.4">
      <c r="A1" s="1" t="s">
        <v>68</v>
      </c>
      <c r="B1" s="1"/>
      <c r="C1" s="1"/>
      <c r="D1" s="1"/>
    </row>
    <row r="2" spans="1:4">
      <c r="A2" s="3"/>
      <c r="B2" s="3"/>
      <c r="C2" s="3"/>
      <c r="D2" s="3"/>
    </row>
    <row r="3" spans="1:4" ht="14.4">
      <c r="A3" s="4" t="s">
        <v>69</v>
      </c>
      <c r="B3" s="4"/>
      <c r="C3" s="4"/>
      <c r="D3" s="4"/>
    </row>
    <row r="4" spans="1:4">
      <c r="A4" s="3"/>
      <c r="B4" s="3"/>
      <c r="C4" s="3"/>
      <c r="D4" s="3"/>
    </row>
    <row r="5" spans="1:4">
      <c r="A5" s="16" t="s">
        <v>70</v>
      </c>
      <c r="B5" s="16" t="s">
        <v>71</v>
      </c>
      <c r="C5" s="16" t="s">
        <v>72</v>
      </c>
      <c r="D5" s="16" t="s">
        <v>73</v>
      </c>
    </row>
    <row r="6" spans="1:4" ht="27.6">
      <c r="A6" s="17" t="s">
        <v>74</v>
      </c>
      <c r="B6" s="18" t="s">
        <v>75</v>
      </c>
      <c r="C6" s="18" t="s">
        <v>76</v>
      </c>
      <c r="D6" s="18" t="s">
        <v>77</v>
      </c>
    </row>
    <row r="7" spans="1:4">
      <c r="A7" s="14" t="s">
        <v>78</v>
      </c>
      <c r="B7" s="3" t="s">
        <v>79</v>
      </c>
      <c r="C7" s="3" t="s">
        <v>80</v>
      </c>
      <c r="D7" s="3" t="s">
        <v>81</v>
      </c>
    </row>
    <row r="8" spans="1:4" ht="27.6">
      <c r="A8" s="17" t="s">
        <v>82</v>
      </c>
      <c r="B8" s="18" t="s">
        <v>83</v>
      </c>
      <c r="C8" s="18" t="s">
        <v>84</v>
      </c>
      <c r="D8" s="18" t="s">
        <v>85</v>
      </c>
    </row>
    <row r="9" spans="1:4" ht="27.6">
      <c r="A9" s="14" t="s">
        <v>86</v>
      </c>
      <c r="B9" s="3" t="s">
        <v>87</v>
      </c>
      <c r="C9" s="3" t="s">
        <v>88</v>
      </c>
      <c r="D9" s="3" t="s">
        <v>89</v>
      </c>
    </row>
    <row r="10" spans="1:4" ht="27.6">
      <c r="A10" s="17" t="s">
        <v>90</v>
      </c>
      <c r="B10" s="18" t="s">
        <v>91</v>
      </c>
      <c r="C10" s="18" t="s">
        <v>92</v>
      </c>
      <c r="D10" s="18" t="s">
        <v>93</v>
      </c>
    </row>
    <row r="11" spans="1:4" ht="27.6">
      <c r="A11" s="14" t="s">
        <v>94</v>
      </c>
      <c r="B11" s="3" t="s">
        <v>95</v>
      </c>
      <c r="C11" s="3" t="s">
        <v>92</v>
      </c>
      <c r="D11" s="3" t="s">
        <v>96</v>
      </c>
    </row>
    <row r="12" spans="1:4" ht="27.6">
      <c r="A12" s="17" t="s">
        <v>97</v>
      </c>
      <c r="B12" s="18" t="s">
        <v>98</v>
      </c>
      <c r="C12" s="18" t="s">
        <v>92</v>
      </c>
      <c r="D12" s="18" t="s">
        <v>99</v>
      </c>
    </row>
    <row r="13" spans="1:4" ht="27.6">
      <c r="A13" s="14" t="s">
        <v>100</v>
      </c>
      <c r="B13" s="3" t="s">
        <v>101</v>
      </c>
      <c r="C13" s="3" t="s">
        <v>102</v>
      </c>
      <c r="D13" s="3" t="s">
        <v>103</v>
      </c>
    </row>
    <row r="14" spans="1:4" ht="27.6">
      <c r="A14" s="17" t="s">
        <v>104</v>
      </c>
      <c r="B14" s="18" t="s">
        <v>105</v>
      </c>
      <c r="C14" s="18" t="s">
        <v>106</v>
      </c>
      <c r="D14" s="18" t="s">
        <v>107</v>
      </c>
    </row>
    <row r="15" spans="1:4" ht="27.6">
      <c r="A15" s="14" t="s">
        <v>108</v>
      </c>
      <c r="B15" s="3" t="s">
        <v>109</v>
      </c>
      <c r="C15" s="3" t="s">
        <v>110</v>
      </c>
      <c r="D15" s="3" t="s">
        <v>111</v>
      </c>
    </row>
    <row r="16" spans="1:4" ht="27.6">
      <c r="A16" s="17" t="s">
        <v>112</v>
      </c>
      <c r="B16" s="18" t="s">
        <v>113</v>
      </c>
      <c r="C16" s="18" t="s">
        <v>114</v>
      </c>
      <c r="D16" s="18" t="s">
        <v>115</v>
      </c>
    </row>
    <row r="17" spans="1:4" ht="27.6">
      <c r="A17" s="14" t="s">
        <v>116</v>
      </c>
      <c r="B17" s="3" t="s">
        <v>117</v>
      </c>
      <c r="C17" s="3" t="s">
        <v>118</v>
      </c>
      <c r="D17" s="3" t="s">
        <v>119</v>
      </c>
    </row>
    <row r="18" spans="1:4">
      <c r="A18" s="17" t="s">
        <v>120</v>
      </c>
      <c r="B18" s="18" t="s">
        <v>121</v>
      </c>
      <c r="C18" s="18" t="s">
        <v>122</v>
      </c>
      <c r="D18" s="18" t="s">
        <v>123</v>
      </c>
    </row>
    <row r="19" spans="1:4" ht="27.6">
      <c r="A19" s="14" t="s">
        <v>124</v>
      </c>
      <c r="B19" s="3" t="s">
        <v>125</v>
      </c>
      <c r="C19" s="3" t="s">
        <v>126</v>
      </c>
      <c r="D19" s="3" t="s">
        <v>127</v>
      </c>
    </row>
    <row r="20" spans="1:4" ht="27.6">
      <c r="A20" s="17" t="s">
        <v>128</v>
      </c>
      <c r="B20" s="18" t="s">
        <v>129</v>
      </c>
      <c r="C20" s="18" t="s">
        <v>130</v>
      </c>
      <c r="D20" s="18" t="s">
        <v>131</v>
      </c>
    </row>
    <row r="21" spans="1:4">
      <c r="A21" s="14" t="s">
        <v>132</v>
      </c>
      <c r="B21" s="3" t="s">
        <v>133</v>
      </c>
      <c r="C21" s="3" t="s">
        <v>134</v>
      </c>
      <c r="D21" s="3" t="s">
        <v>135</v>
      </c>
    </row>
    <row r="22" spans="1:4" ht="27.6">
      <c r="A22" s="17" t="s">
        <v>136</v>
      </c>
      <c r="B22" s="18" t="s">
        <v>137</v>
      </c>
      <c r="C22" s="18" t="s">
        <v>138</v>
      </c>
      <c r="D22" s="18" t="s">
        <v>139</v>
      </c>
    </row>
    <row r="23" spans="1:4" ht="27.6">
      <c r="A23" s="14" t="s">
        <v>140</v>
      </c>
      <c r="B23" s="3" t="s">
        <v>141</v>
      </c>
      <c r="C23" s="3" t="s">
        <v>142</v>
      </c>
      <c r="D23" s="3" t="s">
        <v>143</v>
      </c>
    </row>
    <row r="24" spans="1:4" ht="27.6">
      <c r="A24" s="17" t="s">
        <v>144</v>
      </c>
      <c r="B24" s="18" t="s">
        <v>145</v>
      </c>
      <c r="C24" s="18" t="s">
        <v>146</v>
      </c>
      <c r="D24" s="18" t="s">
        <v>147</v>
      </c>
    </row>
    <row r="25" spans="1:4">
      <c r="A25" s="14" t="s">
        <v>148</v>
      </c>
      <c r="B25" s="3" t="s">
        <v>149</v>
      </c>
      <c r="C25" s="3" t="s">
        <v>150</v>
      </c>
      <c r="D25" s="3" t="s">
        <v>151</v>
      </c>
    </row>
    <row r="26" spans="1:4">
      <c r="A26" s="17" t="s">
        <v>152</v>
      </c>
      <c r="B26" s="18" t="s">
        <v>153</v>
      </c>
      <c r="C26" s="18" t="s">
        <v>154</v>
      </c>
      <c r="D26" s="18" t="s">
        <v>155</v>
      </c>
    </row>
    <row r="27" spans="1:4" ht="27.6">
      <c r="A27" s="14" t="s">
        <v>156</v>
      </c>
      <c r="B27" s="3" t="s">
        <v>157</v>
      </c>
      <c r="C27" s="3" t="s">
        <v>158</v>
      </c>
      <c r="D27" s="3" t="s">
        <v>159</v>
      </c>
    </row>
    <row r="28" spans="1:4" ht="41.4">
      <c r="A28" s="17" t="s">
        <v>160</v>
      </c>
      <c r="B28" s="18" t="s">
        <v>161</v>
      </c>
      <c r="C28" s="18" t="s">
        <v>162</v>
      </c>
      <c r="D28" s="18" t="s">
        <v>163</v>
      </c>
    </row>
    <row r="29" spans="1:4" ht="27.6">
      <c r="A29" s="14" t="s">
        <v>164</v>
      </c>
      <c r="B29" s="3" t="s">
        <v>165</v>
      </c>
      <c r="C29" s="3" t="s">
        <v>166</v>
      </c>
      <c r="D29" s="3" t="s">
        <v>167</v>
      </c>
    </row>
    <row r="30" spans="1:4">
      <c r="A30" s="17" t="s">
        <v>168</v>
      </c>
      <c r="B30" s="18" t="s">
        <v>169</v>
      </c>
      <c r="C30" s="18" t="s">
        <v>170</v>
      </c>
      <c r="D30" s="18" t="s">
        <v>171</v>
      </c>
    </row>
  </sheetData>
  <sheetProtection algorithmName="SHA-512" hashValue="ZrDQZY4f51X6ORWmxvTZc1xJ71WzDYbmRkZjPCp3lsmPKmUs9gk5RtD7Fbz8Loy+3zHK2Nb8NlcdPnaXC8BXVw==" saltValue="GeHeQiPoW198Lunn/cSfow==" spinCount="100000" sheet="1" objects="1" scenarios="1" formatCells="0" formatColumns="0" formatRows="0" insertColumns="0" insertRows="0" sort="0" autoFilter="0" pivotTables="0"/>
  <mergeCells count="2">
    <mergeCell ref="A1:D1"/>
    <mergeCell ref="A3:D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workbookViewId="0">
      <selection activeCell="J18" sqref="J18"/>
    </sheetView>
  </sheetViews>
  <sheetFormatPr baseColWidth="10" defaultColWidth="8.796875" defaultRowHeight="13.8"/>
  <cols>
    <col min="1" max="1" width="19" style="2" customWidth="1"/>
    <col min="2" max="6" width="14" style="2" customWidth="1"/>
    <col min="7" max="7" width="38" style="2" customWidth="1"/>
    <col min="8" max="16384" width="8.796875" style="2"/>
  </cols>
  <sheetData>
    <row r="1" spans="1:7" ht="28.8" customHeight="1">
      <c r="A1" s="19" t="s">
        <v>0</v>
      </c>
      <c r="B1" s="19"/>
      <c r="C1" s="19"/>
      <c r="D1" s="19"/>
      <c r="E1" s="19"/>
      <c r="F1" s="19"/>
      <c r="G1" s="19"/>
    </row>
    <row r="2" spans="1:7">
      <c r="A2" s="20"/>
      <c r="B2" s="20"/>
      <c r="C2" s="20"/>
      <c r="D2" s="20"/>
      <c r="E2" s="20"/>
      <c r="F2" s="20"/>
      <c r="G2" s="20"/>
    </row>
    <row r="3" spans="1:7" ht="20.85" customHeight="1">
      <c r="A3" s="21" t="s">
        <v>172</v>
      </c>
      <c r="B3" s="21"/>
      <c r="C3" s="21"/>
      <c r="D3" s="21"/>
      <c r="E3" s="21"/>
      <c r="F3" s="21"/>
      <c r="G3" s="21"/>
    </row>
    <row r="4" spans="1:7">
      <c r="A4" s="20"/>
      <c r="B4" s="20"/>
      <c r="C4" s="20"/>
      <c r="D4" s="20"/>
      <c r="E4" s="20"/>
      <c r="F4" s="20"/>
      <c r="G4" s="20"/>
    </row>
    <row r="5" spans="1:7" ht="14.4">
      <c r="A5" s="22" t="s">
        <v>173</v>
      </c>
      <c r="B5" s="22"/>
      <c r="C5" s="22"/>
      <c r="D5" s="22"/>
      <c r="E5" s="22"/>
      <c r="F5" s="22"/>
      <c r="G5" s="22"/>
    </row>
    <row r="6" spans="1:7">
      <c r="A6" s="23" t="s">
        <v>174</v>
      </c>
      <c r="B6" s="23"/>
      <c r="C6" s="23" t="s">
        <v>175</v>
      </c>
      <c r="D6" s="23"/>
      <c r="E6" s="23" t="s">
        <v>176</v>
      </c>
      <c r="F6" s="23"/>
      <c r="G6" s="24" t="s">
        <v>177</v>
      </c>
    </row>
    <row r="7" spans="1:7">
      <c r="A7" s="25" t="str">
        <f>IFERROR(LOOKUP(2,1/($B$15:$B$26&gt;0),$A$15:$A$26),"Sin datos")</f>
        <v>Junio 2026</v>
      </c>
      <c r="B7" s="25"/>
      <c r="C7" s="26">
        <f>IFERROR(LOOKUP(2,1/($B$15:$B$26&gt;0),$B$15:$B$26),"")</f>
        <v>38000</v>
      </c>
      <c r="D7" s="26"/>
      <c r="E7" s="26">
        <f>IFERROR(LOOKUP(2,1/($B$15:$B$26&gt;0),$F$15:$F$26),"")</f>
        <v>950</v>
      </c>
      <c r="F7" s="25"/>
      <c r="G7" s="25" t="str">
        <f>IFERROR(LOOKUP(2,1/($B$15:$B$26&gt;0),$G$31:$G$42),"Sin datos")</f>
        <v>Correcto</v>
      </c>
    </row>
    <row r="8" spans="1:7">
      <c r="A8" s="25"/>
      <c r="B8" s="25"/>
      <c r="C8" s="25"/>
      <c r="D8" s="25"/>
      <c r="E8" s="25"/>
      <c r="F8" s="25"/>
      <c r="G8" s="25"/>
    </row>
    <row r="9" spans="1:7">
      <c r="A9" s="20"/>
      <c r="B9" s="20"/>
      <c r="C9" s="20"/>
      <c r="D9" s="20"/>
      <c r="E9" s="20"/>
      <c r="F9" s="20"/>
      <c r="G9" s="20"/>
    </row>
    <row r="10" spans="1:7">
      <c r="A10" s="23" t="s">
        <v>56</v>
      </c>
      <c r="B10" s="23"/>
      <c r="C10" s="23" t="s">
        <v>178</v>
      </c>
      <c r="D10" s="23"/>
      <c r="E10" s="23" t="s">
        <v>179</v>
      </c>
      <c r="F10" s="23"/>
      <c r="G10" s="23"/>
    </row>
    <row r="11" spans="1:7" ht="14.4">
      <c r="A11" s="27">
        <f>IFERROR(LOOKUP(2,1/($B$15:$B$26&gt;0),$F$31:$F$42),"")</f>
        <v>2.5000000000000001E-2</v>
      </c>
      <c r="B11" s="28"/>
      <c r="C11" s="29">
        <f>IFERROR((LOOKUP(2,1/($B$15:$B$26&gt;0),$F$31:$F$42)-LOOKUP(2,1/(($B$15:$B$26&gt;0)*(ROW($B$15:$B$26)&lt;LOOKUP(2,1/($B$15:$B$26&gt;0),ROW($B$15:$B$26)))),$F$31:$F$42))*100,"")</f>
        <v>0.30000000000000027</v>
      </c>
      <c r="D11" s="28"/>
      <c r="E11" s="30" t="str">
        <f>IF(G7="Correcto","Compara con el periodo anterior y revisa la nota aplicada.",IF(G7="Sin datos","Ingresa al menos un periodo con sesiones.","Corrige la fila antes de interpretar."))</f>
        <v>Compara con el periodo anterior y revisa la nota aplicada.</v>
      </c>
      <c r="F11" s="30"/>
      <c r="G11" s="30"/>
    </row>
    <row r="12" spans="1:7">
      <c r="A12" s="20"/>
      <c r="B12" s="20"/>
      <c r="C12" s="20"/>
      <c r="D12" s="20"/>
      <c r="E12" s="20"/>
      <c r="F12" s="20"/>
      <c r="G12" s="20"/>
    </row>
    <row r="13" spans="1:7" ht="14.4">
      <c r="A13" s="22" t="s">
        <v>180</v>
      </c>
      <c r="B13" s="22"/>
      <c r="C13" s="22"/>
      <c r="D13" s="22"/>
      <c r="E13" s="22"/>
      <c r="F13" s="22"/>
      <c r="G13" s="22"/>
    </row>
    <row r="14" spans="1:7" ht="30.45" customHeight="1">
      <c r="A14" s="24" t="s">
        <v>74</v>
      </c>
      <c r="B14" s="24" t="s">
        <v>175</v>
      </c>
      <c r="C14" s="24" t="s">
        <v>181</v>
      </c>
      <c r="D14" s="24" t="s">
        <v>182</v>
      </c>
      <c r="E14" s="24" t="s">
        <v>183</v>
      </c>
      <c r="F14" s="24" t="s">
        <v>184</v>
      </c>
      <c r="G14" s="24" t="s">
        <v>140</v>
      </c>
    </row>
    <row r="15" spans="1:7" ht="19.2" customHeight="1">
      <c r="A15" s="31" t="s">
        <v>185</v>
      </c>
      <c r="B15" s="32">
        <v>30000</v>
      </c>
      <c r="C15" s="32">
        <v>12000</v>
      </c>
      <c r="D15" s="32">
        <v>4200</v>
      </c>
      <c r="E15" s="32">
        <v>1900</v>
      </c>
      <c r="F15" s="32">
        <v>450</v>
      </c>
      <c r="G15" s="31" t="s">
        <v>136</v>
      </c>
    </row>
    <row r="16" spans="1:7" ht="19.2" customHeight="1">
      <c r="A16" s="31" t="s">
        <v>186</v>
      </c>
      <c r="B16" s="32">
        <v>32000</v>
      </c>
      <c r="C16" s="32">
        <v>13000</v>
      </c>
      <c r="D16" s="32">
        <v>4650</v>
      </c>
      <c r="E16" s="32">
        <v>2150</v>
      </c>
      <c r="F16" s="32">
        <v>520</v>
      </c>
      <c r="G16" s="31" t="s">
        <v>187</v>
      </c>
    </row>
    <row r="17" spans="1:7" ht="19.2" customHeight="1">
      <c r="A17" s="31" t="s">
        <v>188</v>
      </c>
      <c r="B17" s="32">
        <v>45000</v>
      </c>
      <c r="C17" s="32">
        <v>15000</v>
      </c>
      <c r="D17" s="32">
        <v>5000</v>
      </c>
      <c r="E17" s="32">
        <v>2100</v>
      </c>
      <c r="F17" s="32">
        <v>480</v>
      </c>
      <c r="G17" s="31" t="s">
        <v>189</v>
      </c>
    </row>
    <row r="18" spans="1:7" ht="19.2" customHeight="1">
      <c r="A18" s="31" t="s">
        <v>190</v>
      </c>
      <c r="B18" s="32">
        <v>34000</v>
      </c>
      <c r="C18" s="32">
        <v>14600</v>
      </c>
      <c r="D18" s="32">
        <v>5500</v>
      </c>
      <c r="E18" s="32">
        <v>2750</v>
      </c>
      <c r="F18" s="32">
        <v>680</v>
      </c>
      <c r="G18" s="31" t="s">
        <v>191</v>
      </c>
    </row>
    <row r="19" spans="1:7" ht="19.2" customHeight="1">
      <c r="A19" s="31" t="s">
        <v>192</v>
      </c>
      <c r="B19" s="32">
        <v>36000</v>
      </c>
      <c r="C19" s="32">
        <v>16000</v>
      </c>
      <c r="D19" s="32">
        <v>6200</v>
      </c>
      <c r="E19" s="32">
        <v>3200</v>
      </c>
      <c r="F19" s="32">
        <v>792</v>
      </c>
      <c r="G19" s="31" t="s">
        <v>193</v>
      </c>
    </row>
    <row r="20" spans="1:7" ht="19.2" customHeight="1">
      <c r="A20" s="31" t="s">
        <v>194</v>
      </c>
      <c r="B20" s="32">
        <v>38000</v>
      </c>
      <c r="C20" s="32">
        <v>17500</v>
      </c>
      <c r="D20" s="32">
        <v>7100</v>
      </c>
      <c r="E20" s="32">
        <v>3750</v>
      </c>
      <c r="F20" s="32">
        <v>950</v>
      </c>
      <c r="G20" s="31" t="s">
        <v>195</v>
      </c>
    </row>
    <row r="21" spans="1:7" ht="19.2" customHeight="1">
      <c r="A21" s="31"/>
      <c r="B21" s="32"/>
      <c r="C21" s="32"/>
      <c r="D21" s="32"/>
      <c r="E21" s="32"/>
      <c r="F21" s="32"/>
      <c r="G21" s="31"/>
    </row>
    <row r="22" spans="1:7" ht="19.2" customHeight="1">
      <c r="A22" s="31"/>
      <c r="B22" s="32"/>
      <c r="C22" s="32"/>
      <c r="D22" s="32"/>
      <c r="E22" s="32"/>
      <c r="F22" s="32"/>
      <c r="G22" s="31"/>
    </row>
    <row r="23" spans="1:7" ht="19.2" customHeight="1">
      <c r="A23" s="31"/>
      <c r="B23" s="32"/>
      <c r="C23" s="32"/>
      <c r="D23" s="32"/>
      <c r="E23" s="32"/>
      <c r="F23" s="32"/>
      <c r="G23" s="31"/>
    </row>
    <row r="24" spans="1:7" ht="19.2" customHeight="1">
      <c r="A24" s="31"/>
      <c r="B24" s="32"/>
      <c r="C24" s="32"/>
      <c r="D24" s="32"/>
      <c r="E24" s="32"/>
      <c r="F24" s="32"/>
      <c r="G24" s="31"/>
    </row>
    <row r="25" spans="1:7" ht="19.2" customHeight="1">
      <c r="A25" s="31"/>
      <c r="B25" s="32"/>
      <c r="C25" s="32"/>
      <c r="D25" s="32"/>
      <c r="E25" s="32"/>
      <c r="F25" s="32"/>
      <c r="G25" s="31"/>
    </row>
    <row r="26" spans="1:7" ht="19.2" customHeight="1">
      <c r="A26" s="31"/>
      <c r="B26" s="32"/>
      <c r="C26" s="32"/>
      <c r="D26" s="32"/>
      <c r="E26" s="32"/>
      <c r="F26" s="32"/>
      <c r="G26" s="31"/>
    </row>
    <row r="27" spans="1:7" ht="19.95" customHeight="1">
      <c r="A27" s="33" t="s">
        <v>196</v>
      </c>
      <c r="B27" s="33"/>
      <c r="C27" s="33"/>
      <c r="D27" s="33"/>
      <c r="E27" s="33"/>
      <c r="F27" s="33"/>
      <c r="G27" s="33"/>
    </row>
    <row r="28" spans="1:7">
      <c r="A28" s="20"/>
      <c r="B28" s="20"/>
      <c r="C28" s="20"/>
      <c r="D28" s="20"/>
      <c r="E28" s="20"/>
      <c r="F28" s="20"/>
      <c r="G28" s="20"/>
    </row>
    <row r="29" spans="1:7" ht="14.4">
      <c r="A29" s="22" t="s">
        <v>197</v>
      </c>
      <c r="B29" s="22"/>
      <c r="C29" s="22"/>
      <c r="D29" s="22"/>
      <c r="E29" s="22"/>
      <c r="F29" s="22"/>
      <c r="G29" s="22"/>
    </row>
    <row r="30" spans="1:7" ht="31.95" customHeight="1">
      <c r="A30" s="24" t="s">
        <v>74</v>
      </c>
      <c r="B30" s="24" t="s">
        <v>198</v>
      </c>
      <c r="C30" s="24" t="s">
        <v>199</v>
      </c>
      <c r="D30" s="24" t="s">
        <v>200</v>
      </c>
      <c r="E30" s="24" t="s">
        <v>201</v>
      </c>
      <c r="F30" s="24" t="s">
        <v>202</v>
      </c>
      <c r="G30" s="24" t="s">
        <v>144</v>
      </c>
    </row>
    <row r="31" spans="1:7" ht="19.2" customHeight="1">
      <c r="A31" s="34" t="str">
        <f t="shared" ref="A31:A42" si="0">IF(A15="","",A15)</f>
        <v>Enero 2026</v>
      </c>
      <c r="B31" s="35">
        <f t="shared" ref="B31:B42" si="1">IFERROR(IF(OR(A15="",COUNT(B15:C15)&lt;2,B15&lt;=0),"",C15/B15),"")</f>
        <v>0.4</v>
      </c>
      <c r="C31" s="35">
        <f t="shared" ref="C31:C42" si="2">IFERROR(IF(OR(A15="",COUNT(C15:D15)&lt;2,C15&lt;=0),"",D15/C15),"")</f>
        <v>0.35</v>
      </c>
      <c r="D31" s="35">
        <f t="shared" ref="D31:D42" si="3">IFERROR(IF(OR(A15="",COUNT(D15:E15)&lt;2,D15&lt;=0),"",E15/D15),"")</f>
        <v>0.45238095238095238</v>
      </c>
      <c r="E31" s="35">
        <f t="shared" ref="E31:E42" si="4">IFERROR(IF(OR(A15="",COUNT(E15:F15)&lt;2,E15&lt;=0),"",F15/E15),"")</f>
        <v>0.23684210526315788</v>
      </c>
      <c r="F31" s="35">
        <f t="shared" ref="F31:F42" si="5">IFERROR(IF(OR(A15="",COUNT(B15:F15)&lt;5,B15&lt;=0),"",F15/B15),"")</f>
        <v>1.4999999999999999E-2</v>
      </c>
      <c r="G31" s="34" t="str">
        <f t="shared" ref="G31:G42" si="6">IF(COUNTA(A15:F15)=0,"",IF(A15="","Completa periodo",IF(COUNTA(B15:F15)&lt;5,"Completa datos",IF(COUNT(B15:F15)&lt;5,"Revisar datos",IF(OR(B15&lt;0,C15&lt;0,D15&lt;0,E15&lt;0,F15&lt;0,C15&gt;B15,D15&gt;C15,E15&gt;D15,F15&gt;E15),"Revisar datos",IF(B15=0,IF(SUM(C15:F15)=0,"Sin sesiones","Revisar datos"),"Correcto"))))))</f>
        <v>Correcto</v>
      </c>
    </row>
    <row r="32" spans="1:7" ht="19.2" customHeight="1">
      <c r="A32" s="34" t="str">
        <f t="shared" si="0"/>
        <v>Febrero 2026</v>
      </c>
      <c r="B32" s="35">
        <f t="shared" si="1"/>
        <v>0.40625</v>
      </c>
      <c r="C32" s="35">
        <f t="shared" si="2"/>
        <v>0.3576923076923077</v>
      </c>
      <c r="D32" s="35">
        <f t="shared" si="3"/>
        <v>0.46236559139784944</v>
      </c>
      <c r="E32" s="35">
        <f t="shared" si="4"/>
        <v>0.24186046511627907</v>
      </c>
      <c r="F32" s="35">
        <f t="shared" si="5"/>
        <v>1.6250000000000001E-2</v>
      </c>
      <c r="G32" s="34" t="str">
        <f t="shared" si="6"/>
        <v>Correcto</v>
      </c>
    </row>
    <row r="33" spans="1:7" ht="19.2" customHeight="1">
      <c r="A33" s="34" t="str">
        <f t="shared" si="0"/>
        <v>Marzo 2026</v>
      </c>
      <c r="B33" s="35">
        <f t="shared" si="1"/>
        <v>0.33333333333333331</v>
      </c>
      <c r="C33" s="35">
        <f t="shared" si="2"/>
        <v>0.33333333333333331</v>
      </c>
      <c r="D33" s="35">
        <f t="shared" si="3"/>
        <v>0.42</v>
      </c>
      <c r="E33" s="35">
        <f t="shared" si="4"/>
        <v>0.22857142857142856</v>
      </c>
      <c r="F33" s="35">
        <f t="shared" si="5"/>
        <v>1.0666666666666666E-2</v>
      </c>
      <c r="G33" s="34" t="str">
        <f t="shared" si="6"/>
        <v>Correcto</v>
      </c>
    </row>
    <row r="34" spans="1:7" ht="19.2" customHeight="1">
      <c r="A34" s="34" t="str">
        <f t="shared" si="0"/>
        <v>Abril 2026</v>
      </c>
      <c r="B34" s="35">
        <f t="shared" si="1"/>
        <v>0.42941176470588233</v>
      </c>
      <c r="C34" s="35">
        <f t="shared" si="2"/>
        <v>0.37671232876712329</v>
      </c>
      <c r="D34" s="35">
        <f t="shared" si="3"/>
        <v>0.5</v>
      </c>
      <c r="E34" s="35">
        <f t="shared" si="4"/>
        <v>0.24727272727272728</v>
      </c>
      <c r="F34" s="35">
        <f t="shared" si="5"/>
        <v>0.02</v>
      </c>
      <c r="G34" s="34" t="str">
        <f t="shared" si="6"/>
        <v>Correcto</v>
      </c>
    </row>
    <row r="35" spans="1:7" ht="19.2" customHeight="1">
      <c r="A35" s="34" t="str">
        <f t="shared" si="0"/>
        <v>Mayo 2026</v>
      </c>
      <c r="B35" s="35">
        <f t="shared" si="1"/>
        <v>0.44444444444444442</v>
      </c>
      <c r="C35" s="35">
        <f t="shared" si="2"/>
        <v>0.38750000000000001</v>
      </c>
      <c r="D35" s="35">
        <f t="shared" si="3"/>
        <v>0.5161290322580645</v>
      </c>
      <c r="E35" s="35">
        <f t="shared" si="4"/>
        <v>0.2475</v>
      </c>
      <c r="F35" s="35">
        <f t="shared" si="5"/>
        <v>2.1999999999999999E-2</v>
      </c>
      <c r="G35" s="34" t="str">
        <f t="shared" si="6"/>
        <v>Correcto</v>
      </c>
    </row>
    <row r="36" spans="1:7" ht="19.2" customHeight="1">
      <c r="A36" s="34" t="str">
        <f t="shared" si="0"/>
        <v>Junio 2026</v>
      </c>
      <c r="B36" s="35">
        <f t="shared" si="1"/>
        <v>0.46052631578947367</v>
      </c>
      <c r="C36" s="35">
        <f t="shared" si="2"/>
        <v>0.40571428571428569</v>
      </c>
      <c r="D36" s="35">
        <f t="shared" si="3"/>
        <v>0.528169014084507</v>
      </c>
      <c r="E36" s="35">
        <f t="shared" si="4"/>
        <v>0.25333333333333335</v>
      </c>
      <c r="F36" s="35">
        <f t="shared" si="5"/>
        <v>2.5000000000000001E-2</v>
      </c>
      <c r="G36" s="34" t="str">
        <f t="shared" si="6"/>
        <v>Correcto</v>
      </c>
    </row>
    <row r="37" spans="1:7" ht="19.2" customHeight="1">
      <c r="A37" s="34" t="str">
        <f t="shared" si="0"/>
        <v/>
      </c>
      <c r="B37" s="35" t="str">
        <f t="shared" si="1"/>
        <v/>
      </c>
      <c r="C37" s="35" t="str">
        <f t="shared" si="2"/>
        <v/>
      </c>
      <c r="D37" s="35" t="str">
        <f t="shared" si="3"/>
        <v/>
      </c>
      <c r="E37" s="35" t="str">
        <f t="shared" si="4"/>
        <v/>
      </c>
      <c r="F37" s="35" t="str">
        <f t="shared" si="5"/>
        <v/>
      </c>
      <c r="G37" s="34" t="str">
        <f t="shared" si="6"/>
        <v/>
      </c>
    </row>
    <row r="38" spans="1:7" ht="19.2" customHeight="1">
      <c r="A38" s="34" t="str">
        <f t="shared" si="0"/>
        <v/>
      </c>
      <c r="B38" s="35" t="str">
        <f t="shared" si="1"/>
        <v/>
      </c>
      <c r="C38" s="35" t="str">
        <f t="shared" si="2"/>
        <v/>
      </c>
      <c r="D38" s="35" t="str">
        <f t="shared" si="3"/>
        <v/>
      </c>
      <c r="E38" s="35" t="str">
        <f t="shared" si="4"/>
        <v/>
      </c>
      <c r="F38" s="35" t="str">
        <f t="shared" si="5"/>
        <v/>
      </c>
      <c r="G38" s="34" t="str">
        <f t="shared" si="6"/>
        <v/>
      </c>
    </row>
    <row r="39" spans="1:7" ht="19.2" customHeight="1">
      <c r="A39" s="34" t="str">
        <f t="shared" si="0"/>
        <v/>
      </c>
      <c r="B39" s="35" t="str">
        <f t="shared" si="1"/>
        <v/>
      </c>
      <c r="C39" s="35" t="str">
        <f t="shared" si="2"/>
        <v/>
      </c>
      <c r="D39" s="35" t="str">
        <f t="shared" si="3"/>
        <v/>
      </c>
      <c r="E39" s="35" t="str">
        <f t="shared" si="4"/>
        <v/>
      </c>
      <c r="F39" s="35" t="str">
        <f t="shared" si="5"/>
        <v/>
      </c>
      <c r="G39" s="34" t="str">
        <f t="shared" si="6"/>
        <v/>
      </c>
    </row>
    <row r="40" spans="1:7" ht="19.2" customHeight="1">
      <c r="A40" s="34" t="str">
        <f t="shared" si="0"/>
        <v/>
      </c>
      <c r="B40" s="35" t="str">
        <f t="shared" si="1"/>
        <v/>
      </c>
      <c r="C40" s="35" t="str">
        <f t="shared" si="2"/>
        <v/>
      </c>
      <c r="D40" s="35" t="str">
        <f t="shared" si="3"/>
        <v/>
      </c>
      <c r="E40" s="35" t="str">
        <f t="shared" si="4"/>
        <v/>
      </c>
      <c r="F40" s="35" t="str">
        <f t="shared" si="5"/>
        <v/>
      </c>
      <c r="G40" s="34" t="str">
        <f t="shared" si="6"/>
        <v/>
      </c>
    </row>
    <row r="41" spans="1:7" ht="19.2" customHeight="1">
      <c r="A41" s="34" t="str">
        <f t="shared" si="0"/>
        <v/>
      </c>
      <c r="B41" s="35" t="str">
        <f t="shared" si="1"/>
        <v/>
      </c>
      <c r="C41" s="35" t="str">
        <f t="shared" si="2"/>
        <v/>
      </c>
      <c r="D41" s="35" t="str">
        <f t="shared" si="3"/>
        <v/>
      </c>
      <c r="E41" s="35" t="str">
        <f t="shared" si="4"/>
        <v/>
      </c>
      <c r="F41" s="35" t="str">
        <f t="shared" si="5"/>
        <v/>
      </c>
      <c r="G41" s="34" t="str">
        <f t="shared" si="6"/>
        <v/>
      </c>
    </row>
    <row r="42" spans="1:7" ht="19.2" customHeight="1">
      <c r="A42" s="34" t="str">
        <f t="shared" si="0"/>
        <v/>
      </c>
      <c r="B42" s="35" t="str">
        <f t="shared" si="1"/>
        <v/>
      </c>
      <c r="C42" s="35" t="str">
        <f t="shared" si="2"/>
        <v/>
      </c>
      <c r="D42" s="35" t="str">
        <f t="shared" si="3"/>
        <v/>
      </c>
      <c r="E42" s="35" t="str">
        <f t="shared" si="4"/>
        <v/>
      </c>
      <c r="F42" s="35" t="str">
        <f t="shared" si="5"/>
        <v/>
      </c>
      <c r="G42" s="34" t="str">
        <f t="shared" si="6"/>
        <v/>
      </c>
    </row>
    <row r="43" spans="1:7">
      <c r="A43" s="20"/>
      <c r="B43" s="20"/>
      <c r="C43" s="20"/>
      <c r="D43" s="20"/>
      <c r="E43" s="20"/>
      <c r="F43" s="20"/>
      <c r="G43" s="20"/>
    </row>
    <row r="44" spans="1:7" ht="14.4">
      <c r="A44" s="22" t="s">
        <v>203</v>
      </c>
      <c r="B44" s="22"/>
      <c r="C44" s="22"/>
      <c r="D44" s="22"/>
      <c r="E44" s="22"/>
      <c r="F44" s="22"/>
      <c r="G44" s="22"/>
    </row>
    <row r="45" spans="1:7">
      <c r="A45" s="24" t="s">
        <v>204</v>
      </c>
      <c r="B45" s="24" t="s">
        <v>205</v>
      </c>
      <c r="C45" s="20"/>
      <c r="D45" s="20"/>
      <c r="E45" s="20"/>
      <c r="F45" s="20"/>
      <c r="G45" s="20"/>
    </row>
    <row r="46" spans="1:7" ht="19.2" customHeight="1">
      <c r="A46" s="36" t="s">
        <v>44</v>
      </c>
      <c r="B46" s="37">
        <f>IFERROR(LOOKUP(2,1/($B$15:$B$26&gt;0),$B$31:$B$42),"")</f>
        <v>0.46052631578947367</v>
      </c>
      <c r="C46" s="20"/>
      <c r="D46" s="20"/>
      <c r="E46" s="20"/>
      <c r="F46" s="20"/>
      <c r="G46" s="20"/>
    </row>
    <row r="47" spans="1:7" ht="19.2" customHeight="1">
      <c r="A47" s="36" t="s">
        <v>47</v>
      </c>
      <c r="B47" s="37">
        <f>IFERROR(LOOKUP(2,1/($B$15:$B$26&gt;0),$C$31:$C$42),"")</f>
        <v>0.40571428571428569</v>
      </c>
      <c r="C47" s="20"/>
      <c r="D47" s="20"/>
      <c r="E47" s="20"/>
      <c r="F47" s="20"/>
      <c r="G47" s="20"/>
    </row>
    <row r="48" spans="1:7" ht="19.2" customHeight="1">
      <c r="A48" s="36" t="s">
        <v>50</v>
      </c>
      <c r="B48" s="37">
        <f>IFERROR(LOOKUP(2,1/($B$15:$B$26&gt;0),$D$31:$D$42),"")</f>
        <v>0.528169014084507</v>
      </c>
      <c r="C48" s="20"/>
      <c r="D48" s="20"/>
      <c r="E48" s="20"/>
      <c r="F48" s="20"/>
      <c r="G48" s="20"/>
    </row>
    <row r="49" spans="1:7" ht="19.2" customHeight="1">
      <c r="A49" s="36" t="s">
        <v>53</v>
      </c>
      <c r="B49" s="37">
        <f>IFERROR(LOOKUP(2,1/($B$15:$B$26&gt;0),$E$31:$E$42),"")</f>
        <v>0.25333333333333335</v>
      </c>
      <c r="C49" s="20"/>
      <c r="D49" s="20"/>
      <c r="E49" s="20"/>
      <c r="F49" s="20"/>
      <c r="G49" s="20"/>
    </row>
    <row r="50" spans="1:7">
      <c r="A50" s="20"/>
      <c r="B50" s="20"/>
      <c r="C50" s="20"/>
      <c r="D50" s="20"/>
      <c r="E50" s="20"/>
      <c r="F50" s="20"/>
      <c r="G50" s="20"/>
    </row>
    <row r="51" spans="1:7">
      <c r="A51" s="20"/>
      <c r="B51" s="20"/>
      <c r="C51" s="20"/>
      <c r="D51" s="20"/>
      <c r="E51" s="20"/>
      <c r="F51" s="20"/>
      <c r="G51" s="20"/>
    </row>
    <row r="52" spans="1:7">
      <c r="A52" s="20"/>
      <c r="B52" s="20"/>
      <c r="C52" s="20"/>
      <c r="D52" s="20"/>
      <c r="E52" s="20"/>
      <c r="F52" s="20"/>
      <c r="G52" s="20"/>
    </row>
    <row r="53" spans="1:7">
      <c r="A53" s="20"/>
      <c r="B53" s="20"/>
      <c r="C53" s="20"/>
      <c r="D53" s="20"/>
      <c r="E53" s="20"/>
      <c r="F53" s="20"/>
      <c r="G53" s="20"/>
    </row>
    <row r="54" spans="1:7">
      <c r="A54" s="20"/>
      <c r="B54" s="20"/>
      <c r="C54" s="20"/>
      <c r="D54" s="20"/>
      <c r="E54" s="20"/>
      <c r="F54" s="20"/>
      <c r="G54" s="20"/>
    </row>
    <row r="55" spans="1:7">
      <c r="A55" s="20"/>
      <c r="B55" s="20"/>
      <c r="C55" s="20"/>
      <c r="D55" s="20"/>
      <c r="E55" s="20"/>
      <c r="F55" s="20"/>
      <c r="G55" s="20"/>
    </row>
    <row r="56" spans="1:7">
      <c r="A56" s="20"/>
      <c r="B56" s="20"/>
      <c r="C56" s="20"/>
      <c r="D56" s="20"/>
      <c r="E56" s="20"/>
      <c r="F56" s="20"/>
      <c r="G56" s="20"/>
    </row>
    <row r="57" spans="1:7">
      <c r="A57" s="20"/>
      <c r="B57" s="20"/>
      <c r="C57" s="20"/>
      <c r="D57" s="20"/>
      <c r="E57" s="20"/>
      <c r="F57" s="20"/>
      <c r="G57" s="20"/>
    </row>
    <row r="58" spans="1:7">
      <c r="A58" s="20"/>
      <c r="B58" s="20"/>
      <c r="C58" s="20"/>
      <c r="D58" s="20"/>
      <c r="E58" s="20"/>
      <c r="F58" s="20"/>
      <c r="G58" s="20"/>
    </row>
    <row r="59" spans="1:7">
      <c r="A59" s="20"/>
      <c r="B59" s="20"/>
      <c r="C59" s="20"/>
      <c r="D59" s="20"/>
      <c r="E59" s="20"/>
      <c r="F59" s="20"/>
      <c r="G59" s="20"/>
    </row>
    <row r="60" spans="1:7">
      <c r="A60" s="20"/>
      <c r="B60" s="20"/>
      <c r="C60" s="20"/>
      <c r="D60" s="20"/>
      <c r="E60" s="20"/>
      <c r="F60" s="20"/>
      <c r="G60" s="20"/>
    </row>
    <row r="61" spans="1:7">
      <c r="A61" s="20"/>
      <c r="B61" s="20"/>
      <c r="C61" s="20"/>
      <c r="D61" s="20"/>
      <c r="E61" s="20"/>
      <c r="F61" s="20"/>
      <c r="G61" s="20"/>
    </row>
    <row r="62" spans="1:7" ht="14.4">
      <c r="A62" s="22" t="s">
        <v>179</v>
      </c>
      <c r="B62" s="22"/>
      <c r="C62" s="22"/>
      <c r="D62" s="22"/>
      <c r="E62" s="22"/>
      <c r="F62" s="22"/>
      <c r="G62" s="22"/>
    </row>
    <row r="63" spans="1:7" ht="22.35" customHeight="1">
      <c r="A63" s="38" t="s">
        <v>44</v>
      </c>
      <c r="B63" s="39" t="s">
        <v>46</v>
      </c>
      <c r="C63" s="39"/>
      <c r="D63" s="39"/>
      <c r="E63" s="39"/>
      <c r="F63" s="39"/>
      <c r="G63" s="39"/>
    </row>
    <row r="64" spans="1:7" ht="22.35" customHeight="1">
      <c r="A64" s="38" t="s">
        <v>47</v>
      </c>
      <c r="B64" s="39" t="s">
        <v>49</v>
      </c>
      <c r="C64" s="39"/>
      <c r="D64" s="39"/>
      <c r="E64" s="39"/>
      <c r="F64" s="39"/>
      <c r="G64" s="39"/>
    </row>
    <row r="65" spans="1:7" ht="22.35" customHeight="1">
      <c r="A65" s="38" t="s">
        <v>50</v>
      </c>
      <c r="B65" s="39" t="s">
        <v>52</v>
      </c>
      <c r="C65" s="39"/>
      <c r="D65" s="39"/>
      <c r="E65" s="39"/>
      <c r="F65" s="39"/>
      <c r="G65" s="39"/>
    </row>
    <row r="66" spans="1:7" ht="22.35" customHeight="1">
      <c r="A66" s="38" t="s">
        <v>53</v>
      </c>
      <c r="B66" s="39" t="s">
        <v>55</v>
      </c>
      <c r="C66" s="39"/>
      <c r="D66" s="39"/>
      <c r="E66" s="39"/>
      <c r="F66" s="39"/>
      <c r="G66" s="39"/>
    </row>
    <row r="67" spans="1:7">
      <c r="A67" s="40"/>
      <c r="B67" s="40"/>
      <c r="C67" s="40"/>
      <c r="D67" s="40"/>
      <c r="E67" s="40"/>
      <c r="F67" s="40"/>
      <c r="G67" s="40"/>
    </row>
  </sheetData>
  <sheetProtection algorithmName="SHA-512" hashValue="RewVg/wFSdRFv6lVrIstsSv9eZpjBxQGcec0P7jRbJTemH6AkRM1VIElLfSTu9RzTci+BCLvW9tZ/IcsDkcCEw==" saltValue="JMC/CGkrGJMcGsX/+AVD+g==" spinCount="100000" sheet="1" objects="1" scenarios="1" formatCells="0" formatColumns="0" formatRows="0" insertColumns="0" insertRows="0" sort="0" autoFilter="0" pivotTables="0"/>
  <mergeCells count="25">
    <mergeCell ref="B65:G65"/>
    <mergeCell ref="B66:G66"/>
    <mergeCell ref="A29:G29"/>
    <mergeCell ref="A44:G44"/>
    <mergeCell ref="A62:G62"/>
    <mergeCell ref="B63:G63"/>
    <mergeCell ref="B64:G64"/>
    <mergeCell ref="A11:B11"/>
    <mergeCell ref="C11:D11"/>
    <mergeCell ref="E11:G11"/>
    <mergeCell ref="A13:G13"/>
    <mergeCell ref="A27:G27"/>
    <mergeCell ref="A7:B8"/>
    <mergeCell ref="C7:D8"/>
    <mergeCell ref="E7:F8"/>
    <mergeCell ref="G7:G8"/>
    <mergeCell ref="A10:B10"/>
    <mergeCell ref="C10:D10"/>
    <mergeCell ref="E10:G10"/>
    <mergeCell ref="A1:G1"/>
    <mergeCell ref="A3:G3"/>
    <mergeCell ref="A5:G5"/>
    <mergeCell ref="A6:B6"/>
    <mergeCell ref="C6:D6"/>
    <mergeCell ref="E6:F6"/>
  </mergeCells>
  <conditionalFormatting sqref="F31:F42">
    <cfRule type="dataBar" priority="7">
      <dataBar>
        <cfvo type="min"/>
        <cfvo type="max"/>
        <color rgb="FF0B1F3A"/>
      </dataBar>
    </cfRule>
    <cfRule type="dataBar" priority="8">
      <dataBar>
        <cfvo type="min"/>
        <cfvo type="max"/>
        <color rgb="FF0B1F3A"/>
      </dataBar>
      <extLst>
        <ext xmlns:x14="http://schemas.microsoft.com/office/spreadsheetml/2009/9/main" uri="{B025F937-C7B1-47D3-B67F-A62EFF666E3E}">
          <x14:id>{F3507A6D-DA0B-BE11-A69E-C81359056D51}</x14:id>
        </ext>
      </extLst>
    </cfRule>
  </conditionalFormatting>
  <conditionalFormatting sqref="G7:G8">
    <cfRule type="expression" dxfId="5" priority="4">
      <formula>$G$7="Correcto"</formula>
    </cfRule>
    <cfRule type="expression" dxfId="4" priority="5">
      <formula>OR($G$7="Completa periodo",$G$7="Completa datos",$G$7="Sin sesiones")</formula>
    </cfRule>
    <cfRule type="expression" dxfId="3" priority="6">
      <formula>$G$7="Revisar datos"</formula>
    </cfRule>
  </conditionalFormatting>
  <conditionalFormatting sqref="G31:G42">
    <cfRule type="expression" dxfId="2" priority="1">
      <formula>G31="Correcto"</formula>
    </cfRule>
    <cfRule type="expression" dxfId="1" priority="2">
      <formula>OR(G31="Completa periodo",G31="Completa datos",G31="Sin sesiones")</formula>
    </cfRule>
    <cfRule type="expression" dxfId="0" priority="3">
      <formula>G31="Revisar datos"</formula>
    </cfRule>
  </conditionalFormatting>
  <dataValidations count="1">
    <dataValidation type="whole" operator="greaterThanOrEqual" allowBlank="1" showErrorMessage="1" errorTitle="Dato no válido" error="Ingresa un número entero mayor o igual a cero. No escribas porcentajes, símbolos ni texto." sqref="B15:F26" xr:uid="{00000000-0002-0000-0200-000000000000}">
      <formula1>0</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F3507A6D-DA0B-BE11-A69E-C81359056D51}">
            <x14:dataBar>
              <x14:cfvo type="min"/>
              <x14:cfvo type="max"/>
              <x14:negativeFillColor auto="1"/>
              <x14:axisColor auto="1"/>
            </x14:dataBar>
          </x14:cfRule>
          <xm:sqref>F31:F42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Glosario</vt:lpstr>
      <vt:lpstr>Plantilla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Jairo Gelvez</cp:lastModifiedBy>
  <dcterms:modified xsi:type="dcterms:W3CDTF">2026-07-26T14:05:32Z</dcterms:modified>
</cp:coreProperties>
</file>