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B60C2BD0-79A4-4AA9-9379-33C5C54557AC}" xr6:coauthVersionLast="47" xr6:coauthVersionMax="47" xr10:uidLastSave="{00000000-0000-0000-0000-000000000000}"/>
  <bookViews>
    <workbookView xWindow="28680" yWindow="-120" windowWidth="29040" windowHeight="15720" xr2:uid="{00000000-000D-0000-FFFF-FFFF00000000}"/>
  </bookViews>
  <sheets>
    <sheet name="1. Instrucciones" sheetId="1" r:id="rId1"/>
    <sheet name="2. Glosario" sheetId="2" r:id="rId2"/>
    <sheet name="3. Ficha consult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1" i="3" l="1"/>
  <c r="A80" i="3"/>
  <c r="A79" i="3"/>
  <c r="A78" i="3"/>
  <c r="A77" i="3"/>
  <c r="A76" i="3"/>
  <c r="A75" i="3"/>
  <c r="A74" i="3"/>
  <c r="A73" i="3"/>
  <c r="F70" i="3"/>
  <c r="B70" i="3"/>
  <c r="H65" i="3"/>
  <c r="A82" i="3" s="1"/>
  <c r="H54" i="3"/>
  <c r="H47" i="3"/>
  <c r="H8" i="3"/>
</calcChain>
</file>

<file path=xl/sharedStrings.xml><?xml version="1.0" encoding="utf-8"?>
<sst xmlns="http://schemas.openxmlformats.org/spreadsheetml/2006/main" count="280" uniqueCount="248">
  <si>
    <t>Plantilla de consulta inicial para servicios de belleza</t>
  </si>
  <si>
    <t>Guía de uso | Versión 1.2 corregida y verificada | Ejemplo incluido</t>
  </si>
  <si>
    <t>Objetivo de la plantilla</t>
  </si>
  <si>
    <t>Esta plantilla ayuda a comprender las expectativas del cliente, evaluar la viabilidad del servicio, acordar el alcance, confirmar tiempo, precio, cuidados y mantenimiento, y registrar una decisión antes de comenzar.</t>
  </si>
  <si>
    <t>Cómo usarla</t>
  </si>
  <si>
    <t>Paso</t>
  </si>
  <si>
    <t>Qué debes hacer</t>
  </si>
  <si>
    <t>Qué obtendrás</t>
  </si>
  <si>
    <t>1</t>
  </si>
  <si>
    <t>Lee esta hoja y el glosario antes de usar la ficha.</t>
  </si>
  <si>
    <t>Comprendes el flujo y los términos.</t>
  </si>
  <si>
    <t>2</t>
  </si>
  <si>
    <t>Abre la hoja “3. Ficha consulta”.</t>
  </si>
  <si>
    <t>Accedes al formulario operativo.</t>
  </si>
  <si>
    <t>3</t>
  </si>
  <si>
    <t>Borra únicamente los datos del ejemplo en las celdas azul claro y escribe los datos propios.</t>
  </si>
  <si>
    <t>Conservas fórmulas, listas y estructura.</t>
  </si>
  <si>
    <t>4</t>
  </si>
  <si>
    <t>Completa los campos marcados con *: datos básicos, necesidad, evaluación, propuesta y condiciones.</t>
  </si>
  <si>
    <t>La ficha podrá mostrar el estado correcto.</t>
  </si>
  <si>
    <t>5</t>
  </si>
  <si>
    <t>Selecciona opciones en las listas desplegables. No escribas categorías diferentes.</t>
  </si>
  <si>
    <t>Reduces errores y mantienes respuestas consistentes.</t>
  </si>
  <si>
    <t>6</t>
  </si>
  <si>
    <t>Revisa las alertas automáticas de presupuesto y tiempo.</t>
  </si>
  <si>
    <t>Detectas diferencias antes de comenzar.</t>
  </si>
  <si>
    <t>7</t>
  </si>
  <si>
    <t>Selecciona una decisión: Continuar, Ajustar, Reprogramar o No realizar.</t>
  </si>
  <si>
    <t>Queda documentada la acción recomendada.</t>
  </si>
  <si>
    <t>8</t>
  </si>
  <si>
    <t>Lee el resumen con el cliente y registra su aceptación.</t>
  </si>
  <si>
    <t>Ambas partes entienden el mismo plan.</t>
  </si>
  <si>
    <t>9</t>
  </si>
  <si>
    <t>Guarda una copia por cliente o imprime la ficha.</t>
  </si>
  <si>
    <t>Mantienes un historial organizado.</t>
  </si>
  <si>
    <t>Convenciones visuales</t>
  </si>
  <si>
    <t>Color</t>
  </si>
  <si>
    <t>Significado</t>
  </si>
  <si>
    <t>Azul claro</t>
  </si>
  <si>
    <t>Campo editable: escribe o selecciona una opción.</t>
  </si>
  <si>
    <t>Gris claro</t>
  </si>
  <si>
    <t>Campo automático o de lectura: no lo sobrescribas.</t>
  </si>
  <si>
    <t>Azul marino</t>
  </si>
  <si>
    <t>Título o encabezado de sección.</t>
  </si>
  <si>
    <t>Amarillo</t>
  </si>
  <si>
    <t>Alerta o revisión pendiente.</t>
  </si>
  <si>
    <t>Verde</t>
  </si>
  <si>
    <t>Información confirmada o compatible.</t>
  </si>
  <si>
    <t>Recomendaciones de operación</t>
  </si>
  <si>
    <t>• Usa una copia de la ficha por cliente o servicio. No acumules varios clientes en el mismo formulario.</t>
  </si>
  <si>
    <t>• Los campos con * son obligatorios para que el estado pase a “Lista para confirmar”.</t>
  </si>
  <si>
    <t>• Algunos campos tienen listas desplegables. Selecciona la celda y usa la flecha que aparece.</t>
  </si>
  <si>
    <t>• Revisa el control de presupuesto y tiempo antes de confirmar.</t>
  </si>
  <si>
    <t>• No elimines filas, columnas ni fórmulas.</t>
  </si>
  <si>
    <t>• Adapta las preguntas al tipo de servicio y a las normas aplicables en tu país.</t>
  </si>
  <si>
    <t>• La plantilla no reemplaza consentimientos informados, pruebas previas, historias clínicas ni requisitos sanitarios.</t>
  </si>
  <si>
    <t>• Evita registrar información sensible que no sea necesaria para prestar el servicio.</t>
  </si>
  <si>
    <t>Cómo borrar el ejemplo sin dañar la plantilla</t>
  </si>
  <si>
    <t>En la hoja “3. Ficha consulta”, reemplaza únicamente el contenido de las celdas azul claro. No elimines filas, columnas ni celdas. Mantén las celdas grises porque contienen fórmulas. Si deseas conservar el ejemplo, guarda primero una copia del archivo.</t>
  </si>
  <si>
    <t>Siguiente paso: revisa “2. Glosario” y después completa “3. Ficha consulta”.</t>
  </si>
  <si>
    <t>Glosario de la plantilla</t>
  </si>
  <si>
    <t>Definiciones breves para aplicar el protocolo de forma consistente</t>
  </si>
  <si>
    <t>Término</t>
  </si>
  <si>
    <t>Definición</t>
  </si>
  <si>
    <t>Ejemplo de uso</t>
  </si>
  <si>
    <t>Dónde aparece</t>
  </si>
  <si>
    <t>Consulta inicial</t>
  </si>
  <si>
    <t>Conversación estructurada antes de comenzar un servicio.</t>
  </si>
  <si>
    <t>Aclarar expectativas y condiciones.</t>
  </si>
  <si>
    <t>Toda la ficha</t>
  </si>
  <si>
    <t>Cliente</t>
  </si>
  <si>
    <t>Persona que recibe o solicita el servicio.</t>
  </si>
  <si>
    <t>Alex Rivera.</t>
  </si>
  <si>
    <t>Datos básicos</t>
  </si>
  <si>
    <t>Tipo de cliente</t>
  </si>
  <si>
    <t>Relación previa del cliente con el negocio.</t>
  </si>
  <si>
    <t>Primera visita.</t>
  </si>
  <si>
    <t>Tipo de servicio</t>
  </si>
  <si>
    <t>Categoría general del trabajo solicitado.</t>
  </si>
  <si>
    <t>Coloración.</t>
  </si>
  <si>
    <t>Nivel de cambio</t>
  </si>
  <si>
    <t>Escala de 1 a 5 sobre qué tan visible desea el cambio.</t>
  </si>
  <si>
    <t>4 = cambio notorio.</t>
  </si>
  <si>
    <t>Necesidad principal</t>
  </si>
  <si>
    <t>Motivo concreto que impulsa la solicitud.</t>
  </si>
  <si>
    <t>Más luminosidad alrededor del rostro.</t>
  </si>
  <si>
    <t>Necesidad y expectativas</t>
  </si>
  <si>
    <t>Expectativa</t>
  </si>
  <si>
    <t>Resultado que el cliente imagina o desea.</t>
  </si>
  <si>
    <t>Verse más claro sin perder naturalidad.</t>
  </si>
  <si>
    <t>Referencia visual</t>
  </si>
  <si>
    <t>Imagen usada para explicar una idea, no como garantía exacta.</t>
  </si>
  <si>
    <t>Fotografía de iluminación frontal.</t>
  </si>
  <si>
    <t>Antecedentes</t>
  </si>
  <si>
    <t>Servicios, productos o experiencias anteriores que pueden afectar el resultado.</t>
  </si>
  <si>
    <t>Tinte oscuro aplicado hace cuatro meses.</t>
  </si>
  <si>
    <t>Evaluación técnica</t>
  </si>
  <si>
    <t>Revisión profesional del estado actual y de las condiciones del servicio.</t>
  </si>
  <si>
    <t>Pigmento artificial y resequedad media.</t>
  </si>
  <si>
    <t>Evaluación y propuesta</t>
  </si>
  <si>
    <t>Limitaciones</t>
  </si>
  <si>
    <t>Condiciones que reducen o impiden alcanzar el resultado solicitado.</t>
  </si>
  <si>
    <t>No es viable aclarar toda la cabeza en dos horas.</t>
  </si>
  <si>
    <t>Resultado viable</t>
  </si>
  <si>
    <t>Resultado que puede ofrecerse responsablemente en las condiciones actuales.</t>
  </si>
  <si>
    <t>Iluminación parcial, no aclarado total.</t>
  </si>
  <si>
    <t>Alternativa recomendada</t>
  </si>
  <si>
    <t>Opción diferente que permite avanzar de forma realista.</t>
  </si>
  <si>
    <t>Dividir el cambio en dos sesiones.</t>
  </si>
  <si>
    <t>Alcance</t>
  </si>
  <si>
    <t>Trabajo incluido dentro del servicio acordado.</t>
  </si>
  <si>
    <t>Mechones frontales, tratamiento y secado.</t>
  </si>
  <si>
    <t>Condiciones</t>
  </si>
  <si>
    <t>Exclusiones</t>
  </si>
  <si>
    <t>Elementos que no forman parte del servicio confirmado.</t>
  </si>
  <si>
    <t>No incluye aclarado completo.</t>
  </si>
  <si>
    <t>Duración estimada</t>
  </si>
  <si>
    <t>Tiempo previsto para ejecutar el servicio, expresado en minutos.</t>
  </si>
  <si>
    <t>120 minutos.</t>
  </si>
  <si>
    <t>Precio confirmado</t>
  </si>
  <si>
    <t>Valor o rango aceptado antes de comenzar.</t>
  </si>
  <si>
    <t>COP 260.000.</t>
  </si>
  <si>
    <t>Adicionales</t>
  </si>
  <si>
    <t>Productos, etapas o servicios que pueden aumentar el precio.</t>
  </si>
  <si>
    <t>Tóner adicional con autorización.</t>
  </si>
  <si>
    <t>Cuidados posteriores</t>
  </si>
  <si>
    <t>Acciones recomendadas después del servicio.</t>
  </si>
  <si>
    <t>Usar champú sin sulfatos y protector térmico.</t>
  </si>
  <si>
    <t>Mantenimiento</t>
  </si>
  <si>
    <t>Frecuencia y acciones necesarias para conservar el resultado.</t>
  </si>
  <si>
    <t>Tóner y revisión en 6 a 8 semanas.</t>
  </si>
  <si>
    <t>Decisión</t>
  </si>
  <si>
    <t>Resultado operativo de la consulta.</t>
  </si>
  <si>
    <t>Ajustar.</t>
  </si>
  <si>
    <t>Decisión y confirmación</t>
  </si>
  <si>
    <t>Continuar</t>
  </si>
  <si>
    <t>Realizar el servicio según lo acordado.</t>
  </si>
  <si>
    <t>El servicio es viable y aceptado.</t>
  </si>
  <si>
    <t>Ajustar</t>
  </si>
  <si>
    <t>Modificar resultado, técnica, alcance o intensidad.</t>
  </si>
  <si>
    <t>Hacer iluminación parcial.</t>
  </si>
  <si>
    <t>Reprogramar</t>
  </si>
  <si>
    <t>Mover el servicio porque falta tiempo, preparación o una prueba.</t>
  </si>
  <si>
    <t>Agendar una sesión más larga.</t>
  </si>
  <si>
    <t>No realizar</t>
  </si>
  <si>
    <t>Detener el servicio cuando no es viable o está fuera de competencia.</t>
  </si>
  <si>
    <t>No proceder por una condición incompatible.</t>
  </si>
  <si>
    <t>Aceptación</t>
  </si>
  <si>
    <t>Respuesta del cliente al plan explicado.</t>
  </si>
  <si>
    <t>Sí, acepto el plan acordado.</t>
  </si>
  <si>
    <t>Lista para confirmar</t>
  </si>
  <si>
    <t>Estado automático que indica que los campos obligatorios están completos.</t>
  </si>
  <si>
    <t>Falta registrar la aceptación.</t>
  </si>
  <si>
    <t>Plan confirmado</t>
  </si>
  <si>
    <t>Estado automático cuando el cliente acepta el plan.</t>
  </si>
  <si>
    <t>Aceptación = Sí.</t>
  </si>
  <si>
    <t>Plan no aceptado</t>
  </si>
  <si>
    <t>Estado automático cuando el cliente no acepta el plan.</t>
  </si>
  <si>
    <t>Aceptación = No.</t>
  </si>
  <si>
    <t>Alerta de presupuesto</t>
  </si>
  <si>
    <t>Comparación automática entre presupuesto y precio confirmado.</t>
  </si>
  <si>
    <t>Precio dentro del presupuesto.</t>
  </si>
  <si>
    <t>Alerta de tiempo</t>
  </si>
  <si>
    <t>Comparación automática entre tiempo disponible y duración estimada.</t>
  </si>
  <si>
    <t>Tiempo compatible.</t>
  </si>
  <si>
    <t>Seguimiento</t>
  </si>
  <si>
    <t>Registro posterior sobre resultado, cuidados y próxima visita.</t>
  </si>
  <si>
    <t>Revisión en seis semanas.</t>
  </si>
  <si>
    <t>Ficha de consulta inicial para servicios de belleza</t>
  </si>
  <si>
    <t>EJEMPLO COMPLETADO — Reemplaza únicamente las celdas azul claro con los datos de tu cliente</t>
  </si>
  <si>
    <t>Fecha *</t>
  </si>
  <si>
    <t>Profesional *</t>
  </si>
  <si>
    <t>Mariana López</t>
  </si>
  <si>
    <t>Cliente *</t>
  </si>
  <si>
    <t>Alex Rivera</t>
  </si>
  <si>
    <t>Tipo de cliente *</t>
  </si>
  <si>
    <t>Primera visita</t>
  </si>
  <si>
    <t>Tipo de servicio *</t>
  </si>
  <si>
    <t>Coloración</t>
  </si>
  <si>
    <t>Nivel de cambio (1-5)</t>
  </si>
  <si>
    <t>Estado de la ficha</t>
  </si>
  <si>
    <t>Los campos marcados con * son necesarios para completar la ficha.</t>
  </si>
  <si>
    <t>1. Necesidad y expectativas</t>
  </si>
  <si>
    <t>Necesidad principal *</t>
  </si>
  <si>
    <t>Mayor luminosidad alrededor del rostro sin cambiar toda la base.</t>
  </si>
  <si>
    <t>Qué desea cambiar</t>
  </si>
  <si>
    <t>Aclarar los mechones frontales y suavizar el tono oscuro.</t>
  </si>
  <si>
    <t>Qué desea conservar</t>
  </si>
  <si>
    <t>El largo actual, la base oscura y un acabado natural.</t>
  </si>
  <si>
    <t>Referencia visual / detalle</t>
  </si>
  <si>
    <t>Fotografía de iluminación frontal tipo face-framing. Le interesa la luminosidad, no copiar todo el color.</t>
  </si>
  <si>
    <t>Resultado que no desea</t>
  </si>
  <si>
    <t>Un rubio muy claro, contraste excesivo o pérdida visible de la salud del cabello.</t>
  </si>
  <si>
    <t>2. Antecedentes y condiciones actuales</t>
  </si>
  <si>
    <t>Servicios anteriores</t>
  </si>
  <si>
    <t>Tinte castaño oscuro permanente aplicado en casa hace cuatro meses.</t>
  </si>
  <si>
    <t>Productos y rutina</t>
  </si>
  <si>
    <t>Champú para color tres veces por semana y uso frecuente de calor con protector térmico.</t>
  </si>
  <si>
    <t>Sensibilidades / experiencias</t>
  </si>
  <si>
    <t>No reporta reacciones conocidas. Tuvo resequedad después de una decoloración hace dos años.</t>
  </si>
  <si>
    <t>Tiempo disponible (min) *</t>
  </si>
  <si>
    <t>Presupuesto máximo</t>
  </si>
  <si>
    <t>Moneda *</t>
  </si>
  <si>
    <t>COP</t>
  </si>
  <si>
    <t>3. Evaluación técnica y propuesta</t>
  </si>
  <si>
    <t>Evaluación técnica *</t>
  </si>
  <si>
    <t>Base oscura con pigmento artificial. Medios y puntas con resequedad moderada. La zona frontal admite un aclarado controlado.</t>
  </si>
  <si>
    <t>Limitaciones detectadas</t>
  </si>
  <si>
    <t>No es viable alcanzar el tono completo de la referencia en dos horas ni aclarar toda la cabeza en una sola sesión.</t>
  </si>
  <si>
    <t>Resultado viable *</t>
  </si>
  <si>
    <t>Iluminación parcial alrededor del rostro, entre uno y dos niveles más clara, conservando la base oscura.</t>
  </si>
  <si>
    <t>Alternativas recomendadas</t>
  </si>
  <si>
    <t>Realizar una segunda sesión en 6 a 8 semanas para ampliar la iluminación después de evaluar la respuesta del cabello.</t>
  </si>
  <si>
    <t>4. Condiciones del servicio acordado</t>
  </si>
  <si>
    <t>Servicio confirmado *</t>
  </si>
  <si>
    <t>Iluminación parcial frontal</t>
  </si>
  <si>
    <t>Sesiones estimadas</t>
  </si>
  <si>
    <t>Moneda</t>
  </si>
  <si>
    <t>Alcance incluido *</t>
  </si>
  <si>
    <t>Consulta, prueba de mechón, iluminación frontal, tratamiento de cuidado y secado.</t>
  </si>
  <si>
    <t>Aclarado completo, corte y una segunda sesión.</t>
  </si>
  <si>
    <t>Duración estimada (min) *</t>
  </si>
  <si>
    <t>Precio confirmado *</t>
  </si>
  <si>
    <t>¿Puede haber adicionales?</t>
  </si>
  <si>
    <t>Sí</t>
  </si>
  <si>
    <t>Condición</t>
  </si>
  <si>
    <t>Solo con autorización previa.</t>
  </si>
  <si>
    <t>Usar champú sin sulfatos, protector térmico y evitar calor intenso durante las primeras 48 horas.</t>
  </si>
  <si>
    <t>Mantenimiento recomendado</t>
  </si>
  <si>
    <t>Tóner y revisión del estado del cabello antes de ampliar la iluminación.</t>
  </si>
  <si>
    <t>Frecuencia sugerida</t>
  </si>
  <si>
    <t>6 a 8 semanas.</t>
  </si>
  <si>
    <t>5. Decisión y confirmación</t>
  </si>
  <si>
    <t>Decisión *</t>
  </si>
  <si>
    <t>Aceptación del cliente</t>
  </si>
  <si>
    <t>Interpretación</t>
  </si>
  <si>
    <t>Motivo de la decisión</t>
  </si>
  <si>
    <t>El resultado completo no es viable hoy. Se ajusta el alcance a una iluminación frontal compatible con el tiempo y el estado actual.</t>
  </si>
  <si>
    <t>Control de presupuesto</t>
  </si>
  <si>
    <t>Control de tiempo</t>
  </si>
  <si>
    <t>Resumen para confirmar con el cliente</t>
  </si>
  <si>
    <t>6. Seguimiento</t>
  </si>
  <si>
    <t>Fecha sugerida</t>
  </si>
  <si>
    <t>Estado posterior</t>
  </si>
  <si>
    <t>Resultado satisfactorio</t>
  </si>
  <si>
    <t>Observaciones</t>
  </si>
  <si>
    <t>Se logró iluminación frontal uniforme. Se recomendaron champú sin sulfatos, protector térmico y mantenimiento de tono en 6 a 8 semanas.</t>
  </si>
  <si>
    <t>Nota: esta ficha apoya la consulta y el acuerdo del servicio. No sustituye consentimientos, pruebas previas ni requisitos sanitarios o clínicos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</si>
</sst>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name val="Carlito"/>
    </font>
    <font>
      <b/>
      <sz val="18"/>
      <color rgb="FFFFFFFF"/>
      <name val="Carlito"/>
    </font>
    <font>
      <b/>
      <sz val="11"/>
      <color rgb="FFFFFFFF"/>
      <name val="Carlito"/>
    </font>
    <font>
      <b/>
      <sz val="12"/>
      <color rgb="FFFFFFFF"/>
      <name val="Carlito"/>
    </font>
    <font>
      <sz val="10"/>
      <color rgb="FF1F2933"/>
      <name val="Carlito"/>
    </font>
    <font>
      <b/>
      <sz val="10"/>
      <color rgb="FFFFFFFF"/>
      <name val="Carlito"/>
    </font>
    <font>
      <b/>
      <sz val="10"/>
      <color rgb="FF1F2933"/>
      <name val="Carlito"/>
    </font>
    <font>
      <i/>
      <sz val="11"/>
      <color rgb="FF5B6573"/>
      <name val="Carlito"/>
    </font>
  </fonts>
  <fills count="9">
    <fill>
      <patternFill patternType="none"/>
    </fill>
    <fill>
      <patternFill patternType="gray125"/>
    </fill>
    <fill>
      <patternFill patternType="solid">
        <fgColor rgb="FF102A43"/>
        <bgColor indexed="64"/>
      </patternFill>
    </fill>
    <fill>
      <patternFill patternType="solid">
        <fgColor indexed="65"/>
        <bgColor indexed="64"/>
      </patternFill>
    </fill>
    <fill>
      <patternFill patternType="solid">
        <fgColor rgb="FF1F4E78"/>
        <bgColor indexed="64"/>
      </patternFill>
    </fill>
    <fill>
      <patternFill patternType="solid">
        <fgColor rgb="FFDCEAF7"/>
        <bgColor indexed="64"/>
      </patternFill>
    </fill>
    <fill>
      <patternFill patternType="solid">
        <fgColor rgb="FFE9EEF3"/>
        <bgColor indexed="64"/>
      </patternFill>
    </fill>
    <fill>
      <patternFill patternType="solid">
        <fgColor rgb="FFFFF4CC"/>
        <bgColor indexed="64"/>
      </patternFill>
    </fill>
    <fill>
      <patternFill patternType="solid">
        <fgColor rgb="FFDDF4E4"/>
        <bgColor indexed="64"/>
      </patternFill>
    </fill>
  </fills>
  <borders count="1">
    <border>
      <left/>
      <right/>
      <top/>
      <bottom/>
      <diagonal/>
    </border>
  </borders>
  <cellStyleXfs count="1">
    <xf numFmtId="0" fontId="0" fillId="0" borderId="0"/>
  </cellStyleXfs>
  <cellXfs count="30">
    <xf numFmtId="0" fontId="0" fillId="0" borderId="0" xfId="0"/>
    <xf numFmtId="0" fontId="1" fillId="2" borderId="0" xfId="0" applyFont="1" applyFill="1" applyAlignment="1">
      <alignment horizontal="center" vertical="center"/>
    </xf>
    <xf numFmtId="0" fontId="0" fillId="3" borderId="0" xfId="0" applyFill="1"/>
    <xf numFmtId="0" fontId="2" fillId="4" borderId="0" xfId="0" applyFont="1" applyFill="1" applyAlignment="1">
      <alignment horizontal="center" vertical="center"/>
    </xf>
    <xf numFmtId="0" fontId="3" fillId="2" borderId="0" xfId="0" applyFont="1" applyFill="1" applyAlignment="1">
      <alignment horizontal="left" vertical="center"/>
    </xf>
    <xf numFmtId="0" fontId="4" fillId="3" borderId="0" xfId="0" applyFont="1" applyFill="1" applyAlignment="1">
      <alignment vertical="top" wrapText="1"/>
    </xf>
    <xf numFmtId="0" fontId="5" fillId="4" borderId="0" xfId="0" applyFont="1" applyFill="1" applyAlignment="1">
      <alignment horizontal="center" vertical="center" wrapText="1"/>
    </xf>
    <xf numFmtId="0" fontId="5" fillId="4" borderId="0" xfId="0" applyFont="1" applyFill="1" applyAlignment="1">
      <alignment horizontal="center" vertical="center" wrapText="1"/>
    </xf>
    <xf numFmtId="0" fontId="4" fillId="3" borderId="0" xfId="0" applyFont="1" applyFill="1" applyAlignment="1">
      <alignment horizontal="center" vertical="top" wrapText="1"/>
    </xf>
    <xf numFmtId="0" fontId="4" fillId="5" borderId="0" xfId="0" applyFont="1" applyFill="1" applyAlignment="1">
      <alignment vertical="top" wrapText="1"/>
    </xf>
    <xf numFmtId="0" fontId="4" fillId="6" borderId="0" xfId="0" applyFont="1" applyFill="1" applyAlignment="1">
      <alignment vertical="top" wrapText="1"/>
    </xf>
    <xf numFmtId="0" fontId="5" fillId="2" borderId="0" xfId="0" applyFont="1" applyFill="1" applyAlignment="1">
      <alignment vertical="top" wrapText="1"/>
    </xf>
    <xf numFmtId="0" fontId="4" fillId="7" borderId="0" xfId="0" applyFont="1" applyFill="1" applyAlignment="1">
      <alignment vertical="top" wrapText="1"/>
    </xf>
    <xf numFmtId="0" fontId="4" fillId="8" borderId="0" xfId="0" applyFont="1" applyFill="1" applyAlignment="1">
      <alignment vertical="top" wrapText="1"/>
    </xf>
    <xf numFmtId="0" fontId="4" fillId="3" borderId="0" xfId="0" applyFont="1" applyFill="1" applyAlignment="1">
      <alignment vertical="top" wrapText="1"/>
    </xf>
    <xf numFmtId="0" fontId="1" fillId="2" borderId="0" xfId="0" applyFont="1" applyFill="1" applyAlignment="1" applyProtection="1">
      <alignment horizontal="center" vertical="top" wrapText="1"/>
      <protection locked="0"/>
    </xf>
    <xf numFmtId="0" fontId="0" fillId="3" borderId="0" xfId="0" applyFill="1" applyAlignment="1" applyProtection="1">
      <alignment vertical="top" wrapText="1"/>
      <protection locked="0"/>
    </xf>
    <xf numFmtId="0" fontId="6" fillId="7" borderId="0" xfId="0" applyFont="1" applyFill="1" applyAlignment="1" applyProtection="1">
      <alignment horizontal="center" vertical="top" wrapText="1"/>
      <protection locked="0"/>
    </xf>
    <xf numFmtId="0" fontId="3" fillId="2" borderId="0" xfId="0" applyFont="1" applyFill="1" applyAlignment="1" applyProtection="1">
      <alignment horizontal="left" vertical="top" wrapText="1"/>
      <protection locked="0"/>
    </xf>
    <xf numFmtId="0" fontId="6" fillId="6" borderId="0" xfId="0" applyFont="1" applyFill="1" applyAlignment="1" applyProtection="1">
      <alignment vertical="top" wrapText="1"/>
      <protection locked="0"/>
    </xf>
    <xf numFmtId="164" fontId="4" fillId="5" borderId="0" xfId="0" applyNumberFormat="1" applyFont="1" applyFill="1" applyAlignment="1" applyProtection="1">
      <alignment vertical="top" wrapText="1"/>
      <protection locked="0"/>
    </xf>
    <xf numFmtId="0" fontId="4" fillId="5" borderId="0" xfId="0" applyFont="1" applyFill="1" applyAlignment="1" applyProtection="1">
      <alignment vertical="top" wrapText="1"/>
      <protection locked="0"/>
    </xf>
    <xf numFmtId="0" fontId="4" fillId="5" borderId="0" xfId="0" applyFont="1" applyFill="1" applyAlignment="1" applyProtection="1">
      <alignment vertical="top" wrapText="1"/>
      <protection locked="0"/>
    </xf>
    <xf numFmtId="0" fontId="4" fillId="6" borderId="0" xfId="0" applyFont="1" applyFill="1" applyAlignment="1" applyProtection="1">
      <alignment vertical="top" wrapText="1"/>
      <protection locked="0"/>
    </xf>
    <xf numFmtId="0" fontId="7" fillId="6" borderId="0" xfId="0" applyFont="1" applyFill="1" applyAlignment="1" applyProtection="1">
      <alignment vertical="top" wrapText="1"/>
      <protection locked="0"/>
    </xf>
    <xf numFmtId="1" fontId="4" fillId="5" borderId="0" xfId="0" applyNumberFormat="1" applyFont="1" applyFill="1" applyAlignment="1" applyProtection="1">
      <alignment vertical="top" wrapText="1"/>
      <protection locked="0"/>
    </xf>
    <xf numFmtId="3" fontId="4" fillId="5" borderId="0" xfId="0" applyNumberFormat="1" applyFont="1" applyFill="1" applyAlignment="1" applyProtection="1">
      <alignment vertical="top" wrapText="1"/>
      <protection locked="0"/>
    </xf>
    <xf numFmtId="0" fontId="4" fillId="6" borderId="0" xfId="0" applyFont="1" applyFill="1" applyAlignment="1" applyProtection="1">
      <alignment vertical="top" wrapText="1"/>
      <protection locked="0"/>
    </xf>
    <xf numFmtId="0" fontId="6" fillId="8" borderId="0" xfId="0" applyFont="1" applyFill="1" applyAlignment="1" applyProtection="1">
      <alignment vertical="top" wrapText="1"/>
      <protection locked="0"/>
    </xf>
    <xf numFmtId="0" fontId="0" fillId="3" borderId="0" xfId="0" applyFill="1" applyProtection="1">
      <protection locked="0"/>
    </xf>
  </cellXfs>
  <cellStyles count="1">
    <cellStyle name="Normal" xfId="0" builtinId="0"/>
  </cellStyles>
  <dxfs count="8">
    <dxf>
      <font>
        <b/>
        <color rgb="FF9B1C1C"/>
      </font>
      <fill>
        <patternFill>
          <bgColor rgb="FFFDE2E1"/>
        </patternFill>
      </fill>
    </dxf>
    <dxf>
      <font>
        <b/>
        <color rgb="FF0E6B36"/>
      </font>
      <fill>
        <patternFill>
          <bgColor rgb="FFDDF4E4"/>
        </patternFill>
      </fill>
    </dxf>
    <dxf>
      <font>
        <b/>
        <color rgb="FF7A5C00"/>
      </font>
      <fill>
        <patternFill>
          <bgColor rgb="FFFFF4CC"/>
        </patternFill>
      </fill>
    </dxf>
    <dxf>
      <font>
        <b/>
        <color rgb="FF9B1C1C"/>
      </font>
      <fill>
        <patternFill>
          <bgColor rgb="FFFDE2E1"/>
        </patternFill>
      </fill>
    </dxf>
    <dxf>
      <font>
        <b/>
        <color rgb="FF0E6B36"/>
      </font>
      <fill>
        <patternFill>
          <bgColor rgb="FFDDF4E4"/>
        </patternFill>
      </fill>
    </dxf>
    <dxf>
      <font>
        <b/>
        <color rgb="FF9B1C1C"/>
      </font>
      <fill>
        <patternFill>
          <bgColor rgb="FFFDE2E1"/>
        </patternFill>
      </fill>
    </dxf>
    <dxf>
      <font>
        <b/>
        <color rgb="FF0E6B36"/>
      </font>
      <fill>
        <patternFill>
          <bgColor rgb="FFDDF4E4"/>
        </patternFill>
      </fill>
    </dxf>
    <dxf>
      <font>
        <b/>
        <color rgb="FF9B1C1C"/>
      </font>
      <fill>
        <patternFill>
          <bgColor rgb="FFFDE2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114592</xdr:colOff>
      <xdr:row>2</xdr:row>
      <xdr:rowOff>129540</xdr:rowOff>
    </xdr:to>
    <xdr:pic>
      <xdr:nvPicPr>
        <xdr:cNvPr id="2" name="Imagen 1">
          <a:extLst>
            <a:ext uri="{FF2B5EF4-FFF2-40B4-BE49-F238E27FC236}">
              <a16:creationId xmlns:a16="http://schemas.microsoft.com/office/drawing/2014/main" id="{960149AA-AD66-41A2-AB77-3AEB10FB0886}"/>
            </a:ext>
          </a:extLst>
        </xdr:cNvPr>
        <xdr:cNvPicPr>
          <a:picLocks noChangeAspect="1"/>
        </xdr:cNvPicPr>
      </xdr:nvPicPr>
      <xdr:blipFill>
        <a:blip xmlns:r="http://schemas.openxmlformats.org/officeDocument/2006/relationships" r:embed="rId1"/>
        <a:stretch>
          <a:fillRect/>
        </a:stretch>
      </xdr:blipFill>
      <xdr:spPr>
        <a:xfrm>
          <a:off x="10439400"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114592</xdr:colOff>
      <xdr:row>2</xdr:row>
      <xdr:rowOff>133350</xdr:rowOff>
    </xdr:to>
    <xdr:pic>
      <xdr:nvPicPr>
        <xdr:cNvPr id="2" name="Imagen 1">
          <a:extLst>
            <a:ext uri="{FF2B5EF4-FFF2-40B4-BE49-F238E27FC236}">
              <a16:creationId xmlns:a16="http://schemas.microsoft.com/office/drawing/2014/main" id="{053B2A90-B74F-4D2A-9575-D88326412C0F}"/>
            </a:ext>
          </a:extLst>
        </xdr:cNvPr>
        <xdr:cNvPicPr>
          <a:picLocks noChangeAspect="1"/>
        </xdr:cNvPicPr>
      </xdr:nvPicPr>
      <xdr:blipFill>
        <a:blip xmlns:r="http://schemas.openxmlformats.org/officeDocument/2006/relationships" r:embed="rId1"/>
        <a:stretch>
          <a:fillRect/>
        </a:stretch>
      </xdr:blipFill>
      <xdr:spPr>
        <a:xfrm>
          <a:off x="10115550"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12</xdr:col>
      <xdr:colOff>114592</xdr:colOff>
      <xdr:row>2</xdr:row>
      <xdr:rowOff>133350</xdr:rowOff>
    </xdr:to>
    <xdr:pic>
      <xdr:nvPicPr>
        <xdr:cNvPr id="2" name="Imagen 1">
          <a:extLst>
            <a:ext uri="{FF2B5EF4-FFF2-40B4-BE49-F238E27FC236}">
              <a16:creationId xmlns:a16="http://schemas.microsoft.com/office/drawing/2014/main" id="{787E2AAC-1C41-4AC1-85D4-970D26FB15E6}"/>
            </a:ext>
          </a:extLst>
        </xdr:cNvPr>
        <xdr:cNvPicPr>
          <a:picLocks noChangeAspect="1"/>
        </xdr:cNvPicPr>
      </xdr:nvPicPr>
      <xdr:blipFill>
        <a:blip xmlns:r="http://schemas.openxmlformats.org/officeDocument/2006/relationships" r:embed="rId1"/>
        <a:stretch>
          <a:fillRect/>
        </a:stretch>
      </xdr:blipFill>
      <xdr:spPr>
        <a:xfrm>
          <a:off x="1194435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workbookViewId="0">
      <selection activeCell="B16" sqref="B16:F16"/>
    </sheetView>
  </sheetViews>
  <sheetFormatPr baseColWidth="10" defaultColWidth="8.796875" defaultRowHeight="13.8"/>
  <cols>
    <col min="1" max="1" width="11" style="2" customWidth="1"/>
    <col min="2" max="7" width="18" style="2" customWidth="1"/>
    <col min="8" max="8" width="39.296875" style="2" customWidth="1"/>
    <col min="9" max="16384" width="8.796875" style="2"/>
  </cols>
  <sheetData>
    <row r="1" spans="1:8" ht="22.8">
      <c r="A1" s="1" t="s">
        <v>0</v>
      </c>
      <c r="B1" s="1"/>
      <c r="C1" s="1"/>
      <c r="D1" s="1"/>
      <c r="E1" s="1"/>
      <c r="F1" s="1"/>
      <c r="G1" s="1"/>
      <c r="H1" s="1"/>
    </row>
    <row r="3" spans="1:8">
      <c r="A3" s="3" t="s">
        <v>1</v>
      </c>
      <c r="B3" s="3"/>
      <c r="C3" s="3"/>
      <c r="D3" s="3"/>
      <c r="E3" s="3"/>
      <c r="F3" s="3"/>
      <c r="G3" s="3"/>
      <c r="H3" s="3"/>
    </row>
    <row r="5" spans="1:8" ht="15.6">
      <c r="A5" s="4" t="s">
        <v>2</v>
      </c>
      <c r="B5" s="4"/>
      <c r="C5" s="4"/>
      <c r="D5" s="4"/>
      <c r="E5" s="4"/>
      <c r="F5" s="4"/>
      <c r="G5" s="4"/>
      <c r="H5" s="4"/>
    </row>
    <row r="6" spans="1:8">
      <c r="A6" s="5" t="s">
        <v>3</v>
      </c>
      <c r="B6" s="5"/>
      <c r="C6" s="5"/>
      <c r="D6" s="5"/>
      <c r="E6" s="5"/>
      <c r="F6" s="5"/>
      <c r="G6" s="5"/>
      <c r="H6" s="5"/>
    </row>
    <row r="7" spans="1:8">
      <c r="A7" s="5"/>
      <c r="B7" s="5"/>
      <c r="C7" s="5"/>
      <c r="D7" s="5"/>
      <c r="E7" s="5"/>
      <c r="F7" s="5"/>
      <c r="G7" s="5"/>
      <c r="H7" s="5"/>
    </row>
    <row r="9" spans="1:8" ht="15.6">
      <c r="A9" s="4" t="s">
        <v>4</v>
      </c>
      <c r="B9" s="4"/>
      <c r="C9" s="4"/>
      <c r="D9" s="4"/>
      <c r="E9" s="4"/>
      <c r="F9" s="4"/>
      <c r="G9" s="4"/>
      <c r="H9" s="4"/>
    </row>
    <row r="10" spans="1:8">
      <c r="A10" s="6" t="s">
        <v>5</v>
      </c>
      <c r="B10" s="7" t="s">
        <v>6</v>
      </c>
      <c r="C10" s="7"/>
      <c r="D10" s="7"/>
      <c r="E10" s="7"/>
      <c r="F10" s="7"/>
      <c r="G10" s="7" t="s">
        <v>7</v>
      </c>
      <c r="H10" s="7"/>
    </row>
    <row r="11" spans="1:8">
      <c r="A11" s="8" t="s">
        <v>8</v>
      </c>
      <c r="B11" s="5" t="s">
        <v>9</v>
      </c>
      <c r="C11" s="5"/>
      <c r="D11" s="5"/>
      <c r="E11" s="5"/>
      <c r="F11" s="5"/>
      <c r="G11" s="5" t="s">
        <v>10</v>
      </c>
      <c r="H11" s="5"/>
    </row>
    <row r="12" spans="1:8">
      <c r="A12" s="8" t="s">
        <v>11</v>
      </c>
      <c r="B12" s="5" t="s">
        <v>12</v>
      </c>
      <c r="C12" s="5"/>
      <c r="D12" s="5"/>
      <c r="E12" s="5"/>
      <c r="F12" s="5"/>
      <c r="G12" s="5" t="s">
        <v>13</v>
      </c>
      <c r="H12" s="5"/>
    </row>
    <row r="13" spans="1:8">
      <c r="A13" s="8" t="s">
        <v>14</v>
      </c>
      <c r="B13" s="5" t="s">
        <v>15</v>
      </c>
      <c r="C13" s="5"/>
      <c r="D13" s="5"/>
      <c r="E13" s="5"/>
      <c r="F13" s="5"/>
      <c r="G13" s="5" t="s">
        <v>16</v>
      </c>
      <c r="H13" s="5"/>
    </row>
    <row r="14" spans="1:8">
      <c r="A14" s="8" t="s">
        <v>17</v>
      </c>
      <c r="B14" s="5" t="s">
        <v>18</v>
      </c>
      <c r="C14" s="5"/>
      <c r="D14" s="5"/>
      <c r="E14" s="5"/>
      <c r="F14" s="5"/>
      <c r="G14" s="5" t="s">
        <v>19</v>
      </c>
      <c r="H14" s="5"/>
    </row>
    <row r="15" spans="1:8">
      <c r="A15" s="8" t="s">
        <v>20</v>
      </c>
      <c r="B15" s="5" t="s">
        <v>21</v>
      </c>
      <c r="C15" s="5"/>
      <c r="D15" s="5"/>
      <c r="E15" s="5"/>
      <c r="F15" s="5"/>
      <c r="G15" s="5" t="s">
        <v>22</v>
      </c>
      <c r="H15" s="5"/>
    </row>
    <row r="16" spans="1:8">
      <c r="A16" s="8" t="s">
        <v>23</v>
      </c>
      <c r="B16" s="5" t="s">
        <v>24</v>
      </c>
      <c r="C16" s="5"/>
      <c r="D16" s="5"/>
      <c r="E16" s="5"/>
      <c r="F16" s="5"/>
      <c r="G16" s="5" t="s">
        <v>25</v>
      </c>
      <c r="H16" s="5"/>
    </row>
    <row r="17" spans="1:8">
      <c r="A17" s="8" t="s">
        <v>26</v>
      </c>
      <c r="B17" s="5" t="s">
        <v>27</v>
      </c>
      <c r="C17" s="5"/>
      <c r="D17" s="5"/>
      <c r="E17" s="5"/>
      <c r="F17" s="5"/>
      <c r="G17" s="5" t="s">
        <v>28</v>
      </c>
      <c r="H17" s="5"/>
    </row>
    <row r="18" spans="1:8">
      <c r="A18" s="8" t="s">
        <v>29</v>
      </c>
      <c r="B18" s="5" t="s">
        <v>30</v>
      </c>
      <c r="C18" s="5"/>
      <c r="D18" s="5"/>
      <c r="E18" s="5"/>
      <c r="F18" s="5"/>
      <c r="G18" s="5" t="s">
        <v>31</v>
      </c>
      <c r="H18" s="5"/>
    </row>
    <row r="19" spans="1:8">
      <c r="A19" s="8" t="s">
        <v>32</v>
      </c>
      <c r="B19" s="5" t="s">
        <v>33</v>
      </c>
      <c r="C19" s="5"/>
      <c r="D19" s="5"/>
      <c r="E19" s="5"/>
      <c r="F19" s="5"/>
      <c r="G19" s="5" t="s">
        <v>34</v>
      </c>
      <c r="H19" s="5"/>
    </row>
    <row r="22" spans="1:8" ht="15.6">
      <c r="A22" s="4" t="s">
        <v>35</v>
      </c>
      <c r="B22" s="4"/>
      <c r="C22" s="4"/>
      <c r="D22" s="4"/>
      <c r="E22" s="4"/>
      <c r="F22" s="4"/>
      <c r="G22" s="4"/>
      <c r="H22" s="4"/>
    </row>
    <row r="23" spans="1:8">
      <c r="A23" s="6" t="s">
        <v>36</v>
      </c>
      <c r="B23" s="7" t="s">
        <v>37</v>
      </c>
      <c r="C23" s="7"/>
      <c r="D23" s="7"/>
      <c r="E23" s="7"/>
      <c r="F23" s="7"/>
      <c r="G23" s="7"/>
      <c r="H23" s="7"/>
    </row>
    <row r="24" spans="1:8">
      <c r="A24" s="9" t="s">
        <v>38</v>
      </c>
      <c r="B24" s="5" t="s">
        <v>39</v>
      </c>
      <c r="C24" s="5"/>
      <c r="D24" s="5"/>
      <c r="E24" s="5"/>
      <c r="F24" s="5"/>
      <c r="G24" s="5"/>
      <c r="H24" s="5"/>
    </row>
    <row r="25" spans="1:8">
      <c r="A25" s="10" t="s">
        <v>40</v>
      </c>
      <c r="B25" s="5" t="s">
        <v>41</v>
      </c>
      <c r="C25" s="5"/>
      <c r="D25" s="5"/>
      <c r="E25" s="5"/>
      <c r="F25" s="5"/>
      <c r="G25" s="5"/>
      <c r="H25" s="5"/>
    </row>
    <row r="26" spans="1:8">
      <c r="A26" s="11" t="s">
        <v>42</v>
      </c>
      <c r="B26" s="5" t="s">
        <v>43</v>
      </c>
      <c r="C26" s="5"/>
      <c r="D26" s="5"/>
      <c r="E26" s="5"/>
      <c r="F26" s="5"/>
      <c r="G26" s="5"/>
      <c r="H26" s="5"/>
    </row>
    <row r="27" spans="1:8">
      <c r="A27" s="12" t="s">
        <v>44</v>
      </c>
      <c r="B27" s="5" t="s">
        <v>45</v>
      </c>
      <c r="C27" s="5"/>
      <c r="D27" s="5"/>
      <c r="E27" s="5"/>
      <c r="F27" s="5"/>
      <c r="G27" s="5"/>
      <c r="H27" s="5"/>
    </row>
    <row r="28" spans="1:8">
      <c r="A28" s="13" t="s">
        <v>46</v>
      </c>
      <c r="B28" s="5" t="s">
        <v>47</v>
      </c>
      <c r="C28" s="5"/>
      <c r="D28" s="5"/>
      <c r="E28" s="5"/>
      <c r="F28" s="5"/>
      <c r="G28" s="5"/>
      <c r="H28" s="5"/>
    </row>
    <row r="31" spans="1:8" ht="15.6">
      <c r="A31" s="4" t="s">
        <v>48</v>
      </c>
      <c r="B31" s="4"/>
      <c r="C31" s="4"/>
      <c r="D31" s="4"/>
      <c r="E31" s="4"/>
      <c r="F31" s="4"/>
      <c r="G31" s="4"/>
      <c r="H31" s="4"/>
    </row>
    <row r="32" spans="1:8">
      <c r="A32" s="5" t="s">
        <v>49</v>
      </c>
      <c r="B32" s="5"/>
      <c r="C32" s="5"/>
      <c r="D32" s="5"/>
      <c r="E32" s="5"/>
      <c r="F32" s="5"/>
      <c r="G32" s="5"/>
      <c r="H32" s="5"/>
    </row>
    <row r="33" spans="1:8">
      <c r="A33" s="5" t="s">
        <v>50</v>
      </c>
      <c r="B33" s="5"/>
      <c r="C33" s="5"/>
      <c r="D33" s="5"/>
      <c r="E33" s="5"/>
      <c r="F33" s="5"/>
      <c r="G33" s="5"/>
      <c r="H33" s="5"/>
    </row>
    <row r="34" spans="1:8">
      <c r="A34" s="5" t="s">
        <v>51</v>
      </c>
      <c r="B34" s="5"/>
      <c r="C34" s="5"/>
      <c r="D34" s="5"/>
      <c r="E34" s="5"/>
      <c r="F34" s="5"/>
      <c r="G34" s="5"/>
      <c r="H34" s="5"/>
    </row>
    <row r="35" spans="1:8">
      <c r="A35" s="5" t="s">
        <v>52</v>
      </c>
      <c r="B35" s="5"/>
      <c r="C35" s="5"/>
      <c r="D35" s="5"/>
      <c r="E35" s="5"/>
      <c r="F35" s="5"/>
      <c r="G35" s="5"/>
      <c r="H35" s="5"/>
    </row>
    <row r="36" spans="1:8">
      <c r="A36" s="5" t="s">
        <v>53</v>
      </c>
      <c r="B36" s="5"/>
      <c r="C36" s="5"/>
      <c r="D36" s="5"/>
      <c r="E36" s="5"/>
      <c r="F36" s="5"/>
      <c r="G36" s="5"/>
      <c r="H36" s="5"/>
    </row>
    <row r="37" spans="1:8">
      <c r="A37" s="5" t="s">
        <v>54</v>
      </c>
      <c r="B37" s="5"/>
      <c r="C37" s="5"/>
      <c r="D37" s="5"/>
      <c r="E37" s="5"/>
      <c r="F37" s="5"/>
      <c r="G37" s="5"/>
      <c r="H37" s="5"/>
    </row>
    <row r="38" spans="1:8">
      <c r="A38" s="5" t="s">
        <v>55</v>
      </c>
      <c r="B38" s="5"/>
      <c r="C38" s="5"/>
      <c r="D38" s="5"/>
      <c r="E38" s="5"/>
      <c r="F38" s="5"/>
      <c r="G38" s="5"/>
      <c r="H38" s="5"/>
    </row>
    <row r="39" spans="1:8">
      <c r="A39" s="5" t="s">
        <v>56</v>
      </c>
      <c r="B39" s="5"/>
      <c r="C39" s="5"/>
      <c r="D39" s="5"/>
      <c r="E39" s="5"/>
      <c r="F39" s="5"/>
      <c r="G39" s="5"/>
      <c r="H39" s="5"/>
    </row>
    <row r="41" spans="1:8" ht="15.6">
      <c r="A41" s="4" t="s">
        <v>57</v>
      </c>
      <c r="B41" s="4"/>
      <c r="C41" s="4"/>
      <c r="D41" s="4"/>
      <c r="E41" s="4"/>
      <c r="F41" s="4"/>
      <c r="G41" s="4"/>
      <c r="H41" s="4"/>
    </row>
    <row r="42" spans="1:8">
      <c r="A42" s="5" t="s">
        <v>58</v>
      </c>
      <c r="B42" s="5"/>
      <c r="C42" s="5"/>
      <c r="D42" s="5"/>
      <c r="E42" s="5"/>
      <c r="F42" s="5"/>
      <c r="G42" s="5"/>
      <c r="H42" s="5"/>
    </row>
    <row r="43" spans="1:8">
      <c r="A43" s="5"/>
      <c r="B43" s="5"/>
      <c r="C43" s="5"/>
      <c r="D43" s="5"/>
      <c r="E43" s="5"/>
      <c r="F43" s="5"/>
      <c r="G43" s="5"/>
      <c r="H43" s="5"/>
    </row>
    <row r="45" spans="1:8">
      <c r="A45" s="3" t="s">
        <v>59</v>
      </c>
      <c r="B45" s="3"/>
      <c r="C45" s="3"/>
      <c r="D45" s="3"/>
      <c r="E45" s="3"/>
      <c r="F45" s="3"/>
      <c r="G45" s="3"/>
      <c r="H45" s="3"/>
    </row>
  </sheetData>
  <sheetProtection algorithmName="SHA-512" hashValue="LTWwxo/XvbevT8RUmIc2WM4iJFnxgfwx4XXwf5o0F9zS+QwSosiCpErHcGRdhHreN5T4V3PzHIJJ3n9WTtnE2A==" saltValue="Uu95X3prMUNh9z6ZTsTVaQ==" spinCount="100000" sheet="1" objects="1" scenarios="1" formatCells="0" formatColumns="0" formatRows="0" insertColumns="0" insertRows="0" sort="0" autoFilter="0" pivotTables="0"/>
  <mergeCells count="44">
    <mergeCell ref="A45:H45"/>
    <mergeCell ref="A37:H37"/>
    <mergeCell ref="A38:H38"/>
    <mergeCell ref="A39:H39"/>
    <mergeCell ref="A41:H41"/>
    <mergeCell ref="A42:H43"/>
    <mergeCell ref="A32:H32"/>
    <mergeCell ref="A33:H33"/>
    <mergeCell ref="A34:H34"/>
    <mergeCell ref="A35:H35"/>
    <mergeCell ref="A36:H36"/>
    <mergeCell ref="B25:H25"/>
    <mergeCell ref="B26:H26"/>
    <mergeCell ref="B27:H27"/>
    <mergeCell ref="B28:H28"/>
    <mergeCell ref="A31:H31"/>
    <mergeCell ref="B19:F19"/>
    <mergeCell ref="G19:H19"/>
    <mergeCell ref="A22:H22"/>
    <mergeCell ref="B23:H23"/>
    <mergeCell ref="B24:H24"/>
    <mergeCell ref="B16:F16"/>
    <mergeCell ref="G16:H16"/>
    <mergeCell ref="B17:F17"/>
    <mergeCell ref="G17:H17"/>
    <mergeCell ref="B18:F18"/>
    <mergeCell ref="G18:H18"/>
    <mergeCell ref="B13:F13"/>
    <mergeCell ref="G13:H13"/>
    <mergeCell ref="B14:F14"/>
    <mergeCell ref="G14:H14"/>
    <mergeCell ref="B15:F15"/>
    <mergeCell ref="G15:H15"/>
    <mergeCell ref="B10:F10"/>
    <mergeCell ref="G10:H10"/>
    <mergeCell ref="B11:F11"/>
    <mergeCell ref="G11:H11"/>
    <mergeCell ref="B12:F12"/>
    <mergeCell ref="G12:H12"/>
    <mergeCell ref="A1:H1"/>
    <mergeCell ref="A3:H3"/>
    <mergeCell ref="A5:H5"/>
    <mergeCell ref="A6:H7"/>
    <mergeCell ref="A9:H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7"/>
  <sheetViews>
    <sheetView workbookViewId="0">
      <selection activeCell="D6" sqref="D6"/>
    </sheetView>
  </sheetViews>
  <sheetFormatPr baseColWidth="10" defaultColWidth="8.796875" defaultRowHeight="13.8"/>
  <cols>
    <col min="1" max="1" width="24" style="2" customWidth="1"/>
    <col min="2" max="2" width="42" style="2" customWidth="1"/>
    <col min="3" max="3" width="34" style="2" customWidth="1"/>
    <col min="4" max="4" width="24" style="2" customWidth="1"/>
    <col min="5" max="16384" width="8.796875" style="2"/>
  </cols>
  <sheetData>
    <row r="1" spans="1:4" ht="22.8">
      <c r="A1" s="1" t="s">
        <v>60</v>
      </c>
      <c r="B1" s="1"/>
      <c r="C1" s="1"/>
      <c r="D1" s="1"/>
    </row>
    <row r="3" spans="1:4">
      <c r="A3" s="3" t="s">
        <v>61</v>
      </c>
      <c r="B3" s="3"/>
      <c r="C3" s="3"/>
      <c r="D3" s="3"/>
    </row>
    <row r="5" spans="1:4">
      <c r="A5" s="6" t="s">
        <v>62</v>
      </c>
      <c r="B5" s="6" t="s">
        <v>63</v>
      </c>
      <c r="C5" s="6" t="s">
        <v>64</v>
      </c>
      <c r="D5" s="6" t="s">
        <v>65</v>
      </c>
    </row>
    <row r="6" spans="1:4" ht="26.4">
      <c r="A6" s="14" t="s">
        <v>66</v>
      </c>
      <c r="B6" s="14" t="s">
        <v>67</v>
      </c>
      <c r="C6" s="14" t="s">
        <v>68</v>
      </c>
      <c r="D6" s="14" t="s">
        <v>69</v>
      </c>
    </row>
    <row r="7" spans="1:4">
      <c r="A7" s="14" t="s">
        <v>70</v>
      </c>
      <c r="B7" s="14" t="s">
        <v>71</v>
      </c>
      <c r="C7" s="14" t="s">
        <v>72</v>
      </c>
      <c r="D7" s="14" t="s">
        <v>73</v>
      </c>
    </row>
    <row r="8" spans="1:4">
      <c r="A8" s="14" t="s">
        <v>74</v>
      </c>
      <c r="B8" s="14" t="s">
        <v>75</v>
      </c>
      <c r="C8" s="14" t="s">
        <v>76</v>
      </c>
      <c r="D8" s="14" t="s">
        <v>73</v>
      </c>
    </row>
    <row r="9" spans="1:4">
      <c r="A9" s="14" t="s">
        <v>77</v>
      </c>
      <c r="B9" s="14" t="s">
        <v>78</v>
      </c>
      <c r="C9" s="14" t="s">
        <v>79</v>
      </c>
      <c r="D9" s="14" t="s">
        <v>73</v>
      </c>
    </row>
    <row r="10" spans="1:4">
      <c r="A10" s="14" t="s">
        <v>80</v>
      </c>
      <c r="B10" s="14" t="s">
        <v>81</v>
      </c>
      <c r="C10" s="14" t="s">
        <v>82</v>
      </c>
      <c r="D10" s="14" t="s">
        <v>73</v>
      </c>
    </row>
    <row r="11" spans="1:4">
      <c r="A11" s="14" t="s">
        <v>83</v>
      </c>
      <c r="B11" s="14" t="s">
        <v>84</v>
      </c>
      <c r="C11" s="14" t="s">
        <v>85</v>
      </c>
      <c r="D11" s="14" t="s">
        <v>86</v>
      </c>
    </row>
    <row r="12" spans="1:4">
      <c r="A12" s="14" t="s">
        <v>87</v>
      </c>
      <c r="B12" s="14" t="s">
        <v>88</v>
      </c>
      <c r="C12" s="14" t="s">
        <v>89</v>
      </c>
      <c r="D12" s="14" t="s">
        <v>86</v>
      </c>
    </row>
    <row r="13" spans="1:4" ht="26.4">
      <c r="A13" s="14" t="s">
        <v>90</v>
      </c>
      <c r="B13" s="14" t="s">
        <v>91</v>
      </c>
      <c r="C13" s="14" t="s">
        <v>92</v>
      </c>
      <c r="D13" s="14" t="s">
        <v>86</v>
      </c>
    </row>
    <row r="14" spans="1:4" ht="26.4">
      <c r="A14" s="14" t="s">
        <v>93</v>
      </c>
      <c r="B14" s="14" t="s">
        <v>94</v>
      </c>
      <c r="C14" s="14" t="s">
        <v>95</v>
      </c>
      <c r="D14" s="14" t="s">
        <v>93</v>
      </c>
    </row>
    <row r="15" spans="1:4" ht="26.4">
      <c r="A15" s="14" t="s">
        <v>96</v>
      </c>
      <c r="B15" s="14" t="s">
        <v>97</v>
      </c>
      <c r="C15" s="14" t="s">
        <v>98</v>
      </c>
      <c r="D15" s="14" t="s">
        <v>99</v>
      </c>
    </row>
    <row r="16" spans="1:4" ht="26.4">
      <c r="A16" s="14" t="s">
        <v>100</v>
      </c>
      <c r="B16" s="14" t="s">
        <v>101</v>
      </c>
      <c r="C16" s="14" t="s">
        <v>102</v>
      </c>
      <c r="D16" s="14" t="s">
        <v>99</v>
      </c>
    </row>
    <row r="17" spans="1:4" ht="26.4">
      <c r="A17" s="14" t="s">
        <v>103</v>
      </c>
      <c r="B17" s="14" t="s">
        <v>104</v>
      </c>
      <c r="C17" s="14" t="s">
        <v>105</v>
      </c>
      <c r="D17" s="14" t="s">
        <v>99</v>
      </c>
    </row>
    <row r="18" spans="1:4" ht="26.4">
      <c r="A18" s="14" t="s">
        <v>106</v>
      </c>
      <c r="B18" s="14" t="s">
        <v>107</v>
      </c>
      <c r="C18" s="14" t="s">
        <v>108</v>
      </c>
      <c r="D18" s="14" t="s">
        <v>99</v>
      </c>
    </row>
    <row r="19" spans="1:4">
      <c r="A19" s="14" t="s">
        <v>109</v>
      </c>
      <c r="B19" s="14" t="s">
        <v>110</v>
      </c>
      <c r="C19" s="14" t="s">
        <v>111</v>
      </c>
      <c r="D19" s="14" t="s">
        <v>112</v>
      </c>
    </row>
    <row r="20" spans="1:4" ht="26.4">
      <c r="A20" s="14" t="s">
        <v>113</v>
      </c>
      <c r="B20" s="14" t="s">
        <v>114</v>
      </c>
      <c r="C20" s="14" t="s">
        <v>115</v>
      </c>
      <c r="D20" s="14" t="s">
        <v>112</v>
      </c>
    </row>
    <row r="21" spans="1:4" ht="26.4">
      <c r="A21" s="14" t="s">
        <v>116</v>
      </c>
      <c r="B21" s="14" t="s">
        <v>117</v>
      </c>
      <c r="C21" s="14" t="s">
        <v>118</v>
      </c>
      <c r="D21" s="14" t="s">
        <v>112</v>
      </c>
    </row>
    <row r="22" spans="1:4">
      <c r="A22" s="14" t="s">
        <v>119</v>
      </c>
      <c r="B22" s="14" t="s">
        <v>120</v>
      </c>
      <c r="C22" s="14" t="s">
        <v>121</v>
      </c>
      <c r="D22" s="14" t="s">
        <v>112</v>
      </c>
    </row>
    <row r="23" spans="1:4" ht="26.4">
      <c r="A23" s="14" t="s">
        <v>122</v>
      </c>
      <c r="B23" s="14" t="s">
        <v>123</v>
      </c>
      <c r="C23" s="14" t="s">
        <v>124</v>
      </c>
      <c r="D23" s="14" t="s">
        <v>112</v>
      </c>
    </row>
    <row r="24" spans="1:4" ht="26.4">
      <c r="A24" s="14" t="s">
        <v>125</v>
      </c>
      <c r="B24" s="14" t="s">
        <v>126</v>
      </c>
      <c r="C24" s="14" t="s">
        <v>127</v>
      </c>
      <c r="D24" s="14" t="s">
        <v>112</v>
      </c>
    </row>
    <row r="25" spans="1:4" ht="26.4">
      <c r="A25" s="14" t="s">
        <v>128</v>
      </c>
      <c r="B25" s="14" t="s">
        <v>129</v>
      </c>
      <c r="C25" s="14" t="s">
        <v>130</v>
      </c>
      <c r="D25" s="14" t="s">
        <v>112</v>
      </c>
    </row>
    <row r="26" spans="1:4">
      <c r="A26" s="14" t="s">
        <v>131</v>
      </c>
      <c r="B26" s="14" t="s">
        <v>132</v>
      </c>
      <c r="C26" s="14" t="s">
        <v>133</v>
      </c>
      <c r="D26" s="14" t="s">
        <v>134</v>
      </c>
    </row>
    <row r="27" spans="1:4">
      <c r="A27" s="14" t="s">
        <v>135</v>
      </c>
      <c r="B27" s="14" t="s">
        <v>136</v>
      </c>
      <c r="C27" s="14" t="s">
        <v>137</v>
      </c>
      <c r="D27" s="14" t="s">
        <v>131</v>
      </c>
    </row>
    <row r="28" spans="1:4">
      <c r="A28" s="14" t="s">
        <v>138</v>
      </c>
      <c r="B28" s="14" t="s">
        <v>139</v>
      </c>
      <c r="C28" s="14" t="s">
        <v>140</v>
      </c>
      <c r="D28" s="14" t="s">
        <v>131</v>
      </c>
    </row>
    <row r="29" spans="1:4" ht="26.4">
      <c r="A29" s="14" t="s">
        <v>141</v>
      </c>
      <c r="B29" s="14" t="s">
        <v>142</v>
      </c>
      <c r="C29" s="14" t="s">
        <v>143</v>
      </c>
      <c r="D29" s="14" t="s">
        <v>131</v>
      </c>
    </row>
    <row r="30" spans="1:4" ht="26.4">
      <c r="A30" s="14" t="s">
        <v>144</v>
      </c>
      <c r="B30" s="14" t="s">
        <v>145</v>
      </c>
      <c r="C30" s="14" t="s">
        <v>146</v>
      </c>
      <c r="D30" s="14" t="s">
        <v>131</v>
      </c>
    </row>
    <row r="31" spans="1:4">
      <c r="A31" s="14" t="s">
        <v>147</v>
      </c>
      <c r="B31" s="14" t="s">
        <v>148</v>
      </c>
      <c r="C31" s="14" t="s">
        <v>149</v>
      </c>
      <c r="D31" s="14" t="s">
        <v>134</v>
      </c>
    </row>
    <row r="32" spans="1:4" ht="26.4">
      <c r="A32" s="14" t="s">
        <v>150</v>
      </c>
      <c r="B32" s="14" t="s">
        <v>151</v>
      </c>
      <c r="C32" s="14" t="s">
        <v>152</v>
      </c>
      <c r="D32" s="14" t="s">
        <v>73</v>
      </c>
    </row>
    <row r="33" spans="1:4">
      <c r="A33" s="14" t="s">
        <v>153</v>
      </c>
      <c r="B33" s="14" t="s">
        <v>154</v>
      </c>
      <c r="C33" s="14" t="s">
        <v>155</v>
      </c>
      <c r="D33" s="14" t="s">
        <v>73</v>
      </c>
    </row>
    <row r="34" spans="1:4">
      <c r="A34" s="14" t="s">
        <v>156</v>
      </c>
      <c r="B34" s="14" t="s">
        <v>157</v>
      </c>
      <c r="C34" s="14" t="s">
        <v>158</v>
      </c>
      <c r="D34" s="14" t="s">
        <v>73</v>
      </c>
    </row>
    <row r="35" spans="1:4" ht="26.4">
      <c r="A35" s="14" t="s">
        <v>159</v>
      </c>
      <c r="B35" s="14" t="s">
        <v>160</v>
      </c>
      <c r="C35" s="14" t="s">
        <v>161</v>
      </c>
      <c r="D35" s="14" t="s">
        <v>134</v>
      </c>
    </row>
    <row r="36" spans="1:4" ht="26.4">
      <c r="A36" s="14" t="s">
        <v>162</v>
      </c>
      <c r="B36" s="14" t="s">
        <v>163</v>
      </c>
      <c r="C36" s="14" t="s">
        <v>164</v>
      </c>
      <c r="D36" s="14" t="s">
        <v>134</v>
      </c>
    </row>
    <row r="37" spans="1:4" ht="26.4">
      <c r="A37" s="14" t="s">
        <v>165</v>
      </c>
      <c r="B37" s="14" t="s">
        <v>166</v>
      </c>
      <c r="C37" s="14" t="s">
        <v>167</v>
      </c>
      <c r="D37" s="14" t="s">
        <v>165</v>
      </c>
    </row>
  </sheetData>
  <sheetProtection algorithmName="SHA-512" hashValue="0WUwUJb5YDjLWGAYmviYg10bnvhS2fMhFgg7FON3pg09jOdPkMnRgG2HFps6jJRtp7nm/Yt7kl3B2cOgC/8k4g==" saltValue="Lr127Wx84GN6LdTzvB8W+A==" spinCount="100000" sheet="1" objects="1" scenarios="1" formatCells="0" formatColumns="0" formatRows="0" insertColumns="0" sort="0" autoFilter="0" pivotTables="0"/>
  <mergeCells count="2">
    <mergeCell ref="A1:D1"/>
    <mergeCell ref="A3:D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5"/>
  <sheetViews>
    <sheetView workbookViewId="0">
      <selection activeCell="I17" sqref="I17"/>
    </sheetView>
  </sheetViews>
  <sheetFormatPr baseColWidth="10" defaultColWidth="8.796875" defaultRowHeight="13.8"/>
  <cols>
    <col min="1" max="1" width="22" style="2" customWidth="1"/>
    <col min="2" max="8" width="18" style="2" customWidth="1"/>
    <col min="9" max="16384" width="8.796875" style="2"/>
  </cols>
  <sheetData>
    <row r="1" spans="1:8" ht="22.8">
      <c r="A1" s="15" t="s">
        <v>168</v>
      </c>
      <c r="B1" s="15"/>
      <c r="C1" s="15"/>
      <c r="D1" s="15"/>
      <c r="E1" s="15"/>
      <c r="F1" s="15"/>
      <c r="G1" s="15"/>
      <c r="H1" s="15"/>
    </row>
    <row r="2" spans="1:8">
      <c r="A2" s="16"/>
      <c r="B2" s="16"/>
      <c r="C2" s="16"/>
      <c r="D2" s="16"/>
      <c r="E2" s="16"/>
      <c r="F2" s="16"/>
      <c r="G2" s="16"/>
      <c r="H2" s="16"/>
    </row>
    <row r="3" spans="1:8">
      <c r="A3" s="17" t="s">
        <v>169</v>
      </c>
      <c r="B3" s="17"/>
      <c r="C3" s="17"/>
      <c r="D3" s="17"/>
      <c r="E3" s="17"/>
      <c r="F3" s="17"/>
      <c r="G3" s="17"/>
      <c r="H3" s="17"/>
    </row>
    <row r="4" spans="1:8">
      <c r="A4" s="16"/>
      <c r="B4" s="16"/>
      <c r="C4" s="16"/>
      <c r="D4" s="16"/>
      <c r="E4" s="16"/>
      <c r="F4" s="16"/>
      <c r="G4" s="16"/>
      <c r="H4" s="16"/>
    </row>
    <row r="5" spans="1:8" ht="15.6">
      <c r="A5" s="18" t="s">
        <v>73</v>
      </c>
      <c r="B5" s="18"/>
      <c r="C5" s="18"/>
      <c r="D5" s="18"/>
      <c r="E5" s="18"/>
      <c r="F5" s="18"/>
      <c r="G5" s="18"/>
      <c r="H5" s="18"/>
    </row>
    <row r="6" spans="1:8">
      <c r="A6" s="19" t="s">
        <v>170</v>
      </c>
      <c r="B6" s="20">
        <v>46216</v>
      </c>
      <c r="C6" s="20"/>
      <c r="D6" s="19" t="s">
        <v>171</v>
      </c>
      <c r="E6" s="21" t="s">
        <v>172</v>
      </c>
      <c r="F6" s="21"/>
      <c r="G6" s="21"/>
      <c r="H6" s="21"/>
    </row>
    <row r="7" spans="1:8">
      <c r="A7" s="19" t="s">
        <v>173</v>
      </c>
      <c r="B7" s="21" t="s">
        <v>174</v>
      </c>
      <c r="C7" s="21"/>
      <c r="D7" s="21"/>
      <c r="E7" s="19" t="s">
        <v>175</v>
      </c>
      <c r="F7" s="21" t="s">
        <v>176</v>
      </c>
      <c r="G7" s="21"/>
      <c r="H7" s="21"/>
    </row>
    <row r="8" spans="1:8">
      <c r="A8" s="19" t="s">
        <v>177</v>
      </c>
      <c r="B8" s="21" t="s">
        <v>178</v>
      </c>
      <c r="C8" s="21"/>
      <c r="D8" s="21"/>
      <c r="E8" s="19" t="s">
        <v>179</v>
      </c>
      <c r="F8" s="22">
        <v>4</v>
      </c>
      <c r="G8" s="19" t="s">
        <v>180</v>
      </c>
      <c r="H8" s="23" t="str">
        <f>IF(COUNTA(B6,E6,B7,F7,B8,B12,B30,B33,B39,B47,B48,B54,E54,H30,B65)&lt;15,"Faltan campos obligatorios",IF(E65="","Lista para confirmar",IF(E65="Sí","Plan confirmado","Plan no aceptado")))</f>
        <v>Plan confirmado</v>
      </c>
    </row>
    <row r="9" spans="1:8" ht="14.4">
      <c r="A9" s="24" t="s">
        <v>181</v>
      </c>
      <c r="B9" s="24"/>
      <c r="C9" s="24"/>
      <c r="D9" s="24"/>
      <c r="E9" s="24"/>
      <c r="F9" s="24"/>
      <c r="G9" s="24"/>
      <c r="H9" s="24"/>
    </row>
    <row r="10" spans="1:8">
      <c r="A10" s="16"/>
      <c r="B10" s="16"/>
      <c r="C10" s="16"/>
      <c r="D10" s="16"/>
      <c r="E10" s="16"/>
      <c r="F10" s="16"/>
      <c r="G10" s="16"/>
      <c r="H10" s="16"/>
    </row>
    <row r="11" spans="1:8" ht="15.6">
      <c r="A11" s="18" t="s">
        <v>182</v>
      </c>
      <c r="B11" s="18"/>
      <c r="C11" s="18"/>
      <c r="D11" s="18"/>
      <c r="E11" s="18"/>
      <c r="F11" s="18"/>
      <c r="G11" s="18"/>
      <c r="H11" s="18"/>
    </row>
    <row r="12" spans="1:8">
      <c r="A12" s="19" t="s">
        <v>183</v>
      </c>
      <c r="B12" s="21" t="s">
        <v>184</v>
      </c>
      <c r="C12" s="21"/>
      <c r="D12" s="21"/>
      <c r="E12" s="21"/>
      <c r="F12" s="21"/>
      <c r="G12" s="21"/>
      <c r="H12" s="21"/>
    </row>
    <row r="13" spans="1:8">
      <c r="A13" s="16"/>
      <c r="B13" s="21"/>
      <c r="C13" s="21"/>
      <c r="D13" s="21"/>
      <c r="E13" s="21"/>
      <c r="F13" s="21"/>
      <c r="G13" s="21"/>
      <c r="H13" s="21"/>
    </row>
    <row r="14" spans="1:8">
      <c r="A14" s="19" t="s">
        <v>185</v>
      </c>
      <c r="B14" s="21" t="s">
        <v>186</v>
      </c>
      <c r="C14" s="21"/>
      <c r="D14" s="21"/>
      <c r="E14" s="21"/>
      <c r="F14" s="21"/>
      <c r="G14" s="21"/>
      <c r="H14" s="21"/>
    </row>
    <row r="15" spans="1:8">
      <c r="A15" s="16"/>
      <c r="B15" s="21"/>
      <c r="C15" s="21"/>
      <c r="D15" s="21"/>
      <c r="E15" s="21"/>
      <c r="F15" s="21"/>
      <c r="G15" s="21"/>
      <c r="H15" s="21"/>
    </row>
    <row r="16" spans="1:8">
      <c r="A16" s="19" t="s">
        <v>187</v>
      </c>
      <c r="B16" s="21" t="s">
        <v>188</v>
      </c>
      <c r="C16" s="21"/>
      <c r="D16" s="21"/>
      <c r="E16" s="21"/>
      <c r="F16" s="21"/>
      <c r="G16" s="21"/>
      <c r="H16" s="21"/>
    </row>
    <row r="17" spans="1:8">
      <c r="A17" s="16"/>
      <c r="B17" s="21"/>
      <c r="C17" s="21"/>
      <c r="D17" s="21"/>
      <c r="E17" s="21"/>
      <c r="F17" s="21"/>
      <c r="G17" s="21"/>
      <c r="H17" s="21"/>
    </row>
    <row r="18" spans="1:8">
      <c r="A18" s="19" t="s">
        <v>189</v>
      </c>
      <c r="B18" s="21" t="s">
        <v>190</v>
      </c>
      <c r="C18" s="21"/>
      <c r="D18" s="21"/>
      <c r="E18" s="21"/>
      <c r="F18" s="21"/>
      <c r="G18" s="21"/>
      <c r="H18" s="21"/>
    </row>
    <row r="19" spans="1:8">
      <c r="A19" s="16"/>
      <c r="B19" s="21"/>
      <c r="C19" s="21"/>
      <c r="D19" s="21"/>
      <c r="E19" s="21"/>
      <c r="F19" s="21"/>
      <c r="G19" s="21"/>
      <c r="H19" s="21"/>
    </row>
    <row r="20" spans="1:8">
      <c r="A20" s="19" t="s">
        <v>191</v>
      </c>
      <c r="B20" s="21" t="s">
        <v>192</v>
      </c>
      <c r="C20" s="21"/>
      <c r="D20" s="21"/>
      <c r="E20" s="21"/>
      <c r="F20" s="21"/>
      <c r="G20" s="21"/>
      <c r="H20" s="21"/>
    </row>
    <row r="21" spans="1:8">
      <c r="A21" s="16"/>
      <c r="B21" s="21"/>
      <c r="C21" s="21"/>
      <c r="D21" s="21"/>
      <c r="E21" s="21"/>
      <c r="F21" s="21"/>
      <c r="G21" s="21"/>
      <c r="H21" s="21"/>
    </row>
    <row r="22" spans="1:8">
      <c r="A22" s="16"/>
      <c r="B22" s="16"/>
      <c r="C22" s="16"/>
      <c r="D22" s="16"/>
      <c r="E22" s="16"/>
      <c r="F22" s="16"/>
      <c r="G22" s="16"/>
      <c r="H22" s="16"/>
    </row>
    <row r="23" spans="1:8" ht="15.6">
      <c r="A23" s="18" t="s">
        <v>193</v>
      </c>
      <c r="B23" s="18"/>
      <c r="C23" s="18"/>
      <c r="D23" s="18"/>
      <c r="E23" s="18"/>
      <c r="F23" s="18"/>
      <c r="G23" s="18"/>
      <c r="H23" s="18"/>
    </row>
    <row r="24" spans="1:8">
      <c r="A24" s="19" t="s">
        <v>194</v>
      </c>
      <c r="B24" s="21" t="s">
        <v>195</v>
      </c>
      <c r="C24" s="21"/>
      <c r="D24" s="21"/>
      <c r="E24" s="21"/>
      <c r="F24" s="21"/>
      <c r="G24" s="21"/>
      <c r="H24" s="21"/>
    </row>
    <row r="25" spans="1:8">
      <c r="A25" s="16"/>
      <c r="B25" s="21"/>
      <c r="C25" s="21"/>
      <c r="D25" s="21"/>
      <c r="E25" s="21"/>
      <c r="F25" s="21"/>
      <c r="G25" s="21"/>
      <c r="H25" s="21"/>
    </row>
    <row r="26" spans="1:8">
      <c r="A26" s="19" t="s">
        <v>196</v>
      </c>
      <c r="B26" s="21" t="s">
        <v>197</v>
      </c>
      <c r="C26" s="21"/>
      <c r="D26" s="21"/>
      <c r="E26" s="21"/>
      <c r="F26" s="21"/>
      <c r="G26" s="21"/>
      <c r="H26" s="21"/>
    </row>
    <row r="27" spans="1:8">
      <c r="A27" s="16"/>
      <c r="B27" s="21"/>
      <c r="C27" s="21"/>
      <c r="D27" s="21"/>
      <c r="E27" s="21"/>
      <c r="F27" s="21"/>
      <c r="G27" s="21"/>
      <c r="H27" s="21"/>
    </row>
    <row r="28" spans="1:8" ht="26.4">
      <c r="A28" s="19" t="s">
        <v>198</v>
      </c>
      <c r="B28" s="21" t="s">
        <v>199</v>
      </c>
      <c r="C28" s="21"/>
      <c r="D28" s="21"/>
      <c r="E28" s="21"/>
      <c r="F28" s="21"/>
      <c r="G28" s="21"/>
      <c r="H28" s="21"/>
    </row>
    <row r="29" spans="1:8">
      <c r="A29" s="16"/>
      <c r="B29" s="21"/>
      <c r="C29" s="21"/>
      <c r="D29" s="21"/>
      <c r="E29" s="21"/>
      <c r="F29" s="21"/>
      <c r="G29" s="21"/>
      <c r="H29" s="21"/>
    </row>
    <row r="30" spans="1:8">
      <c r="A30" s="19" t="s">
        <v>200</v>
      </c>
      <c r="B30" s="25">
        <v>120</v>
      </c>
      <c r="C30" s="25"/>
      <c r="D30" s="19" t="s">
        <v>201</v>
      </c>
      <c r="E30" s="26">
        <v>280000</v>
      </c>
      <c r="F30" s="26"/>
      <c r="G30" s="19" t="s">
        <v>202</v>
      </c>
      <c r="H30" s="22" t="s">
        <v>203</v>
      </c>
    </row>
    <row r="31" spans="1:8">
      <c r="A31" s="16"/>
      <c r="B31" s="16"/>
      <c r="C31" s="16"/>
      <c r="D31" s="16"/>
      <c r="E31" s="16"/>
      <c r="F31" s="16"/>
      <c r="G31" s="16"/>
      <c r="H31" s="16"/>
    </row>
    <row r="32" spans="1:8" ht="15.6">
      <c r="A32" s="18" t="s">
        <v>204</v>
      </c>
      <c r="B32" s="18"/>
      <c r="C32" s="18"/>
      <c r="D32" s="18"/>
      <c r="E32" s="18"/>
      <c r="F32" s="18"/>
      <c r="G32" s="18"/>
      <c r="H32" s="18"/>
    </row>
    <row r="33" spans="1:8">
      <c r="A33" s="19" t="s">
        <v>205</v>
      </c>
      <c r="B33" s="21" t="s">
        <v>206</v>
      </c>
      <c r="C33" s="21"/>
      <c r="D33" s="21"/>
      <c r="E33" s="21"/>
      <c r="F33" s="21"/>
      <c r="G33" s="21"/>
      <c r="H33" s="21"/>
    </row>
    <row r="34" spans="1:8">
      <c r="A34" s="16"/>
      <c r="B34" s="21"/>
      <c r="C34" s="21"/>
      <c r="D34" s="21"/>
      <c r="E34" s="21"/>
      <c r="F34" s="21"/>
      <c r="G34" s="21"/>
      <c r="H34" s="21"/>
    </row>
    <row r="35" spans="1:8">
      <c r="A35" s="16"/>
      <c r="B35" s="21"/>
      <c r="C35" s="21"/>
      <c r="D35" s="21"/>
      <c r="E35" s="21"/>
      <c r="F35" s="21"/>
      <c r="G35" s="21"/>
      <c r="H35" s="21"/>
    </row>
    <row r="36" spans="1:8">
      <c r="A36" s="19" t="s">
        <v>207</v>
      </c>
      <c r="B36" s="21" t="s">
        <v>208</v>
      </c>
      <c r="C36" s="21"/>
      <c r="D36" s="21"/>
      <c r="E36" s="21"/>
      <c r="F36" s="21"/>
      <c r="G36" s="21"/>
      <c r="H36" s="21"/>
    </row>
    <row r="37" spans="1:8">
      <c r="A37" s="16"/>
      <c r="B37" s="21"/>
      <c r="C37" s="21"/>
      <c r="D37" s="21"/>
      <c r="E37" s="21"/>
      <c r="F37" s="21"/>
      <c r="G37" s="21"/>
      <c r="H37" s="21"/>
    </row>
    <row r="38" spans="1:8">
      <c r="A38" s="16"/>
      <c r="B38" s="21"/>
      <c r="C38" s="21"/>
      <c r="D38" s="21"/>
      <c r="E38" s="21"/>
      <c r="F38" s="21"/>
      <c r="G38" s="21"/>
      <c r="H38" s="21"/>
    </row>
    <row r="39" spans="1:8">
      <c r="A39" s="19" t="s">
        <v>209</v>
      </c>
      <c r="B39" s="21" t="s">
        <v>210</v>
      </c>
      <c r="C39" s="21"/>
      <c r="D39" s="21"/>
      <c r="E39" s="21"/>
      <c r="F39" s="21"/>
      <c r="G39" s="21"/>
      <c r="H39" s="21"/>
    </row>
    <row r="40" spans="1:8">
      <c r="A40" s="16"/>
      <c r="B40" s="21"/>
      <c r="C40" s="21"/>
      <c r="D40" s="21"/>
      <c r="E40" s="21"/>
      <c r="F40" s="21"/>
      <c r="G40" s="21"/>
      <c r="H40" s="21"/>
    </row>
    <row r="41" spans="1:8">
      <c r="A41" s="16"/>
      <c r="B41" s="21"/>
      <c r="C41" s="21"/>
      <c r="D41" s="21"/>
      <c r="E41" s="21"/>
      <c r="F41" s="21"/>
      <c r="G41" s="21"/>
      <c r="H41" s="21"/>
    </row>
    <row r="42" spans="1:8" ht="26.4">
      <c r="A42" s="19" t="s">
        <v>211</v>
      </c>
      <c r="B42" s="21" t="s">
        <v>212</v>
      </c>
      <c r="C42" s="21"/>
      <c r="D42" s="21"/>
      <c r="E42" s="21"/>
      <c r="F42" s="21"/>
      <c r="G42" s="21"/>
      <c r="H42" s="21"/>
    </row>
    <row r="43" spans="1:8">
      <c r="A43" s="16"/>
      <c r="B43" s="21"/>
      <c r="C43" s="21"/>
      <c r="D43" s="21"/>
      <c r="E43" s="21"/>
      <c r="F43" s="21"/>
      <c r="G43" s="21"/>
      <c r="H43" s="21"/>
    </row>
    <row r="44" spans="1:8">
      <c r="A44" s="16"/>
      <c r="B44" s="21"/>
      <c r="C44" s="21"/>
      <c r="D44" s="21"/>
      <c r="E44" s="21"/>
      <c r="F44" s="21"/>
      <c r="G44" s="21"/>
      <c r="H44" s="21"/>
    </row>
    <row r="45" spans="1:8">
      <c r="A45" s="16"/>
      <c r="B45" s="16"/>
      <c r="C45" s="16"/>
      <c r="D45" s="16"/>
      <c r="E45" s="16"/>
      <c r="F45" s="16"/>
      <c r="G45" s="16"/>
      <c r="H45" s="16"/>
    </row>
    <row r="46" spans="1:8" ht="15.6">
      <c r="A46" s="18" t="s">
        <v>213</v>
      </c>
      <c r="B46" s="18"/>
      <c r="C46" s="18"/>
      <c r="D46" s="18"/>
      <c r="E46" s="18"/>
      <c r="F46" s="18"/>
      <c r="G46" s="18"/>
      <c r="H46" s="18"/>
    </row>
    <row r="47" spans="1:8">
      <c r="A47" s="19" t="s">
        <v>214</v>
      </c>
      <c r="B47" s="21" t="s">
        <v>215</v>
      </c>
      <c r="C47" s="21"/>
      <c r="D47" s="21"/>
      <c r="E47" s="19" t="s">
        <v>216</v>
      </c>
      <c r="F47" s="22">
        <v>2</v>
      </c>
      <c r="G47" s="19" t="s">
        <v>217</v>
      </c>
      <c r="H47" s="23" t="str">
        <f>H30</f>
        <v>COP</v>
      </c>
    </row>
    <row r="48" spans="1:8">
      <c r="A48" s="19" t="s">
        <v>218</v>
      </c>
      <c r="B48" s="21" t="s">
        <v>219</v>
      </c>
      <c r="C48" s="21"/>
      <c r="D48" s="21"/>
      <c r="E48" s="21"/>
      <c r="F48" s="21"/>
      <c r="G48" s="21"/>
      <c r="H48" s="21"/>
    </row>
    <row r="49" spans="1:8">
      <c r="A49" s="16"/>
      <c r="B49" s="21"/>
      <c r="C49" s="21"/>
      <c r="D49" s="21"/>
      <c r="E49" s="21"/>
      <c r="F49" s="21"/>
      <c r="G49" s="21"/>
      <c r="H49" s="21"/>
    </row>
    <row r="50" spans="1:8">
      <c r="A50" s="16"/>
      <c r="B50" s="21"/>
      <c r="C50" s="21"/>
      <c r="D50" s="21"/>
      <c r="E50" s="21"/>
      <c r="F50" s="21"/>
      <c r="G50" s="21"/>
      <c r="H50" s="21"/>
    </row>
    <row r="51" spans="1:8">
      <c r="A51" s="19" t="s">
        <v>113</v>
      </c>
      <c r="B51" s="21" t="s">
        <v>220</v>
      </c>
      <c r="C51" s="21"/>
      <c r="D51" s="21"/>
      <c r="E51" s="21"/>
      <c r="F51" s="21"/>
      <c r="G51" s="21"/>
      <c r="H51" s="21"/>
    </row>
    <row r="52" spans="1:8">
      <c r="A52" s="16"/>
      <c r="B52" s="21"/>
      <c r="C52" s="21"/>
      <c r="D52" s="21"/>
      <c r="E52" s="21"/>
      <c r="F52" s="21"/>
      <c r="G52" s="21"/>
      <c r="H52" s="21"/>
    </row>
    <row r="53" spans="1:8">
      <c r="A53" s="16"/>
      <c r="B53" s="21"/>
      <c r="C53" s="21"/>
      <c r="D53" s="21"/>
      <c r="E53" s="21"/>
      <c r="F53" s="21"/>
      <c r="G53" s="21"/>
      <c r="H53" s="21"/>
    </row>
    <row r="54" spans="1:8">
      <c r="A54" s="19" t="s">
        <v>221</v>
      </c>
      <c r="B54" s="25">
        <v>120</v>
      </c>
      <c r="C54" s="25"/>
      <c r="D54" s="19" t="s">
        <v>222</v>
      </c>
      <c r="E54" s="26">
        <v>260000</v>
      </c>
      <c r="F54" s="26"/>
      <c r="G54" s="19" t="s">
        <v>217</v>
      </c>
      <c r="H54" s="23" t="str">
        <f>H30</f>
        <v>COP</v>
      </c>
    </row>
    <row r="55" spans="1:8" ht="26.4">
      <c r="A55" s="19" t="s">
        <v>223</v>
      </c>
      <c r="B55" s="21" t="s">
        <v>224</v>
      </c>
      <c r="C55" s="21"/>
      <c r="D55" s="19" t="s">
        <v>225</v>
      </c>
      <c r="E55" s="21" t="s">
        <v>226</v>
      </c>
      <c r="F55" s="21"/>
      <c r="G55" s="21"/>
      <c r="H55" s="21"/>
    </row>
    <row r="56" spans="1:8">
      <c r="A56" s="19" t="s">
        <v>125</v>
      </c>
      <c r="B56" s="21" t="s">
        <v>227</v>
      </c>
      <c r="C56" s="21"/>
      <c r="D56" s="21"/>
      <c r="E56" s="21"/>
      <c r="F56" s="21"/>
      <c r="G56" s="21"/>
      <c r="H56" s="21"/>
    </row>
    <row r="57" spans="1:8">
      <c r="A57" s="16"/>
      <c r="B57" s="21"/>
      <c r="C57" s="21"/>
      <c r="D57" s="21"/>
      <c r="E57" s="21"/>
      <c r="F57" s="21"/>
      <c r="G57" s="21"/>
      <c r="H57" s="21"/>
    </row>
    <row r="58" spans="1:8">
      <c r="A58" s="16"/>
      <c r="B58" s="21"/>
      <c r="C58" s="21"/>
      <c r="D58" s="21"/>
      <c r="E58" s="21"/>
      <c r="F58" s="21"/>
      <c r="G58" s="21"/>
      <c r="H58" s="21"/>
    </row>
    <row r="59" spans="1:8" ht="26.4">
      <c r="A59" s="19" t="s">
        <v>228</v>
      </c>
      <c r="B59" s="21" t="s">
        <v>229</v>
      </c>
      <c r="C59" s="21"/>
      <c r="D59" s="21"/>
      <c r="E59" s="21"/>
      <c r="F59" s="21"/>
      <c r="G59" s="21"/>
      <c r="H59" s="21"/>
    </row>
    <row r="60" spans="1:8">
      <c r="A60" s="16"/>
      <c r="B60" s="21"/>
      <c r="C60" s="21"/>
      <c r="D60" s="21"/>
      <c r="E60" s="21"/>
      <c r="F60" s="21"/>
      <c r="G60" s="21"/>
      <c r="H60" s="21"/>
    </row>
    <row r="61" spans="1:8">
      <c r="A61" s="16"/>
      <c r="B61" s="21"/>
      <c r="C61" s="21"/>
      <c r="D61" s="21"/>
      <c r="E61" s="21"/>
      <c r="F61" s="21"/>
      <c r="G61" s="21"/>
      <c r="H61" s="21"/>
    </row>
    <row r="62" spans="1:8">
      <c r="A62" s="19" t="s">
        <v>230</v>
      </c>
      <c r="B62" s="21" t="s">
        <v>231</v>
      </c>
      <c r="C62" s="21"/>
      <c r="D62" s="21"/>
      <c r="E62" s="23"/>
      <c r="F62" s="23"/>
      <c r="G62" s="23"/>
      <c r="H62" s="23"/>
    </row>
    <row r="63" spans="1:8">
      <c r="A63" s="16"/>
      <c r="B63" s="16"/>
      <c r="C63" s="16"/>
      <c r="D63" s="16"/>
      <c r="E63" s="16"/>
      <c r="F63" s="16"/>
      <c r="G63" s="16"/>
      <c r="H63" s="16"/>
    </row>
    <row r="64" spans="1:8" ht="15.6">
      <c r="A64" s="18" t="s">
        <v>232</v>
      </c>
      <c r="B64" s="18"/>
      <c r="C64" s="18"/>
      <c r="D64" s="18"/>
      <c r="E64" s="18"/>
      <c r="F64" s="18"/>
      <c r="G64" s="18"/>
      <c r="H64" s="18"/>
    </row>
    <row r="65" spans="1:8" ht="26.4">
      <c r="A65" s="19" t="s">
        <v>233</v>
      </c>
      <c r="B65" s="21" t="s">
        <v>138</v>
      </c>
      <c r="C65" s="21"/>
      <c r="D65" s="19" t="s">
        <v>234</v>
      </c>
      <c r="E65" s="21" t="s">
        <v>224</v>
      </c>
      <c r="F65" s="21"/>
      <c r="G65" s="19" t="s">
        <v>235</v>
      </c>
      <c r="H65" s="23" t="str">
        <f>IF(B65="No realizar",IF(E65="Sí","No realización informada",IF(E65="No","Cliente no acepta el plan","Pendiente de aceptación")),IF(B65="Reprogramar",IF(E65="Sí","Reprogramación aceptada",IF(E65="No","Cliente no acepta el plan","Pendiente de aceptación")),IF(E65="Sí","Servicio aprobado",IF(E65="No","Cliente no acepta el plan","Pendiente de aceptación"))))</f>
        <v>Servicio aprobado</v>
      </c>
    </row>
    <row r="66" spans="1:8">
      <c r="A66" s="19" t="s">
        <v>236</v>
      </c>
      <c r="B66" s="21" t="s">
        <v>237</v>
      </c>
      <c r="C66" s="21"/>
      <c r="D66" s="21"/>
      <c r="E66" s="21"/>
      <c r="F66" s="21"/>
      <c r="G66" s="21"/>
      <c r="H66" s="21"/>
    </row>
    <row r="67" spans="1:8">
      <c r="A67" s="16"/>
      <c r="B67" s="21"/>
      <c r="C67" s="21"/>
      <c r="D67" s="21"/>
      <c r="E67" s="21"/>
      <c r="F67" s="21"/>
      <c r="G67" s="21"/>
      <c r="H67" s="21"/>
    </row>
    <row r="68" spans="1:8">
      <c r="A68" s="16"/>
      <c r="B68" s="21"/>
      <c r="C68" s="21"/>
      <c r="D68" s="21"/>
      <c r="E68" s="21"/>
      <c r="F68" s="21"/>
      <c r="G68" s="21"/>
      <c r="H68" s="21"/>
    </row>
    <row r="69" spans="1:8">
      <c r="A69" s="16"/>
      <c r="B69" s="16"/>
      <c r="C69" s="16"/>
      <c r="D69" s="16"/>
      <c r="E69" s="16"/>
      <c r="F69" s="16"/>
      <c r="G69" s="16"/>
      <c r="H69" s="16"/>
    </row>
    <row r="70" spans="1:8">
      <c r="A70" s="19" t="s">
        <v>238</v>
      </c>
      <c r="B70" s="27" t="str">
        <f>IF(OR(E30="",E54=""),"Sin datos para comparar",IF(E54&lt;=E30,"Precio dentro del presupuesto","Precio superior al presupuesto"))</f>
        <v>Precio dentro del presupuesto</v>
      </c>
      <c r="C70" s="27"/>
      <c r="D70" s="27"/>
      <c r="E70" s="19" t="s">
        <v>239</v>
      </c>
      <c r="F70" s="27" t="str">
        <f>IF(OR(B30="",B54=""),"Sin datos para comparar",IF(B54&lt;=B30,"Tiempo compatible","Duración superior al tiempo disponible"))</f>
        <v>Tiempo compatible</v>
      </c>
      <c r="G70" s="27"/>
      <c r="H70" s="27"/>
    </row>
    <row r="71" spans="1:8">
      <c r="A71" s="16"/>
      <c r="B71" s="16"/>
      <c r="C71" s="16"/>
      <c r="D71" s="16"/>
      <c r="E71" s="16"/>
      <c r="F71" s="16"/>
      <c r="G71" s="16"/>
      <c r="H71" s="16"/>
    </row>
    <row r="72" spans="1:8" ht="15.6">
      <c r="A72" s="18" t="s">
        <v>240</v>
      </c>
      <c r="B72" s="18"/>
      <c r="C72" s="18"/>
      <c r="D72" s="18"/>
      <c r="E72" s="18"/>
      <c r="F72" s="18"/>
      <c r="G72" s="18"/>
      <c r="H72" s="18"/>
    </row>
    <row r="73" spans="1:8">
      <c r="A73" s="27" t="str">
        <f>"Servicio: "&amp;B47</f>
        <v>Servicio: Iluminación parcial frontal</v>
      </c>
      <c r="B73" s="27"/>
      <c r="C73" s="27"/>
      <c r="D73" s="27"/>
      <c r="E73" s="27"/>
      <c r="F73" s="27"/>
      <c r="G73" s="27"/>
      <c r="H73" s="27"/>
    </row>
    <row r="74" spans="1:8">
      <c r="A74" s="27" t="str">
        <f>"Resultado acordado: "&amp;B39</f>
        <v>Resultado acordado: Iluminación parcial alrededor del rostro, entre uno y dos niveles más clara, conservando la base oscura.</v>
      </c>
      <c r="B74" s="27"/>
      <c r="C74" s="27"/>
      <c r="D74" s="27"/>
      <c r="E74" s="27"/>
      <c r="F74" s="27"/>
      <c r="G74" s="27"/>
      <c r="H74" s="27"/>
    </row>
    <row r="75" spans="1:8">
      <c r="A75" s="27" t="str">
        <f>"Incluye: "&amp;B48</f>
        <v>Incluye: Consulta, prueba de mechón, iluminación frontal, tratamiento de cuidado y secado.</v>
      </c>
      <c r="B75" s="27"/>
      <c r="C75" s="27"/>
      <c r="D75" s="27"/>
      <c r="E75" s="27"/>
      <c r="F75" s="27"/>
      <c r="G75" s="27"/>
      <c r="H75" s="27"/>
    </row>
    <row r="76" spans="1:8">
      <c r="A76" s="27" t="str">
        <f>"No incluye: "&amp;B51</f>
        <v>No incluye: Aclarado completo, corte y una segunda sesión.</v>
      </c>
      <c r="B76" s="27"/>
      <c r="C76" s="27"/>
      <c r="D76" s="27"/>
      <c r="E76" s="27"/>
      <c r="F76" s="27"/>
      <c r="G76" s="27"/>
      <c r="H76" s="27"/>
    </row>
    <row r="77" spans="1:8">
      <c r="A77" s="27" t="str">
        <f>"Duración: "&amp;B54&amp;" minutos"</f>
        <v>Duración: 120 minutos</v>
      </c>
      <c r="B77" s="27"/>
      <c r="C77" s="27"/>
      <c r="D77" s="27"/>
      <c r="E77" s="27"/>
      <c r="F77" s="27"/>
      <c r="G77" s="27"/>
      <c r="H77" s="27"/>
    </row>
    <row r="78" spans="1:8">
      <c r="A78" s="27" t="str">
        <f>"Precio: "&amp;H30&amp;" "&amp;TEXT(E54,"#,##0")</f>
        <v>Precio: COP 260000,0</v>
      </c>
      <c r="B78" s="27"/>
      <c r="C78" s="27"/>
      <c r="D78" s="27"/>
      <c r="E78" s="27"/>
      <c r="F78" s="27"/>
      <c r="G78" s="27"/>
      <c r="H78" s="27"/>
    </row>
    <row r="79" spans="1:8">
      <c r="A79" s="27" t="str">
        <f>"Cuidados posteriores: "&amp;B56</f>
        <v>Cuidados posteriores: Usar champú sin sulfatos, protector térmico y evitar calor intenso durante las primeras 48 horas.</v>
      </c>
      <c r="B79" s="27"/>
      <c r="C79" s="27"/>
      <c r="D79" s="27"/>
      <c r="E79" s="27"/>
      <c r="F79" s="27"/>
      <c r="G79" s="27"/>
      <c r="H79" s="27"/>
    </row>
    <row r="80" spans="1:8">
      <c r="A80" s="27" t="str">
        <f>"Mantenimiento: "&amp;B59&amp;" | Frecuencia: "&amp;B62</f>
        <v>Mantenimiento: Tóner y revisión del estado del cabello antes de ampliar la iluminación. | Frecuencia: 6 a 8 semanas.</v>
      </c>
      <c r="B80" s="27"/>
      <c r="C80" s="27"/>
      <c r="D80" s="27"/>
      <c r="E80" s="27"/>
      <c r="F80" s="27"/>
      <c r="G80" s="27"/>
      <c r="H80" s="27"/>
    </row>
    <row r="81" spans="1:8">
      <c r="A81" s="27" t="str">
        <f>"Decisión: "&amp;B65&amp;" | Aceptación: "&amp;E65</f>
        <v>Decisión: Ajustar | Aceptación: Sí</v>
      </c>
      <c r="B81" s="27"/>
      <c r="C81" s="27"/>
      <c r="D81" s="27"/>
      <c r="E81" s="27"/>
      <c r="F81" s="27"/>
      <c r="G81" s="27"/>
      <c r="H81" s="27"/>
    </row>
    <row r="82" spans="1:8">
      <c r="A82" s="28" t="str">
        <f>"Resultado de la confirmación: "&amp;H65</f>
        <v>Resultado de la confirmación: Servicio aprobado</v>
      </c>
      <c r="B82" s="28"/>
      <c r="C82" s="28"/>
      <c r="D82" s="28"/>
      <c r="E82" s="28"/>
      <c r="F82" s="28"/>
      <c r="G82" s="28"/>
      <c r="H82" s="28"/>
    </row>
    <row r="83" spans="1:8">
      <c r="A83" s="16"/>
      <c r="B83" s="16"/>
      <c r="C83" s="16"/>
      <c r="D83" s="16"/>
      <c r="E83" s="16"/>
      <c r="F83" s="16"/>
      <c r="G83" s="16"/>
      <c r="H83" s="16"/>
    </row>
    <row r="84" spans="1:8" ht="15.6">
      <c r="A84" s="18" t="s">
        <v>241</v>
      </c>
      <c r="B84" s="18"/>
      <c r="C84" s="18"/>
      <c r="D84" s="18"/>
      <c r="E84" s="18"/>
      <c r="F84" s="18"/>
      <c r="G84" s="18"/>
      <c r="H84" s="18"/>
    </row>
    <row r="85" spans="1:8">
      <c r="A85" s="19" t="s">
        <v>242</v>
      </c>
      <c r="B85" s="20">
        <v>46266</v>
      </c>
      <c r="C85" s="20"/>
      <c r="D85" s="19" t="s">
        <v>243</v>
      </c>
      <c r="E85" s="21" t="s">
        <v>244</v>
      </c>
      <c r="F85" s="21"/>
      <c r="G85" s="21"/>
      <c r="H85" s="21"/>
    </row>
    <row r="86" spans="1:8">
      <c r="A86" s="19" t="s">
        <v>245</v>
      </c>
      <c r="B86" s="21" t="s">
        <v>246</v>
      </c>
      <c r="C86" s="21"/>
      <c r="D86" s="21"/>
      <c r="E86" s="21"/>
      <c r="F86" s="21"/>
      <c r="G86" s="21"/>
      <c r="H86" s="21"/>
    </row>
    <row r="87" spans="1:8">
      <c r="A87" s="16"/>
      <c r="B87" s="21"/>
      <c r="C87" s="21"/>
      <c r="D87" s="21"/>
      <c r="E87" s="21"/>
      <c r="F87" s="21"/>
      <c r="G87" s="21"/>
      <c r="H87" s="21"/>
    </row>
    <row r="88" spans="1:8">
      <c r="A88" s="16"/>
      <c r="B88" s="21"/>
      <c r="C88" s="21"/>
      <c r="D88" s="21"/>
      <c r="E88" s="21"/>
      <c r="F88" s="21"/>
      <c r="G88" s="21"/>
      <c r="H88" s="21"/>
    </row>
    <row r="89" spans="1:8">
      <c r="A89" s="16"/>
      <c r="B89" s="16"/>
      <c r="C89" s="16"/>
      <c r="D89" s="16"/>
      <c r="E89" s="16"/>
      <c r="F89" s="16"/>
      <c r="G89" s="16"/>
      <c r="H89" s="16"/>
    </row>
    <row r="90" spans="1:8">
      <c r="A90" s="24" t="s">
        <v>247</v>
      </c>
      <c r="B90" s="24"/>
      <c r="C90" s="24"/>
      <c r="D90" s="24"/>
      <c r="E90" s="24"/>
      <c r="F90" s="24"/>
      <c r="G90" s="24"/>
      <c r="H90" s="24"/>
    </row>
    <row r="91" spans="1:8">
      <c r="A91" s="24"/>
      <c r="B91" s="24"/>
      <c r="C91" s="24"/>
      <c r="D91" s="24"/>
      <c r="E91" s="24"/>
      <c r="F91" s="24"/>
      <c r="G91" s="24"/>
      <c r="H91" s="24"/>
    </row>
    <row r="92" spans="1:8">
      <c r="A92" s="29"/>
      <c r="B92" s="29"/>
      <c r="C92" s="29"/>
      <c r="D92" s="29"/>
      <c r="E92" s="29"/>
      <c r="F92" s="29"/>
      <c r="G92" s="29"/>
      <c r="H92" s="29"/>
    </row>
    <row r="93" spans="1:8">
      <c r="A93" s="29"/>
      <c r="B93" s="29"/>
      <c r="C93" s="29"/>
      <c r="D93" s="29"/>
      <c r="E93" s="29"/>
      <c r="F93" s="29"/>
      <c r="G93" s="29"/>
      <c r="H93" s="29"/>
    </row>
    <row r="94" spans="1:8">
      <c r="A94" s="29"/>
      <c r="B94" s="29"/>
      <c r="C94" s="29"/>
      <c r="D94" s="29"/>
      <c r="E94" s="29"/>
      <c r="F94" s="29"/>
      <c r="G94" s="29"/>
      <c r="H94" s="29"/>
    </row>
    <row r="95" spans="1:8">
      <c r="A95" s="29"/>
      <c r="B95" s="29"/>
      <c r="C95" s="29"/>
      <c r="D95" s="29"/>
      <c r="E95" s="29"/>
      <c r="F95" s="29"/>
      <c r="G95" s="29"/>
      <c r="H95" s="29"/>
    </row>
  </sheetData>
  <sheetProtection algorithmName="SHA-512" hashValue="UqVYVAXyodEfVyBvu1ub6egTpO80/1bVTcqHKJsGfLnDuCxg23Bf5WsnyYtM0bQPISehg+qGLAqtQ/VtHAYHiw==" saltValue="qD4kG5meqBB8YM6whhoKBQ==" spinCount="100000" sheet="1" objects="1" scenarios="1" formatCells="0" formatColumns="0" formatRows="0" insertColumns="0" insertRows="0" sort="0" autoFilter="0" pivotTables="0"/>
  <mergeCells count="59">
    <mergeCell ref="A90:H91"/>
    <mergeCell ref="A82:H82"/>
    <mergeCell ref="A84:H84"/>
    <mergeCell ref="B85:C85"/>
    <mergeCell ref="E85:H85"/>
    <mergeCell ref="B86:H88"/>
    <mergeCell ref="A77:H77"/>
    <mergeCell ref="A78:H78"/>
    <mergeCell ref="A79:H79"/>
    <mergeCell ref="A80:H80"/>
    <mergeCell ref="A81:H81"/>
    <mergeCell ref="A72:H72"/>
    <mergeCell ref="A73:H73"/>
    <mergeCell ref="A74:H74"/>
    <mergeCell ref="A75:H75"/>
    <mergeCell ref="A76:H76"/>
    <mergeCell ref="A64:H64"/>
    <mergeCell ref="B65:C65"/>
    <mergeCell ref="E65:F65"/>
    <mergeCell ref="B66:H68"/>
    <mergeCell ref="B70:D70"/>
    <mergeCell ref="F70:H70"/>
    <mergeCell ref="B55:C55"/>
    <mergeCell ref="E55:H55"/>
    <mergeCell ref="B56:H58"/>
    <mergeCell ref="B59:H61"/>
    <mergeCell ref="B62:D62"/>
    <mergeCell ref="A46:H46"/>
    <mergeCell ref="B47:D47"/>
    <mergeCell ref="B48:H50"/>
    <mergeCell ref="B51:H53"/>
    <mergeCell ref="B54:C54"/>
    <mergeCell ref="E54:F54"/>
    <mergeCell ref="A32:H32"/>
    <mergeCell ref="B33:H35"/>
    <mergeCell ref="B36:H38"/>
    <mergeCell ref="B39:H41"/>
    <mergeCell ref="B42:H44"/>
    <mergeCell ref="A23:H23"/>
    <mergeCell ref="B24:H25"/>
    <mergeCell ref="B26:H27"/>
    <mergeCell ref="B28:H29"/>
    <mergeCell ref="B30:C30"/>
    <mergeCell ref="E30:F30"/>
    <mergeCell ref="B12:H13"/>
    <mergeCell ref="B14:H15"/>
    <mergeCell ref="B16:H17"/>
    <mergeCell ref="B18:H19"/>
    <mergeCell ref="B20:H21"/>
    <mergeCell ref="B7:D7"/>
    <mergeCell ref="F7:H7"/>
    <mergeCell ref="B8:D8"/>
    <mergeCell ref="A9:H9"/>
    <mergeCell ref="A11:H11"/>
    <mergeCell ref="A1:H1"/>
    <mergeCell ref="A3:H3"/>
    <mergeCell ref="A5:H5"/>
    <mergeCell ref="B6:C6"/>
    <mergeCell ref="E6:H6"/>
  </mergeCells>
  <conditionalFormatting sqref="B70:D70">
    <cfRule type="expression" dxfId="7" priority="5">
      <formula>B70="Precio superior al presupuesto"</formula>
    </cfRule>
    <cfRule type="expression" dxfId="6" priority="6">
      <formula>B70="Precio dentro del presupuesto"</formula>
    </cfRule>
  </conditionalFormatting>
  <conditionalFormatting sqref="F70:H70">
    <cfRule type="expression" dxfId="5" priority="7">
      <formula>F70="Duración superior al tiempo disponible"</formula>
    </cfRule>
    <cfRule type="expression" dxfId="4" priority="8">
      <formula>F70="Tiempo compatible"</formula>
    </cfRule>
  </conditionalFormatting>
  <conditionalFormatting sqref="H8">
    <cfRule type="expression" dxfId="3" priority="1">
      <formula>H8="Faltan campos obligatorios"</formula>
    </cfRule>
    <cfRule type="expression" dxfId="2" priority="2">
      <formula>H8="Lista para confirmar"</formula>
    </cfRule>
    <cfRule type="expression" dxfId="1" priority="3">
      <formula>H8="Plan confirmado"</formula>
    </cfRule>
    <cfRule type="expression" dxfId="0" priority="4">
      <formula>H8="Plan no aceptado"</formula>
    </cfRule>
  </conditionalFormatting>
  <dataValidations count="15">
    <dataValidation type="list" showErrorMessage="1" errorTitle="Opción no válida" error="Selecciona el tipo de cliente." sqref="F7" xr:uid="{00000000-0002-0000-0200-000000000000}">
      <formula1>"Primera visita,Cliente frecuente"</formula1>
    </dataValidation>
    <dataValidation type="list" showErrorMessage="1" errorTitle="Opción no válida" error="Selecciona un tipo de servicio." sqref="B8" xr:uid="{00000000-0002-0000-0200-000001000000}">
      <formula1>"Coloración,Corte o barbería,Uñas,Maquillaje,Facial o spa,Cejas o pestañas,Otro"</formula1>
    </dataValidation>
    <dataValidation type="list" allowBlank="1" showErrorMessage="1" errorTitle="Opción no válida" error="Selecciona un nivel entre 1 y 5, o deja el campo vacío." sqref="F8" xr:uid="{00000000-0002-0000-0200-000002000000}">
      <formula1>"1,2,3,4,5"</formula1>
    </dataValidation>
    <dataValidation type="list" showErrorMessage="1" errorTitle="Opción no válida" error="Selecciona una moneda." sqref="H30" xr:uid="{00000000-0002-0000-0200-000003000000}">
      <formula1>"COP,USD,MXN,PEN,CLP,ARS,Otro"</formula1>
    </dataValidation>
    <dataValidation type="list" allowBlank="1" showErrorMessage="1" errorTitle="Opción no válida" error="Selecciona Sí o No, o deja el campo vacío." sqref="B55" xr:uid="{00000000-0002-0000-0200-000004000000}">
      <formula1>"Sí,No"</formula1>
    </dataValidation>
    <dataValidation type="list" showErrorMessage="1" errorTitle="Opción no válida" error="Selecciona una decisión." sqref="B65" xr:uid="{00000000-0002-0000-0200-000005000000}">
      <formula1>"Continuar,Ajustar,Reprogramar,No realizar"</formula1>
    </dataValidation>
    <dataValidation type="list" allowBlank="1" showErrorMessage="1" errorTitle="Opción no válida" error="Registra la aceptación o deja el campo vacío mientras esté pendiente." sqref="E65" xr:uid="{00000000-0002-0000-0200-000006000000}">
      <formula1>"Sí,No"</formula1>
    </dataValidation>
    <dataValidation type="list" allowBlank="1" showErrorMessage="1" errorTitle="Opción no válida" error="Selecciona un estado posterior o deja el campo vacío." sqref="E85" xr:uid="{00000000-0002-0000-0200-000007000000}">
      <formula1>"Pendiente,Resultado satisfactorio,Requiere ajuste,Reprogramado,Cerrado"</formula1>
    </dataValidation>
    <dataValidation type="date" showErrorMessage="1" errorTitle="Fecha no válida" error="Ingresa una fecha válida entre 2020 y 2035." sqref="B6" xr:uid="{00000000-0002-0000-0200-000008000000}">
      <formula1>DATE(2020,1,1)</formula1>
      <formula2>DATE(2035,12,31)</formula2>
    </dataValidation>
    <dataValidation type="custom" allowBlank="1" showErrorMessage="1" errorTitle="Fecha no válida" error="La fecha debe estar vacía o ser igual/posterior a la fecha de consulta." sqref="B85" xr:uid="{00000000-0002-0000-0200-000009000000}">
      <formula1>OR(B85="",AND(ISNUMBER(B85),B85&gt;=B6,B85&lt;=DATE(2035,12,31)))</formula1>
    </dataValidation>
    <dataValidation type="whole" showErrorMessage="1" errorTitle="Valor no válido" error="Ingresa un tiempo entre 1 y 720 minutos." sqref="B30" xr:uid="{00000000-0002-0000-0200-00000A000000}">
      <formula1>1</formula1>
      <formula2>720</formula2>
    </dataValidation>
    <dataValidation type="whole" showErrorMessage="1" errorTitle="Valor no válido" error="Ingresa una duración entre 1 y 720 minutos." sqref="B54" xr:uid="{00000000-0002-0000-0200-00000B000000}">
      <formula1>1</formula1>
      <formula2>720</formula2>
    </dataValidation>
    <dataValidation type="whole" allowBlank="1" showErrorMessage="1" errorTitle="Sesiones no válidas" error="Ingresa un entero entre 1 y 20, o deja el campo vacío." sqref="F47" xr:uid="{00000000-0002-0000-0200-00000C000000}">
      <formula1>1</formula1>
      <formula2>20</formula2>
    </dataValidation>
    <dataValidation type="decimal" operator="greaterThanOrEqual" allowBlank="1" showErrorMessage="1" errorTitle="Presupuesto no válido" error="Ingresa un valor igual o mayor que cero, o deja el campo vacío." sqref="E30" xr:uid="{00000000-0002-0000-0200-00000D000000}">
      <formula1>0</formula1>
    </dataValidation>
    <dataValidation type="decimal" operator="greaterThanOrEqual" showErrorMessage="1" errorTitle="Precio no válido" error="Ingresa un valor igual o mayor que cero." sqref="E54" xr:uid="{00000000-0002-0000-0200-00000E000000}">
      <formula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Instrucciones</vt:lpstr>
      <vt:lpstr>2. Glosario</vt:lpstr>
      <vt:lpstr>3. Ficha consulta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2026-07-15T20:19:16Z</dcterms:modified>
</cp:coreProperties>
</file>