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6F171083-D59D-4093-9600-82269E2B80FC}" xr6:coauthVersionLast="47" xr6:coauthVersionMax="47" xr10:uidLastSave="{00000000-0000-0000-0000-000000000000}"/>
  <bookViews>
    <workbookView xWindow="28680" yWindow="-120" windowWidth="29040" windowHeight="15720" xr2:uid="{00000000-000D-0000-FFFF-FFFF00000000}"/>
  </bookViews>
  <sheets>
    <sheet name="1. Instrucciones" sheetId="1" r:id="rId1"/>
    <sheet name="2. Glosario" sheetId="2" r:id="rId2"/>
    <sheet name="3. Comparador"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3" l="1"/>
  <c r="M29" i="3"/>
  <c r="A29" i="3"/>
  <c r="F39" i="3" l="1"/>
  <c r="J24" i="3"/>
  <c r="I24" i="3"/>
  <c r="G24" i="3"/>
  <c r="J23" i="3"/>
  <c r="I23" i="3"/>
  <c r="G23" i="3"/>
  <c r="J22" i="3"/>
  <c r="I22" i="3"/>
  <c r="G22" i="3"/>
  <c r="J21" i="3"/>
  <c r="I21" i="3"/>
  <c r="G21" i="3"/>
  <c r="J20" i="3"/>
  <c r="I20" i="3"/>
  <c r="G20" i="3"/>
  <c r="J19" i="3"/>
  <c r="I19" i="3"/>
  <c r="G19" i="3"/>
  <c r="J18" i="3"/>
  <c r="I18" i="3"/>
  <c r="G18" i="3"/>
  <c r="J17" i="3"/>
  <c r="I17" i="3"/>
  <c r="G17" i="3"/>
  <c r="I29" i="3" l="1"/>
  <c r="F37" i="3" s="1"/>
</calcChain>
</file>

<file path=xl/sharedStrings.xml><?xml version="1.0" encoding="utf-8"?>
<sst xmlns="http://schemas.openxmlformats.org/spreadsheetml/2006/main" count="245" uniqueCount="209">
  <si>
    <t>Plantilla para comparar fuentes de financiamiento</t>
  </si>
  <si>
    <t>Versión básica–intermedia | Usa el ejemplo de Tienda Luna Escolar como guía y luego reemplázalo con los datos de tu negocio.</t>
  </si>
  <si>
    <t>Cómo usar esta plantilla</t>
  </si>
  <si>
    <t>Paso</t>
  </si>
  <si>
    <t>Qué hacer</t>
  </si>
  <si>
    <t>1. Lee el ejemplo</t>
  </si>
  <si>
    <t>Revisa la hoja 3. El caso muestra cómo una tienda compara capital propio, crédito de proveedor y crédito financiero.</t>
  </si>
  <si>
    <t>2. Borra y reemplaza</t>
  </si>
  <si>
    <t>En la hoja 3, sustituye los datos de ejemplo por los datos de tu negocio, define la moneda y conserva las fórmulas de las celdas grises. La moneda funciona como etiqueta; la plantilla no convierte valores entre monedas.</t>
  </si>
  <si>
    <t>3. Registra alternativas</t>
  </si>
  <si>
    <t>Usa la lista de “Fuente” y compara hasta 8 alternativas. En “Pago máximo mensual”, escribe la cuota real más alta que podrías pagar en un mes. Para capital propio, socios o preventas sin pago periódico, registra 0. No uses valores negativos.</t>
  </si>
  <si>
    <t>4. Revisa la caja</t>
  </si>
  <si>
    <t>Verifica que el pago máximo mensual total no supere tu capacidad máxima de pago y que el capital propio seleccionado no supere el capital disponible. Si algo no cuadra, la plantilla marcará “Revisar capacidad”, “Revisar capital propio” o “Completa datos de referencia”.</t>
  </si>
  <si>
    <t>5. Toma una decisión</t>
  </si>
  <si>
    <t>En la columna “Decisión”, marca “Seleccionar”, “Complementar” o “Descartar”. El resumen mostrará el monto cubierto, un saldo pendiente o un exceso de financiación. Luego actualiza manualmente “Opción o combinación elegida”, “Motivo principal” y “Primera acción”.</t>
  </si>
  <si>
    <t>6. Guarda tu respaldo</t>
  </si>
  <si>
    <t>Guarda una copia antes de editar para conservar el ejemplo original y compárala con futuras decisiones.</t>
  </si>
  <si>
    <t>Cómo leer los colores de la hoja 3</t>
  </si>
  <si>
    <t>Color</t>
  </si>
  <si>
    <t>Qué significa</t>
  </si>
  <si>
    <t>Qué debes hacer</t>
  </si>
  <si>
    <t>Azul claro</t>
  </si>
  <si>
    <t>Dato editable</t>
  </si>
  <si>
    <t>Escribe o sustituye la información de tu negocio.</t>
  </si>
  <si>
    <t>Gris claro</t>
  </si>
  <si>
    <t>Cálculo automático</t>
  </si>
  <si>
    <t>No edites la fórmula. El valor cambia cuando actualizas los datos editables.</t>
  </si>
  <si>
    <t>Azul marino</t>
  </si>
  <si>
    <t>Encabezado o sección</t>
  </si>
  <si>
    <t>Úsalo como guía visual para navegar la plantilla.</t>
  </si>
  <si>
    <t>Qué incluye y qué no incluye</t>
  </si>
  <si>
    <t>La plantilla sí te ayuda a…</t>
  </si>
  <si>
    <t>La plantilla no reemplaza…</t>
  </si>
  <si>
    <t>Comparar fuentes según monto, plazo, costo total, compromiso mensual, riesgo, garantía y control.</t>
  </si>
  <si>
    <t>Una evaluación financiera, tributaria, legal o crediticia profesional.</t>
  </si>
  <si>
    <t>Verificar si una cuota estimada cabe dentro de la capacidad mensual definida por el negocio.</t>
  </si>
  <si>
    <t>La lectura detallada de contratos, tasas, comisiones, seguros o requisitos de entidades específicas.</t>
  </si>
  <si>
    <t>Organizar una decisión antes de pedir crédito, usar factoring, negociar con proveedores o sumar un socio.</t>
  </si>
  <si>
    <t>Un flujo de caja completo ni un simulador de tasas. Es una herramienta para ordenar y comparar opciones.</t>
  </si>
  <si>
    <t>Recomendación antes de elegir una fuente</t>
  </si>
  <si>
    <t>Antes de comprometer dinero, revisa para qué lo necesitas, cuándo volverá a caja y qué ocurrirá si las ventas son menores de lo esperado. Esta plantilla ayuda a comparar opciones; úsala junto con tu flujo de caja y las condiciones reales de cada proveedor o entidad.</t>
  </si>
  <si>
    <t>Glosario de la plantilla</t>
  </si>
  <si>
    <t>Definiciones simples de los campos, estados y fuentes usados en el comparador.</t>
  </si>
  <si>
    <t>Términos de la plantilla</t>
  </si>
  <si>
    <t>Término</t>
  </si>
  <si>
    <t>Definición</t>
  </si>
  <si>
    <t>Cómo se usa en la plantilla</t>
  </si>
  <si>
    <t>Fuente de financiamiento</t>
  </si>
  <si>
    <t>Alternativa que aporta recursos para cubrir una necesidad del negocio.</t>
  </si>
  <si>
    <t>Selecciona la opción que quieres evaluar: capital propio, crédito de proveedor, crédito financiero, factoring, leasing, socio, preventa u otra fuente.</t>
  </si>
  <si>
    <t>N.º de alternativa</t>
  </si>
  <si>
    <t>Número que identifica cada fila de comparación.</t>
  </si>
  <si>
    <t>Te ayuda a revisar y comentar una opción específica.</t>
  </si>
  <si>
    <t>Negocio / caso</t>
  </si>
  <si>
    <t>Nombre del negocio o situación que se está evaluando.</t>
  </si>
  <si>
    <t>Identifica la decisión y evita mezclar datos de necesidades distintas.</t>
  </si>
  <si>
    <t>Necesidad a financiar</t>
  </si>
  <si>
    <t>Uso principal que se dará a los recursos.</t>
  </si>
  <si>
    <t>Aclara si buscas financiar inventario, caja, equipo, expansión u otro objetivo.</t>
  </si>
  <si>
    <t>Fecha de decisión</t>
  </si>
  <si>
    <t>Fecha en que se completa o actualiza el análisis.</t>
  </si>
  <si>
    <t>Permite saber cuándo se validaron las condiciones comparadas.</t>
  </si>
  <si>
    <t>Moneda</t>
  </si>
  <si>
    <t>Divisa en la que registras los valores.</t>
  </si>
  <si>
    <t>Funciona como referencia visual; la plantilla no convierte entre monedas.</t>
  </si>
  <si>
    <t>Responsable</t>
  </si>
  <si>
    <t>Persona que completa, revisa o aprueba la comparación.</t>
  </si>
  <si>
    <t>Aclara quién debe validar datos y dar seguimiento.</t>
  </si>
  <si>
    <t>Monto total requerido</t>
  </si>
  <si>
    <t>Dinero total que necesitas para resolver la necesidad definida.</t>
  </si>
  <si>
    <t>Sirve como referencia para validar si las opciones seleccionadas cubren el objetivo.</t>
  </si>
  <si>
    <t>Capital propio disponible</t>
  </si>
  <si>
    <t>Máximo dinero propio que puedes usar sin afectar la operación.</t>
  </si>
  <si>
    <t>Se compara contra el capital propio que marques como Seleccionar o Complementar.</t>
  </si>
  <si>
    <t>Capacidad máxima de compromiso mensual</t>
  </si>
  <si>
    <t>Monto máximo que el negocio puede destinar en un mes a pagos nuevos.</t>
  </si>
  <si>
    <t>Se compara con la suma de pagos máximos mensuales de las fuentes elegidas.</t>
  </si>
  <si>
    <t>Recuperación esperada</t>
  </si>
  <si>
    <t>Tiempo estimado en que el dinero invertido vuelve a caja mediante ventas, cobros o ahorro.</t>
  </si>
  <si>
    <t>Te ayuda a contrastar el retorno esperado con el plazo y el riesgo.</t>
  </si>
  <si>
    <t>Uso del dinero</t>
  </si>
  <si>
    <t>Destino específico de cada fuente registrada.</t>
  </si>
  <si>
    <t>Permite saber si cada alternativa financiará inventario, equipo, operación u otro uso.</t>
  </si>
  <si>
    <t>Monto a usar</t>
  </si>
  <si>
    <t>Valor que esperas obtener o destinar con una alternativa.</t>
  </si>
  <si>
    <t>Se suma en el resumen cuando la alternativa se marca como Seleccionar o Complementar.</t>
  </si>
  <si>
    <t>Plazo</t>
  </si>
  <si>
    <t>Número de meses que dura el contrato, la obligación o el compromiso.</t>
  </si>
  <si>
    <t>Se usa para documentar condiciones; no calcula por sí solo el pago máximo mensual.</t>
  </si>
  <si>
    <t>Costos adicionales estimados</t>
  </si>
  <si>
    <t>Intereses, comisiones, seguros, descuentos perdidos u otros costos asociados.</t>
  </si>
  <si>
    <t>Se suma al monto a usar para calcular el costo total estimado.</t>
  </si>
  <si>
    <t>Costo total estimado</t>
  </si>
  <si>
    <t>Monto a usar más los costos adicionales estimados.</t>
  </si>
  <si>
    <t>Es un cálculo automático para comparar el costo global de las alternativas.</t>
  </si>
  <si>
    <t>Pago máximo mensual</t>
  </si>
  <si>
    <t>Mayor pago o compromiso que una alternativa puede exigir en un solo mes.</t>
  </si>
  <si>
    <t>Se registra manualmente. Si el pago varía, escribe el valor más alto esperado; no uses un promedio.</t>
  </si>
  <si>
    <t>% de capacidad mensual</t>
  </si>
  <si>
    <t>Porcentaje de la capacidad máxima mensual que consumiría el pago máximo de una alternativa.</t>
  </si>
  <si>
    <t>Permite identificar fuentes que pueden presionar demasiado la caja.</t>
  </si>
  <si>
    <t>Revisión de caja</t>
  </si>
  <si>
    <t>Resultado automático de la revisión por alternativa.</t>
  </si>
  <si>
    <t>Muestra si el pago máximo cabe en la capacidad o si el capital propio seleccionado supera el disponible.</t>
  </si>
  <si>
    <t>Presión sobre caja</t>
  </si>
  <si>
    <t>Nivel de exigencia que una opción puede generar sobre los pagos del negocio.</t>
  </si>
  <si>
    <t>Selecciona Baja, Media o Alta para complementar la revisión numérica.</t>
  </si>
  <si>
    <t>Garantía o control cedido</t>
  </si>
  <si>
    <t>Activo, factura, aval o participación que el negocio compromete para obtener recursos.</t>
  </si>
  <si>
    <t>Muestra el riesgo más allá del costo financiero.</t>
  </si>
  <si>
    <t>Riesgo principal</t>
  </si>
  <si>
    <t>Situación que podría dificultar el cumplimiento de la alternativa.</t>
  </si>
  <si>
    <t>Registra el riesgo más importante con un escenario conservador.</t>
  </si>
  <si>
    <t>Decisión</t>
  </si>
  <si>
    <t>Estado que asignas a cada alternativa después de compararla.</t>
  </si>
  <si>
    <t>Usa Evaluar, Seleccionar, Complementar o Descartar.</t>
  </si>
  <si>
    <t>Complementar</t>
  </si>
  <si>
    <t>Alternativa que se usa junto con otra para cubrir la necesidad total.</t>
  </si>
  <si>
    <t>Permite combinar, por ejemplo, capital propio y crédito de proveedor.</t>
  </si>
  <si>
    <t>Monto cubierto</t>
  </si>
  <si>
    <t>Suma de las fuentes marcadas como Seleccionar o Complementar.</t>
  </si>
  <si>
    <t>Se compara con el monto total requerido.</t>
  </si>
  <si>
    <t>Saldo pendiente / exceso</t>
  </si>
  <si>
    <t>Diferencia entre el monto requerido y el monto cubierto.</t>
  </si>
  <si>
    <t>Indica si falta dinero por cubrir o si seleccionaste más financiación de la necesaria.</t>
  </si>
  <si>
    <t>Compromiso mensual total</t>
  </si>
  <si>
    <t>Suma de los pagos máximos mensuales de las fuentes elegidas.</t>
  </si>
  <si>
    <t>Se usa para revisar la presión conjunta sobre la caja.</t>
  </si>
  <si>
    <t>Opción o combinación elegida</t>
  </si>
  <si>
    <t>Alternativa final o mezcla de alternativas que usarás.</t>
  </si>
  <si>
    <t>La completas manualmente para dejar clara la decisión tomada.</t>
  </si>
  <si>
    <t>Motivo principal</t>
  </si>
  <si>
    <t>Razón que explica por qué la opción elegida es adecuada.</t>
  </si>
  <si>
    <t>Resume el criterio de decisión: costo, plazo, caja, control o riesgo.</t>
  </si>
  <si>
    <t>Primera acción</t>
  </si>
  <si>
    <t>Siguiente tarea concreta para ejecutar la decisión.</t>
  </si>
  <si>
    <t>Convierte la comparación en una acción operativa.</t>
  </si>
  <si>
    <t>Estado de cobertura</t>
  </si>
  <si>
    <t>Resultado automático sobre si el monto requerido está cubierto.</t>
  </si>
  <si>
    <t>Puede mostrar Cubierto, Revisar monto pendiente o Revisar exceso de financiación.</t>
  </si>
  <si>
    <t>Estado de compromisos y capital propio</t>
  </si>
  <si>
    <t>Resultado automático que revisa pagos mensuales y capital propio frente a los límites definidos.</t>
  </si>
  <si>
    <t>Puede mostrar Dentro del límite, Revisar capacidad, Revisar capital propio, Completa datos de referencia o Sin fuentes seleccionadas.</t>
  </si>
  <si>
    <t>Celda destinada a registrar información de tu negocio.</t>
  </si>
  <si>
    <t>Se identifica con azul claro en la hoja 3.</t>
  </si>
  <si>
    <t>Celda con una fórmula que se actualiza según los datos ingresados.</t>
  </si>
  <si>
    <t>Se identifica con gris claro. No debes reemplazar su fórmula.</t>
  </si>
  <si>
    <t>Pago concentrado o variable</t>
  </si>
  <si>
    <t>Pago que no se distribuye de forma uniforme cada mes, por ejemplo un vencimiento único o una cuota que cambia.</t>
  </si>
  <si>
    <t>En la plantilla debes registrar el pago más alto que podrías enfrentar en un mes para no subestimar la presión sobre la caja.</t>
  </si>
  <si>
    <t>Capital propio</t>
  </si>
  <si>
    <t>Ahorros del dueño, caja disponible o utilidades que se reinvierten.</t>
  </si>
  <si>
    <t>No genera pago mensual, pero reduce liquidez y se valida contra el capital propio disponible.</t>
  </si>
  <si>
    <t>Crédito de proveedor</t>
  </si>
  <si>
    <t>Compra hoy y paga después a un proveedor.</t>
  </si>
  <si>
    <t>Puede ser útil para inventario o insumos recurrentes.</t>
  </si>
  <si>
    <t>Crédito financiero</t>
  </si>
  <si>
    <t>Préstamo otorgado por una entidad financiera autorizada.</t>
  </si>
  <si>
    <t>Puede servir para operación, equipos o expansión si el pago máximo cabe en la caja.</t>
  </si>
  <si>
    <t>Factoring</t>
  </si>
  <si>
    <t>Anticipo de dinero respaldado por facturas o cuentas por cobrar.</t>
  </si>
  <si>
    <t>Tiene sentido cuando vendes a crédito y necesitas liquidez antes del cobro.</t>
  </si>
  <si>
    <t>Leasing o arrendamiento</t>
  </si>
  <si>
    <t>Uso de un equipo, vehículo o activo mediante pagos periódicos.</t>
  </si>
  <si>
    <t>Se usa para activos que no quieres o no puedes pagar por completo al inicio.</t>
  </si>
  <si>
    <t>Socio o inversionista</t>
  </si>
  <si>
    <t>Persona o entidad que aporta recursos a cambio de participación, derechos o retorno acordado.</t>
  </si>
  <si>
    <t>No suele generar cuota como un préstamo, pero puede implicar compartir decisiones o utilidades.</t>
  </si>
  <si>
    <t>Anticipo o preventa</t>
  </si>
  <si>
    <t>Pago recibido del cliente antes de entregar el producto o servicio.</t>
  </si>
  <si>
    <t>Puede financiar parte de la operación si puedes cumplir la entrega prometida.</t>
  </si>
  <si>
    <t>Comparador de fuentes de financiamiento</t>
  </si>
  <si>
    <t>Ejemplo: Tienda Luna Escolar | Borra los datos de ejemplo y reemplázalos por los de tu negocio.</t>
  </si>
  <si>
    <t>1. Define la necesidad que vas a financiar</t>
  </si>
  <si>
    <t>Tienda Luna Escolar</t>
  </si>
  <si>
    <t>Comprar inventario para temporada escolar</t>
  </si>
  <si>
    <t>COP</t>
  </si>
  <si>
    <t>Gerencia</t>
  </si>
  <si>
    <t>Datos de referencia para comparar opciones</t>
  </si>
  <si>
    <t>2 meses</t>
  </si>
  <si>
    <t>2. Compara las alternativas reales</t>
  </si>
  <si>
    <t>N.º</t>
  </si>
  <si>
    <t>Fuente</t>
  </si>
  <si>
    <t>Plazo
(meses)</t>
  </si>
  <si>
    <t>Costos adicionales
estimados</t>
  </si>
  <si>
    <t>Costo total
estimado</t>
  </si>
  <si>
    <t>Pago máximo
mensual</t>
  </si>
  <si>
    <t>% de capacidad
mensual</t>
  </si>
  <si>
    <t>Recuperación
(meses)</t>
  </si>
  <si>
    <t>Presión sobre
caja</t>
  </si>
  <si>
    <t>Inventario escolar</t>
  </si>
  <si>
    <t>Baja</t>
  </si>
  <si>
    <t>Sin garantía</t>
  </si>
  <si>
    <t>Reducir demasiado la caja disponible</t>
  </si>
  <si>
    <t>Media</t>
  </si>
  <si>
    <t>Relación comercial con proveedor</t>
  </si>
  <si>
    <t>Rotación más lenta de lo esperado</t>
  </si>
  <si>
    <t>Seleccionar</t>
  </si>
  <si>
    <t>Garantía / historial crediticio</t>
  </si>
  <si>
    <t>Costo total alto frente a una temporada corta</t>
  </si>
  <si>
    <t>Descartar</t>
  </si>
  <si>
    <t>Evaluar</t>
  </si>
  <si>
    <t>3. Resume la decisión</t>
  </si>
  <si>
    <t>Monto requerido</t>
  </si>
  <si>
    <t>Capital propio + Crédito de proveedor</t>
  </si>
  <si>
    <t>Cubre el monto total, conserva una parte de la caja y mantiene el compromiso mensual dentro del límite definido.</t>
  </si>
  <si>
    <t>Negociar el plazo de pago con el proveedor y validar la rotación esperada del inventario antes de confirmar la compra.</t>
  </si>
  <si>
    <t>Notas de uso</t>
  </si>
  <si>
    <t>Las celdas azul claro se editan. Las celdas gris claro se calculan automáticamente. En “Pago máximo mensual”, escribe la cuota real más alta que podrías pagar en un mes. No uses un promedio cuando haya pagos variables, vencimientos únicos o cuotas concentradas. Para capital propio, socios o preventas sin pago periódico, registra 0. “Opción o combinación elegida”, “Motivo principal” y “Primera acción” se completan manualmente. Valida esta decisión junto con tu flujo de caja y las condiciones reales de la fuente evaluada.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</si>
</sst>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yyyy\-mm\-dd"/>
    <numFmt numFmtId="166" formatCode="&quot;$&quot;#,##0.00"/>
  </numFmts>
  <fonts count="6">
    <font>
      <sz val="11"/>
      <name val="Carlito"/>
    </font>
    <font>
      <b/>
      <sz val="11"/>
      <color rgb="FFFFFFFF"/>
      <name val="Carlito"/>
    </font>
    <font>
      <sz val="11"/>
      <color rgb="FF1E293B"/>
      <name val="Carlito"/>
    </font>
    <font>
      <b/>
      <sz val="11"/>
      <color rgb="FF1E293B"/>
      <name val="Carlito"/>
    </font>
    <font>
      <b/>
      <sz val="11"/>
      <color rgb="FF243247"/>
      <name val="Carlito"/>
    </font>
    <font>
      <sz val="11"/>
      <color rgb="FF243247"/>
      <name val="Carlito"/>
    </font>
  </fonts>
  <fills count="17">
    <fill>
      <patternFill patternType="none"/>
    </fill>
    <fill>
      <patternFill patternType="gray125"/>
    </fill>
    <fill>
      <patternFill patternType="solid">
        <fgColor rgb="FF0B1F3A"/>
      </patternFill>
    </fill>
    <fill>
      <patternFill patternType="solid">
        <fgColor rgb="FFF3F5F7"/>
      </patternFill>
    </fill>
    <fill>
      <patternFill patternType="solid">
        <fgColor rgb="FF173A5E"/>
      </patternFill>
    </fill>
    <fill>
      <patternFill patternType="solid">
        <fgColor rgb="FFEAF3FB"/>
      </patternFill>
    </fill>
    <fill>
      <patternFill patternType="solid">
        <fgColor rgb="FFF3F4F6"/>
      </patternFill>
    </fill>
    <fill>
      <patternFill patternType="solid">
        <fgColor rgb="FFDDEBF7"/>
      </patternFill>
    </fill>
    <fill>
      <patternFill patternType="solid">
        <fgColor rgb="FFEAF7EF"/>
        <bgColor indexed="64"/>
      </patternFill>
    </fill>
    <fill>
      <patternFill patternType="solid">
        <fgColor rgb="FF0B1F3A"/>
        <bgColor indexed="64"/>
      </patternFill>
    </fill>
    <fill>
      <patternFill patternType="solid">
        <fgColor indexed="65"/>
        <bgColor indexed="64"/>
      </patternFill>
    </fill>
    <fill>
      <patternFill patternType="solid">
        <fgColor rgb="FFF3F5F7"/>
        <bgColor indexed="64"/>
      </patternFill>
    </fill>
    <fill>
      <patternFill patternType="solid">
        <fgColor rgb="FF173A5E"/>
        <bgColor indexed="64"/>
      </patternFill>
    </fill>
    <fill>
      <patternFill patternType="solid">
        <fgColor rgb="FFEAF3FB"/>
        <bgColor indexed="64"/>
      </patternFill>
    </fill>
    <fill>
      <patternFill patternType="solid">
        <fgColor rgb="FFFFFFFF"/>
        <bgColor indexed="64"/>
      </patternFill>
    </fill>
    <fill>
      <patternFill patternType="solid">
        <fgColor rgb="FFFFF6D9"/>
        <bgColor indexed="64"/>
      </patternFill>
    </fill>
    <fill>
      <patternFill patternType="solid">
        <fgColor rgb="FFE8F1FA"/>
        <bgColor indexed="64"/>
      </patternFill>
    </fill>
  </fills>
  <borders count="1">
    <border>
      <left/>
      <right/>
      <top/>
      <bottom/>
      <diagonal/>
    </border>
  </borders>
  <cellStyleXfs count="1">
    <xf numFmtId="0" fontId="0" fillId="0" borderId="0"/>
  </cellStyleXfs>
  <cellXfs count="35">
    <xf numFmtId="0" fontId="0" fillId="0" borderId="0" xfId="0"/>
    <xf numFmtId="0" fontId="1" fillId="9" borderId="0" xfId="0" applyFont="1" applyFill="1" applyAlignment="1">
      <alignment horizontal="left" vertical="center" wrapText="1"/>
    </xf>
    <xf numFmtId="0" fontId="0" fillId="10" borderId="0" xfId="0" applyFill="1"/>
    <xf numFmtId="0" fontId="2" fillId="11" borderId="0" xfId="0" applyFont="1" applyFill="1" applyAlignment="1">
      <alignment horizontal="left" vertical="center" wrapText="1"/>
    </xf>
    <xf numFmtId="0" fontId="1" fillId="12" borderId="0" xfId="0" applyFont="1" applyFill="1" applyAlignment="1">
      <alignment horizontal="left" vertical="center" wrapText="1"/>
    </xf>
    <xf numFmtId="0" fontId="1" fillId="9" borderId="0" xfId="0" applyFont="1" applyFill="1" applyAlignment="1">
      <alignment horizontal="center" vertical="center" wrapText="1"/>
    </xf>
    <xf numFmtId="0" fontId="3" fillId="13" borderId="0" xfId="0" applyFont="1" applyFill="1" applyAlignment="1">
      <alignment horizontal="center" vertical="center" wrapText="1"/>
    </xf>
    <xf numFmtId="0" fontId="2" fillId="14" borderId="0" xfId="0" applyFont="1" applyFill="1" applyAlignment="1">
      <alignment horizontal="left" vertical="center" wrapText="1"/>
    </xf>
    <xf numFmtId="0" fontId="3" fillId="11" borderId="0" xfId="0" applyFont="1" applyFill="1" applyAlignment="1">
      <alignment horizontal="center" vertical="center" wrapText="1"/>
    </xf>
    <xf numFmtId="0" fontId="2" fillId="8" borderId="0" xfId="0" applyFont="1" applyFill="1" applyAlignment="1">
      <alignment horizontal="left" vertical="center" wrapText="1"/>
    </xf>
    <xf numFmtId="0" fontId="2" fillId="15" borderId="0" xfId="0" applyFont="1" applyFill="1" applyAlignment="1">
      <alignment horizontal="left" vertical="center" wrapText="1"/>
    </xf>
    <xf numFmtId="0" fontId="2" fillId="13" borderId="0" xfId="0" applyFont="1" applyFill="1" applyAlignment="1">
      <alignment horizontal="left" vertical="center" wrapText="1"/>
    </xf>
    <xf numFmtId="0" fontId="3" fillId="13" borderId="0" xfId="0" applyFont="1" applyFill="1" applyAlignment="1">
      <alignment horizontal="left" vertical="top" wrapText="1"/>
    </xf>
    <xf numFmtId="0" fontId="2" fillId="14" borderId="0" xfId="0" applyFont="1" applyFill="1" applyAlignment="1">
      <alignment horizontal="left" vertical="top" wrapText="1"/>
    </xf>
    <xf numFmtId="0" fontId="4" fillId="16" borderId="0" xfId="0" applyFont="1" applyFill="1" applyAlignment="1">
      <alignment vertical="top" wrapText="1"/>
    </xf>
    <xf numFmtId="0" fontId="5" fillId="14" borderId="0" xfId="0" applyFont="1" applyFill="1" applyAlignment="1">
      <alignment vertical="top" wrapText="1"/>
    </xf>
    <xf numFmtId="0" fontId="1" fillId="2" borderId="0" xfId="0" applyFont="1" applyFill="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0" fillId="0" borderId="0" xfId="0" applyProtection="1">
      <protection locked="0"/>
    </xf>
    <xf numFmtId="0" fontId="1" fillId="4" borderId="0" xfId="0" applyFont="1" applyFill="1" applyAlignment="1" applyProtection="1">
      <alignment horizontal="left" vertical="center" wrapText="1"/>
      <protection locked="0"/>
    </xf>
    <xf numFmtId="0" fontId="2" fillId="5" borderId="0" xfId="0" applyFont="1" applyFill="1" applyAlignment="1" applyProtection="1">
      <alignment horizontal="left" vertical="center" wrapText="1"/>
      <protection locked="0"/>
    </xf>
    <xf numFmtId="165" fontId="2" fillId="5" borderId="0" xfId="0" applyNumberFormat="1" applyFont="1" applyFill="1" applyAlignment="1" applyProtection="1">
      <alignment horizontal="left" vertical="center" wrapText="1"/>
      <protection locked="0"/>
    </xf>
    <xf numFmtId="164" fontId="2" fillId="5" borderId="0" xfId="0" applyNumberFormat="1" applyFont="1" applyFill="1" applyAlignment="1" applyProtection="1">
      <alignment horizontal="left" vertical="center" wrapText="1"/>
      <protection locked="0"/>
    </xf>
    <xf numFmtId="0" fontId="1" fillId="2"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0" fontId="2" fillId="5" borderId="0" xfId="0" applyFont="1" applyFill="1" applyAlignment="1" applyProtection="1">
      <alignment horizontal="left" vertical="center" wrapText="1"/>
      <protection locked="0"/>
    </xf>
    <xf numFmtId="164" fontId="2" fillId="5" borderId="0" xfId="0" applyNumberFormat="1" applyFont="1" applyFill="1" applyAlignment="1" applyProtection="1">
      <alignment horizontal="right" vertical="center" wrapText="1"/>
      <protection locked="0"/>
    </xf>
    <xf numFmtId="0" fontId="2" fillId="5" borderId="0" xfId="0" applyFont="1" applyFill="1" applyAlignment="1" applyProtection="1">
      <alignment horizontal="right" vertical="center" wrapText="1"/>
      <protection locked="0"/>
    </xf>
    <xf numFmtId="166" fontId="2" fillId="7" borderId="0" xfId="0" applyNumberFormat="1" applyFont="1" applyFill="1" applyAlignment="1" applyProtection="1">
      <alignment horizontal="right" vertical="center" wrapText="1"/>
      <protection locked="0"/>
    </xf>
    <xf numFmtId="164" fontId="3" fillId="3" borderId="0" xfId="0" applyNumberFormat="1" applyFont="1" applyFill="1" applyAlignment="1" applyProtection="1">
      <alignment horizontal="left" vertical="center" wrapText="1"/>
      <protection locked="0"/>
    </xf>
    <xf numFmtId="0" fontId="3" fillId="3" borderId="0" xfId="0" applyFont="1" applyFill="1" applyAlignment="1" applyProtection="1">
      <alignment horizontal="left" vertical="center" wrapText="1"/>
      <protection locked="0"/>
    </xf>
    <xf numFmtId="0" fontId="3" fillId="6" borderId="0" xfId="0" applyFont="1" applyFill="1" applyAlignment="1" applyProtection="1">
      <alignment horizontal="left" vertical="center" wrapText="1"/>
      <protection locked="0"/>
    </xf>
    <xf numFmtId="164" fontId="2" fillId="3" borderId="0" xfId="0" applyNumberFormat="1" applyFont="1" applyFill="1" applyAlignment="1" applyProtection="1">
      <alignment horizontal="right" vertical="center" wrapText="1"/>
    </xf>
    <xf numFmtId="9" fontId="2" fillId="3" borderId="0" xfId="0" applyNumberFormat="1" applyFont="1" applyFill="1" applyAlignment="1" applyProtection="1">
      <alignment horizontal="right" vertical="center" wrapText="1"/>
    </xf>
    <xf numFmtId="0" fontId="2" fillId="3" borderId="0" xfId="0" applyFont="1" applyFill="1" applyAlignment="1" applyProtection="1">
      <alignment horizontal="right" vertical="center" wrapText="1"/>
    </xf>
  </cellXfs>
  <cellStyles count="1">
    <cellStyle name="Normal" xfId="0" builtinId="0"/>
  </cellStyles>
  <dxfs count="25">
    <dxf>
      <font>
        <b/>
        <color rgb="FF9C0006"/>
      </font>
      <fill>
        <patternFill>
          <bgColor rgb="FFFDE2E2"/>
        </patternFill>
      </fill>
    </dxf>
    <dxf>
      <font>
        <b/>
        <color rgb="FF8A5A00"/>
      </font>
      <fill>
        <patternFill>
          <bgColor rgb="FFFFF4D6"/>
        </patternFill>
      </fill>
    </dxf>
    <dxf>
      <font>
        <b/>
        <color rgb="FFB42318"/>
      </font>
      <fill>
        <patternFill>
          <bgColor rgb="FFFDE8E7"/>
        </patternFill>
      </fill>
    </dxf>
    <dxf>
      <font>
        <b/>
        <color rgb="FF1E6B3A"/>
      </font>
      <fill>
        <patternFill>
          <bgColor rgb="FFE7F5EC"/>
        </patternFill>
      </fill>
    </dxf>
    <dxf>
      <font>
        <b/>
        <color rgb="FFB42318"/>
      </font>
      <fill>
        <patternFill>
          <bgColor rgb="FFFDE8E7"/>
        </patternFill>
      </fill>
    </dxf>
    <dxf>
      <font>
        <b/>
        <color rgb="FFB91C1C"/>
      </font>
      <fill>
        <patternFill>
          <bgColor rgb="FFFDECEC"/>
        </patternFill>
      </fill>
    </dxf>
    <dxf>
      <font>
        <b/>
        <color rgb="FF9C0006"/>
      </font>
      <fill>
        <patternFill>
          <bgColor rgb="FFFDE2E2"/>
        </patternFill>
      </fill>
    </dxf>
    <dxf>
      <font>
        <b/>
        <color rgb="FF9C0006"/>
      </font>
      <fill>
        <patternFill>
          <bgColor rgb="FFFDE2E2"/>
        </patternFill>
      </fill>
    </dxf>
    <dxf>
      <font>
        <i/>
        <color rgb="FF595959"/>
      </font>
      <fill>
        <patternFill>
          <bgColor rgb="FFE7E6E6"/>
        </patternFill>
      </fill>
    </dxf>
    <dxf>
      <font>
        <b/>
        <color rgb="FF7F6000"/>
      </font>
      <fill>
        <patternFill>
          <bgColor rgb="FFFFF2CC"/>
        </patternFill>
      </fill>
    </dxf>
    <dxf>
      <font>
        <b/>
        <color rgb="FF9C0006"/>
      </font>
      <fill>
        <patternFill>
          <bgColor rgb="FFFDE2E2"/>
        </patternFill>
      </fill>
    </dxf>
    <dxf>
      <font>
        <b/>
        <color rgb="FFB91C1C"/>
      </font>
      <fill>
        <patternFill>
          <bgColor rgb="FFFDECEC"/>
        </patternFill>
      </fill>
    </dxf>
    <dxf>
      <font>
        <b/>
        <color rgb="FF166534"/>
      </font>
      <fill>
        <patternFill>
          <bgColor rgb="FFEAF7EF"/>
        </patternFill>
      </fill>
    </dxf>
    <dxf>
      <font>
        <b/>
        <color rgb="FF9C0006"/>
      </font>
      <fill>
        <patternFill>
          <bgColor rgb="FFFDE2E2"/>
        </patternFill>
      </fill>
    </dxf>
    <dxf>
      <font>
        <b/>
        <color rgb="FF92400E"/>
      </font>
      <fill>
        <patternFill>
          <bgColor rgb="FFFFF6D9"/>
        </patternFill>
      </fill>
    </dxf>
    <dxf>
      <font>
        <b/>
        <color rgb="FF166534"/>
      </font>
      <fill>
        <patternFill>
          <bgColor rgb="FFEAF7EF"/>
        </patternFill>
      </fill>
    </dxf>
    <dxf>
      <font>
        <b/>
        <color rgb="FFB42318"/>
      </font>
      <fill>
        <patternFill>
          <bgColor rgb="FFFDE8E7"/>
        </patternFill>
      </fill>
    </dxf>
    <dxf>
      <font>
        <b/>
        <color rgb="FF8A5A00"/>
      </font>
      <fill>
        <patternFill>
          <bgColor rgb="FFFFF4D6"/>
        </patternFill>
      </fill>
    </dxf>
    <dxf>
      <font>
        <b/>
        <color rgb="FF1E6B3A"/>
      </font>
      <fill>
        <patternFill>
          <bgColor rgb="FFE7F5EC"/>
        </patternFill>
      </fill>
    </dxf>
    <dxf>
      <font>
        <b/>
        <color rgb="FFB42318"/>
      </font>
      <fill>
        <patternFill>
          <bgColor rgb="FFFDE8E7"/>
        </patternFill>
      </fill>
    </dxf>
    <dxf>
      <font>
        <b/>
        <color rgb="FF8A5A00"/>
      </font>
      <fill>
        <patternFill>
          <bgColor rgb="FFFFF4D6"/>
        </patternFill>
      </fill>
    </dxf>
    <dxf>
      <font>
        <b/>
        <color rgb="FF1E6B3A"/>
      </font>
      <fill>
        <patternFill>
          <bgColor rgb="FFE7F5EC"/>
        </patternFill>
      </fill>
    </dxf>
    <dxf>
      <font>
        <b/>
        <color rgb="FF9C0006"/>
      </font>
      <fill>
        <patternFill>
          <bgColor rgb="FFFDE2E2"/>
        </patternFill>
      </fill>
    </dxf>
    <dxf>
      <font>
        <b/>
        <color rgb="FF9C0006"/>
      </font>
      <fill>
        <patternFill>
          <bgColor rgb="FFFDE2E2"/>
        </patternFill>
      </fill>
    </dxf>
    <dxf>
      <font>
        <b/>
        <color rgb="FF9C0006"/>
      </font>
      <fill>
        <patternFill>
          <bgColor rgb="FFFD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114592</xdr:colOff>
      <xdr:row>3</xdr:row>
      <xdr:rowOff>76200</xdr:rowOff>
    </xdr:to>
    <xdr:pic>
      <xdr:nvPicPr>
        <xdr:cNvPr id="2" name="Imagen 1">
          <a:extLst>
            <a:ext uri="{FF2B5EF4-FFF2-40B4-BE49-F238E27FC236}">
              <a16:creationId xmlns:a16="http://schemas.microsoft.com/office/drawing/2014/main" id="{5AB0321C-A56D-43FD-9E08-7E526D1A33CD}"/>
            </a:ext>
          </a:extLst>
        </xdr:cNvPr>
        <xdr:cNvPicPr>
          <a:picLocks noChangeAspect="1"/>
        </xdr:cNvPicPr>
      </xdr:nvPicPr>
      <xdr:blipFill>
        <a:blip xmlns:r="http://schemas.openxmlformats.org/officeDocument/2006/relationships" r:embed="rId1"/>
        <a:stretch>
          <a:fillRect/>
        </a:stretch>
      </xdr:blipFill>
      <xdr:spPr>
        <a:xfrm>
          <a:off x="14792325" y="0"/>
          <a:ext cx="211484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114592</xdr:colOff>
      <xdr:row>3</xdr:row>
      <xdr:rowOff>76200</xdr:rowOff>
    </xdr:to>
    <xdr:pic>
      <xdr:nvPicPr>
        <xdr:cNvPr id="2" name="Imagen 1">
          <a:extLst>
            <a:ext uri="{FF2B5EF4-FFF2-40B4-BE49-F238E27FC236}">
              <a16:creationId xmlns:a16="http://schemas.microsoft.com/office/drawing/2014/main" id="{C34E796C-DB65-4025-9CEC-564E2E94DA58}"/>
            </a:ext>
          </a:extLst>
        </xdr:cNvPr>
        <xdr:cNvPicPr>
          <a:picLocks noChangeAspect="1"/>
        </xdr:cNvPicPr>
      </xdr:nvPicPr>
      <xdr:blipFill>
        <a:blip xmlns:r="http://schemas.openxmlformats.org/officeDocument/2006/relationships" r:embed="rId1"/>
        <a:stretch>
          <a:fillRect/>
        </a:stretch>
      </xdr:blipFill>
      <xdr:spPr>
        <a:xfrm>
          <a:off x="14754225" y="0"/>
          <a:ext cx="2114842"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18</xdr:col>
      <xdr:colOff>114592</xdr:colOff>
      <xdr:row>2</xdr:row>
      <xdr:rowOff>76200</xdr:rowOff>
    </xdr:to>
    <xdr:pic>
      <xdr:nvPicPr>
        <xdr:cNvPr id="2" name="Imagen 1">
          <a:extLst>
            <a:ext uri="{FF2B5EF4-FFF2-40B4-BE49-F238E27FC236}">
              <a16:creationId xmlns:a16="http://schemas.microsoft.com/office/drawing/2014/main" id="{E6C2CEEE-4260-43EA-9ED6-D390EB2B6083}"/>
            </a:ext>
          </a:extLst>
        </xdr:cNvPr>
        <xdr:cNvPicPr>
          <a:picLocks noChangeAspect="1"/>
        </xdr:cNvPicPr>
      </xdr:nvPicPr>
      <xdr:blipFill>
        <a:blip xmlns:r="http://schemas.openxmlformats.org/officeDocument/2006/relationships" r:embed="rId1"/>
        <a:stretch>
          <a:fillRect/>
        </a:stretch>
      </xdr:blipFill>
      <xdr:spPr>
        <a:xfrm>
          <a:off x="20955000" y="0"/>
          <a:ext cx="2114842" cy="59055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tabSelected="1" workbookViewId="0">
      <selection activeCell="C12" sqref="C12"/>
    </sheetView>
  </sheetViews>
  <sheetFormatPr baseColWidth="10" defaultColWidth="8.796875" defaultRowHeight="13.8"/>
  <cols>
    <col min="1" max="1" width="58" style="2" customWidth="1"/>
    <col min="2" max="2" width="81.59765625" style="2" customWidth="1"/>
    <col min="3" max="3" width="58.296875" style="2" customWidth="1"/>
    <col min="4" max="16384" width="8.796875" style="2"/>
  </cols>
  <sheetData>
    <row r="1" spans="1:3">
      <c r="A1" s="1" t="s">
        <v>0</v>
      </c>
      <c r="B1" s="1"/>
      <c r="C1" s="1"/>
    </row>
    <row r="2" spans="1:3">
      <c r="A2" s="1"/>
      <c r="B2" s="1"/>
      <c r="C2" s="1"/>
    </row>
    <row r="3" spans="1:3">
      <c r="A3" s="3" t="s">
        <v>1</v>
      </c>
      <c r="B3" s="3"/>
      <c r="C3" s="3"/>
    </row>
    <row r="5" spans="1:3">
      <c r="A5" s="4" t="s">
        <v>2</v>
      </c>
      <c r="B5" s="4"/>
      <c r="C5" s="4"/>
    </row>
    <row r="7" spans="1:3">
      <c r="A7" s="5" t="s">
        <v>3</v>
      </c>
      <c r="B7" s="5" t="s">
        <v>4</v>
      </c>
    </row>
    <row r="8" spans="1:3" ht="27.6">
      <c r="A8" s="6" t="s">
        <v>5</v>
      </c>
      <c r="B8" s="7" t="s">
        <v>6</v>
      </c>
    </row>
    <row r="9" spans="1:3" ht="41.4">
      <c r="A9" s="6" t="s">
        <v>7</v>
      </c>
      <c r="B9" s="7" t="s">
        <v>8</v>
      </c>
    </row>
    <row r="10" spans="1:3" ht="41.4">
      <c r="A10" s="6" t="s">
        <v>9</v>
      </c>
      <c r="B10" s="7" t="s">
        <v>10</v>
      </c>
    </row>
    <row r="11" spans="1:3" ht="41.4">
      <c r="A11" s="6" t="s">
        <v>11</v>
      </c>
      <c r="B11" s="7" t="s">
        <v>12</v>
      </c>
    </row>
    <row r="12" spans="1:3" ht="41.4">
      <c r="A12" s="6" t="s">
        <v>13</v>
      </c>
      <c r="B12" s="7" t="s">
        <v>14</v>
      </c>
    </row>
    <row r="13" spans="1:3" ht="27.6">
      <c r="A13" s="6" t="s">
        <v>15</v>
      </c>
      <c r="B13" s="7" t="s">
        <v>16</v>
      </c>
    </row>
    <row r="15" spans="1:3">
      <c r="A15" s="4" t="s">
        <v>17</v>
      </c>
      <c r="B15" s="4"/>
      <c r="C15" s="4"/>
    </row>
    <row r="17" spans="1:3">
      <c r="A17" s="5" t="s">
        <v>18</v>
      </c>
      <c r="B17" s="5" t="s">
        <v>19</v>
      </c>
      <c r="C17" s="5" t="s">
        <v>20</v>
      </c>
    </row>
    <row r="18" spans="1:3">
      <c r="A18" s="6" t="s">
        <v>21</v>
      </c>
      <c r="B18" s="7" t="s">
        <v>22</v>
      </c>
      <c r="C18" s="7" t="s">
        <v>23</v>
      </c>
    </row>
    <row r="19" spans="1:3" ht="27.6">
      <c r="A19" s="8" t="s">
        <v>24</v>
      </c>
      <c r="B19" s="7" t="s">
        <v>25</v>
      </c>
      <c r="C19" s="7" t="s">
        <v>26</v>
      </c>
    </row>
    <row r="20" spans="1:3">
      <c r="A20" s="5" t="s">
        <v>27</v>
      </c>
      <c r="B20" s="7" t="s">
        <v>28</v>
      </c>
      <c r="C20" s="7" t="s">
        <v>29</v>
      </c>
    </row>
    <row r="22" spans="1:3">
      <c r="A22" s="4" t="s">
        <v>30</v>
      </c>
      <c r="B22" s="4"/>
      <c r="C22" s="4"/>
    </row>
    <row r="24" spans="1:3">
      <c r="A24" s="5" t="s">
        <v>31</v>
      </c>
      <c r="B24" s="5" t="s">
        <v>32</v>
      </c>
    </row>
    <row r="25" spans="1:3" ht="27.6">
      <c r="A25" s="9" t="s">
        <v>33</v>
      </c>
      <c r="B25" s="10" t="s">
        <v>34</v>
      </c>
    </row>
    <row r="26" spans="1:3" ht="27.6">
      <c r="A26" s="9" t="s">
        <v>35</v>
      </c>
      <c r="B26" s="10" t="s">
        <v>36</v>
      </c>
    </row>
    <row r="27" spans="1:3" ht="27.6">
      <c r="A27" s="9" t="s">
        <v>37</v>
      </c>
      <c r="B27" s="10" t="s">
        <v>38</v>
      </c>
    </row>
    <row r="30" spans="1:3">
      <c r="A30" s="4" t="s">
        <v>39</v>
      </c>
      <c r="B30" s="4"/>
      <c r="C30" s="4"/>
    </row>
    <row r="32" spans="1:3">
      <c r="A32" s="11" t="s">
        <v>40</v>
      </c>
      <c r="B32" s="11"/>
      <c r="C32" s="11"/>
    </row>
    <row r="33" spans="1:3">
      <c r="A33" s="11"/>
      <c r="B33" s="11"/>
      <c r="C33" s="11"/>
    </row>
    <row r="34" spans="1:3">
      <c r="A34" s="11"/>
      <c r="B34" s="11"/>
      <c r="C34" s="11"/>
    </row>
  </sheetData>
  <sheetProtection algorithmName="SHA-512" hashValue="lTaBhULaxaHjN12ewfZ9hZiVDHZbGCgBqJkPF07Di6MhsDm/p3Vi7ofkzVR3YA5jwAaa5MllmkWYELyrCqkQ3Q==" saltValue="Dhxo4NmBvGmxRHUJLTbBVQ==" spinCount="100000" sheet="1" objects="1" scenarios="1" formatCells="0" formatColumns="0" formatRows="0" insertColumns="0" sort="0" autoFilter="0" pivotTables="0"/>
  <mergeCells count="7">
    <mergeCell ref="A30:C30"/>
    <mergeCell ref="A32:C34"/>
    <mergeCell ref="A1:C2"/>
    <mergeCell ref="A3:C3"/>
    <mergeCell ref="A5:C5"/>
    <mergeCell ref="A15:C15"/>
    <mergeCell ref="A22:C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9"/>
  <sheetViews>
    <sheetView workbookViewId="0">
      <selection activeCell="B11" sqref="B11"/>
    </sheetView>
  </sheetViews>
  <sheetFormatPr baseColWidth="10" defaultColWidth="8.796875" defaultRowHeight="13.8"/>
  <cols>
    <col min="1" max="1" width="29" style="2" customWidth="1"/>
    <col min="2" max="2" width="82.59765625" style="2" customWidth="1"/>
    <col min="3" max="3" width="82" style="2" customWidth="1"/>
    <col min="4" max="16384" width="8.796875" style="2"/>
  </cols>
  <sheetData>
    <row r="1" spans="1:3">
      <c r="A1" s="1" t="s">
        <v>41</v>
      </c>
      <c r="B1" s="1"/>
      <c r="C1" s="1"/>
    </row>
    <row r="2" spans="1:3">
      <c r="A2" s="1"/>
      <c r="B2" s="1"/>
      <c r="C2" s="1"/>
    </row>
    <row r="3" spans="1:3">
      <c r="A3" s="3" t="s">
        <v>42</v>
      </c>
      <c r="B3" s="3"/>
      <c r="C3" s="3"/>
    </row>
    <row r="5" spans="1:3">
      <c r="A5" s="4" t="s">
        <v>43</v>
      </c>
      <c r="B5" s="4"/>
      <c r="C5" s="4"/>
    </row>
    <row r="7" spans="1:3">
      <c r="A7" s="5" t="s">
        <v>44</v>
      </c>
      <c r="B7" s="5" t="s">
        <v>45</v>
      </c>
      <c r="C7" s="5" t="s">
        <v>46</v>
      </c>
    </row>
    <row r="8" spans="1:3" ht="41.4">
      <c r="A8" s="12" t="s">
        <v>47</v>
      </c>
      <c r="B8" s="13" t="s">
        <v>48</v>
      </c>
      <c r="C8" s="13" t="s">
        <v>49</v>
      </c>
    </row>
    <row r="9" spans="1:3">
      <c r="A9" s="12" t="s">
        <v>50</v>
      </c>
      <c r="B9" s="13" t="s">
        <v>51</v>
      </c>
      <c r="C9" s="13" t="s">
        <v>52</v>
      </c>
    </row>
    <row r="10" spans="1:3" ht="27.6">
      <c r="A10" s="12" t="s">
        <v>53</v>
      </c>
      <c r="B10" s="13" t="s">
        <v>54</v>
      </c>
      <c r="C10" s="13" t="s">
        <v>55</v>
      </c>
    </row>
    <row r="11" spans="1:3" ht="27.6">
      <c r="A11" s="12" t="s">
        <v>56</v>
      </c>
      <c r="B11" s="13" t="s">
        <v>57</v>
      </c>
      <c r="C11" s="13" t="s">
        <v>58</v>
      </c>
    </row>
    <row r="12" spans="1:3" ht="27.6">
      <c r="A12" s="12" t="s">
        <v>59</v>
      </c>
      <c r="B12" s="13" t="s">
        <v>60</v>
      </c>
      <c r="C12" s="13" t="s">
        <v>61</v>
      </c>
    </row>
    <row r="13" spans="1:3" ht="27.6">
      <c r="A13" s="12" t="s">
        <v>62</v>
      </c>
      <c r="B13" s="13" t="s">
        <v>63</v>
      </c>
      <c r="C13" s="13" t="s">
        <v>64</v>
      </c>
    </row>
    <row r="14" spans="1:3">
      <c r="A14" s="12" t="s">
        <v>65</v>
      </c>
      <c r="B14" s="13" t="s">
        <v>66</v>
      </c>
      <c r="C14" s="13" t="s">
        <v>67</v>
      </c>
    </row>
    <row r="15" spans="1:3" ht="27.6">
      <c r="A15" s="12" t="s">
        <v>68</v>
      </c>
      <c r="B15" s="13" t="s">
        <v>69</v>
      </c>
      <c r="C15" s="13" t="s">
        <v>70</v>
      </c>
    </row>
    <row r="16" spans="1:3" ht="27.6">
      <c r="A16" s="12" t="s">
        <v>71</v>
      </c>
      <c r="B16" s="13" t="s">
        <v>72</v>
      </c>
      <c r="C16" s="13" t="s">
        <v>73</v>
      </c>
    </row>
    <row r="17" spans="1:3" ht="27.6">
      <c r="A17" s="12" t="s">
        <v>74</v>
      </c>
      <c r="B17" s="13" t="s">
        <v>75</v>
      </c>
      <c r="C17" s="13" t="s">
        <v>76</v>
      </c>
    </row>
    <row r="18" spans="1:3" ht="27.6">
      <c r="A18" s="12" t="s">
        <v>77</v>
      </c>
      <c r="B18" s="13" t="s">
        <v>78</v>
      </c>
      <c r="C18" s="13" t="s">
        <v>79</v>
      </c>
    </row>
    <row r="19" spans="1:3" ht="27.6">
      <c r="A19" s="12" t="s">
        <v>80</v>
      </c>
      <c r="B19" s="13" t="s">
        <v>81</v>
      </c>
      <c r="C19" s="13" t="s">
        <v>82</v>
      </c>
    </row>
    <row r="20" spans="1:3" ht="27.6">
      <c r="A20" s="12" t="s">
        <v>83</v>
      </c>
      <c r="B20" s="13" t="s">
        <v>84</v>
      </c>
      <c r="C20" s="13" t="s">
        <v>85</v>
      </c>
    </row>
    <row r="21" spans="1:3" ht="27.6">
      <c r="A21" s="12" t="s">
        <v>86</v>
      </c>
      <c r="B21" s="13" t="s">
        <v>87</v>
      </c>
      <c r="C21" s="13" t="s">
        <v>88</v>
      </c>
    </row>
    <row r="22" spans="1:3" ht="27.6">
      <c r="A22" s="12" t="s">
        <v>89</v>
      </c>
      <c r="B22" s="13" t="s">
        <v>90</v>
      </c>
      <c r="C22" s="13" t="s">
        <v>91</v>
      </c>
    </row>
    <row r="23" spans="1:3" ht="27.6">
      <c r="A23" s="12" t="s">
        <v>92</v>
      </c>
      <c r="B23" s="13" t="s">
        <v>93</v>
      </c>
      <c r="C23" s="13" t="s">
        <v>94</v>
      </c>
    </row>
    <row r="24" spans="1:3" ht="27.6">
      <c r="A24" s="12" t="s">
        <v>95</v>
      </c>
      <c r="B24" s="13" t="s">
        <v>96</v>
      </c>
      <c r="C24" s="13" t="s">
        <v>97</v>
      </c>
    </row>
    <row r="25" spans="1:3" ht="27.6">
      <c r="A25" s="12" t="s">
        <v>98</v>
      </c>
      <c r="B25" s="13" t="s">
        <v>99</v>
      </c>
      <c r="C25" s="13" t="s">
        <v>100</v>
      </c>
    </row>
    <row r="26" spans="1:3" ht="27.6">
      <c r="A26" s="12" t="s">
        <v>101</v>
      </c>
      <c r="B26" s="13" t="s">
        <v>102</v>
      </c>
      <c r="C26" s="13" t="s">
        <v>103</v>
      </c>
    </row>
    <row r="27" spans="1:3" ht="27.6">
      <c r="A27" s="12" t="s">
        <v>104</v>
      </c>
      <c r="B27" s="13" t="s">
        <v>105</v>
      </c>
      <c r="C27" s="13" t="s">
        <v>106</v>
      </c>
    </row>
    <row r="28" spans="1:3" ht="27.6">
      <c r="A28" s="14" t="s">
        <v>107</v>
      </c>
      <c r="B28" s="15" t="s">
        <v>108</v>
      </c>
      <c r="C28" s="15" t="s">
        <v>109</v>
      </c>
    </row>
    <row r="29" spans="1:3" ht="27.6">
      <c r="A29" s="14" t="s">
        <v>110</v>
      </c>
      <c r="B29" s="15" t="s">
        <v>111</v>
      </c>
      <c r="C29" s="15" t="s">
        <v>112</v>
      </c>
    </row>
    <row r="30" spans="1:3" ht="27.6">
      <c r="A30" s="14" t="s">
        <v>113</v>
      </c>
      <c r="B30" s="15" t="s">
        <v>114</v>
      </c>
      <c r="C30" s="15" t="s">
        <v>115</v>
      </c>
    </row>
    <row r="31" spans="1:3" ht="27.6">
      <c r="A31" s="14" t="s">
        <v>116</v>
      </c>
      <c r="B31" s="15" t="s">
        <v>117</v>
      </c>
      <c r="C31" s="15" t="s">
        <v>118</v>
      </c>
    </row>
    <row r="32" spans="1:3" ht="27.6">
      <c r="A32" s="14" t="s">
        <v>119</v>
      </c>
      <c r="B32" s="15" t="s">
        <v>120</v>
      </c>
      <c r="C32" s="15" t="s">
        <v>121</v>
      </c>
    </row>
    <row r="33" spans="1:3" ht="27.6">
      <c r="A33" s="14" t="s">
        <v>122</v>
      </c>
      <c r="B33" s="15" t="s">
        <v>123</v>
      </c>
      <c r="C33" s="15" t="s">
        <v>124</v>
      </c>
    </row>
    <row r="34" spans="1:3" ht="27.6">
      <c r="A34" s="14" t="s">
        <v>125</v>
      </c>
      <c r="B34" s="15" t="s">
        <v>126</v>
      </c>
      <c r="C34" s="15" t="s">
        <v>127</v>
      </c>
    </row>
    <row r="35" spans="1:3" ht="27.6">
      <c r="A35" s="14" t="s">
        <v>128</v>
      </c>
      <c r="B35" s="15" t="s">
        <v>129</v>
      </c>
      <c r="C35" s="15" t="s">
        <v>130</v>
      </c>
    </row>
    <row r="36" spans="1:3" ht="27.6">
      <c r="A36" s="14" t="s">
        <v>131</v>
      </c>
      <c r="B36" s="15" t="s">
        <v>132</v>
      </c>
      <c r="C36" s="15" t="s">
        <v>133</v>
      </c>
    </row>
    <row r="37" spans="1:3">
      <c r="A37" s="14" t="s">
        <v>134</v>
      </c>
      <c r="B37" s="15" t="s">
        <v>135</v>
      </c>
      <c r="C37" s="15" t="s">
        <v>136</v>
      </c>
    </row>
    <row r="38" spans="1:3" ht="27.6">
      <c r="A38" s="14" t="s">
        <v>137</v>
      </c>
      <c r="B38" s="15" t="s">
        <v>138</v>
      </c>
      <c r="C38" s="15" t="s">
        <v>139</v>
      </c>
    </row>
    <row r="39" spans="1:3" ht="41.4">
      <c r="A39" s="14" t="s">
        <v>140</v>
      </c>
      <c r="B39" s="15" t="s">
        <v>141</v>
      </c>
      <c r="C39" s="15" t="s">
        <v>142</v>
      </c>
    </row>
    <row r="40" spans="1:3">
      <c r="A40" s="14" t="s">
        <v>22</v>
      </c>
      <c r="B40" s="15" t="s">
        <v>143</v>
      </c>
      <c r="C40" s="15" t="s">
        <v>144</v>
      </c>
    </row>
    <row r="41" spans="1:3" ht="27.6">
      <c r="A41" s="14" t="s">
        <v>25</v>
      </c>
      <c r="B41" s="15" t="s">
        <v>145</v>
      </c>
      <c r="C41" s="15" t="s">
        <v>146</v>
      </c>
    </row>
    <row r="42" spans="1:3" ht="41.4">
      <c r="A42" s="14" t="s">
        <v>147</v>
      </c>
      <c r="B42" s="15" t="s">
        <v>148</v>
      </c>
      <c r="C42" s="15" t="s">
        <v>149</v>
      </c>
    </row>
    <row r="43" spans="1:3" ht="27.6">
      <c r="A43" s="14" t="s">
        <v>150</v>
      </c>
      <c r="B43" s="15" t="s">
        <v>151</v>
      </c>
      <c r="C43" s="15" t="s">
        <v>152</v>
      </c>
    </row>
    <row r="44" spans="1:3">
      <c r="A44" s="14" t="s">
        <v>153</v>
      </c>
      <c r="B44" s="15" t="s">
        <v>154</v>
      </c>
      <c r="C44" s="15" t="s">
        <v>155</v>
      </c>
    </row>
    <row r="45" spans="1:3">
      <c r="A45" s="14" t="s">
        <v>156</v>
      </c>
      <c r="B45" s="15" t="s">
        <v>157</v>
      </c>
      <c r="C45" s="15" t="s">
        <v>158</v>
      </c>
    </row>
    <row r="46" spans="1:3">
      <c r="A46" s="14" t="s">
        <v>159</v>
      </c>
      <c r="B46" s="15" t="s">
        <v>160</v>
      </c>
      <c r="C46" s="15" t="s">
        <v>161</v>
      </c>
    </row>
    <row r="47" spans="1:3">
      <c r="A47" s="14" t="s">
        <v>162</v>
      </c>
      <c r="B47" s="15" t="s">
        <v>163</v>
      </c>
      <c r="C47" s="15" t="s">
        <v>164</v>
      </c>
    </row>
    <row r="48" spans="1:3">
      <c r="A48" s="14" t="s">
        <v>165</v>
      </c>
      <c r="B48" s="15" t="s">
        <v>166</v>
      </c>
      <c r="C48" s="15" t="s">
        <v>167</v>
      </c>
    </row>
    <row r="49" spans="1:3">
      <c r="A49" s="14" t="s">
        <v>168</v>
      </c>
      <c r="B49" s="15" t="s">
        <v>169</v>
      </c>
      <c r="C49" s="15" t="s">
        <v>170</v>
      </c>
    </row>
  </sheetData>
  <sheetProtection algorithmName="SHA-512" hashValue="l3rdMtg15wSB1WHBT9uHuJtgnmT4VANvOWd9Z0ydms9DdVMe2vGuJBi97Hkmb5WVX5nXKX6rij84dkH1/kdA9Q==" saltValue="PgE4UcZoifVllwHgUC3dsw==" spinCount="100000" sheet="1" objects="1" scenarios="1" formatCells="0" formatColumns="0" formatRows="0" sort="0" autoFilter="0" pivotTables="0"/>
  <mergeCells count="3">
    <mergeCell ref="A1:C2"/>
    <mergeCell ref="A3:C3"/>
    <mergeCell ref="A5:C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8"/>
  <sheetViews>
    <sheetView topLeftCell="D7" workbookViewId="0">
      <selection activeCell="K20" sqref="K20"/>
    </sheetView>
  </sheetViews>
  <sheetFormatPr baseColWidth="10" defaultColWidth="8.796875" defaultRowHeight="13.8"/>
  <cols>
    <col min="1" max="1" width="7" customWidth="1"/>
    <col min="2" max="2" width="23" customWidth="1"/>
    <col min="3" max="3" width="24" customWidth="1"/>
    <col min="4" max="4" width="16" customWidth="1"/>
    <col min="5" max="5" width="12" customWidth="1"/>
    <col min="6" max="6" width="19" customWidth="1"/>
    <col min="7" max="7" width="18" customWidth="1"/>
    <col min="8" max="8" width="17" customWidth="1"/>
    <col min="9" max="9" width="15" customWidth="1"/>
    <col min="10" max="10" width="18" customWidth="1"/>
    <col min="11" max="12" width="15" customWidth="1"/>
    <col min="13" max="13" width="28" customWidth="1"/>
    <col min="14" max="14" width="31" customWidth="1"/>
    <col min="15" max="15" width="17" customWidth="1"/>
  </cols>
  <sheetData>
    <row r="1" spans="1:15" ht="20.85" customHeight="1">
      <c r="A1" s="16" t="s">
        <v>171</v>
      </c>
      <c r="B1" s="16"/>
      <c r="C1" s="16"/>
      <c r="D1" s="16"/>
      <c r="E1" s="16"/>
      <c r="F1" s="16"/>
      <c r="G1" s="16"/>
      <c r="H1" s="16"/>
      <c r="I1" s="16"/>
      <c r="J1" s="16"/>
      <c r="K1" s="16"/>
      <c r="L1" s="16"/>
      <c r="M1" s="16"/>
      <c r="N1" s="16"/>
      <c r="O1" s="16"/>
    </row>
    <row r="2" spans="1:15" ht="20.85" customHeight="1">
      <c r="A2" s="16"/>
      <c r="B2" s="16"/>
      <c r="C2" s="16"/>
      <c r="D2" s="16"/>
      <c r="E2" s="16"/>
      <c r="F2" s="16"/>
      <c r="G2" s="16"/>
      <c r="H2" s="16"/>
      <c r="I2" s="16"/>
      <c r="J2" s="16"/>
      <c r="K2" s="16"/>
      <c r="L2" s="16"/>
      <c r="M2" s="16"/>
      <c r="N2" s="16"/>
      <c r="O2" s="16"/>
    </row>
    <row r="3" spans="1:15" ht="17.55" customHeight="1">
      <c r="A3" s="17" t="s">
        <v>172</v>
      </c>
      <c r="B3" s="17"/>
      <c r="C3" s="17"/>
      <c r="D3" s="17"/>
      <c r="E3" s="17"/>
      <c r="F3" s="17"/>
      <c r="G3" s="17"/>
      <c r="H3" s="17"/>
      <c r="I3" s="17"/>
      <c r="J3" s="17"/>
      <c r="K3" s="17"/>
      <c r="L3" s="17"/>
      <c r="M3" s="17"/>
      <c r="N3" s="17"/>
      <c r="O3" s="17"/>
    </row>
    <row r="4" spans="1:15">
      <c r="A4" s="18"/>
      <c r="B4" s="18"/>
      <c r="C4" s="18"/>
      <c r="D4" s="18"/>
      <c r="E4" s="18"/>
      <c r="F4" s="18"/>
      <c r="G4" s="18"/>
      <c r="H4" s="18"/>
      <c r="I4" s="18"/>
      <c r="J4" s="18"/>
      <c r="K4" s="18"/>
      <c r="L4" s="18"/>
      <c r="M4" s="18"/>
      <c r="N4" s="18"/>
      <c r="O4" s="18"/>
    </row>
    <row r="5" spans="1:15" ht="16.05" customHeight="1">
      <c r="A5" s="19" t="s">
        <v>173</v>
      </c>
      <c r="B5" s="19"/>
      <c r="C5" s="19"/>
      <c r="D5" s="19"/>
      <c r="E5" s="19"/>
      <c r="F5" s="19"/>
      <c r="G5" s="19"/>
      <c r="H5" s="19"/>
      <c r="I5" s="19"/>
      <c r="J5" s="19"/>
      <c r="K5" s="19"/>
      <c r="L5" s="19"/>
      <c r="M5" s="19"/>
      <c r="N5" s="19"/>
      <c r="O5" s="19"/>
    </row>
    <row r="6" spans="1:15">
      <c r="A6" s="18"/>
      <c r="B6" s="18"/>
      <c r="C6" s="18"/>
      <c r="D6" s="18"/>
      <c r="E6" s="18"/>
      <c r="F6" s="18"/>
      <c r="G6" s="18"/>
      <c r="H6" s="18"/>
      <c r="I6" s="18"/>
      <c r="J6" s="18"/>
      <c r="K6" s="18"/>
      <c r="L6" s="18"/>
      <c r="M6" s="18"/>
      <c r="N6" s="18"/>
      <c r="O6" s="18"/>
    </row>
    <row r="7" spans="1:15" ht="18.45" customHeight="1">
      <c r="A7" s="16" t="s">
        <v>53</v>
      </c>
      <c r="B7" s="16"/>
      <c r="C7" s="16"/>
      <c r="D7" s="16" t="s">
        <v>56</v>
      </c>
      <c r="E7" s="16"/>
      <c r="F7" s="16"/>
      <c r="G7" s="16"/>
      <c r="H7" s="16" t="s">
        <v>59</v>
      </c>
      <c r="I7" s="16"/>
      <c r="J7" s="16"/>
      <c r="K7" s="16" t="s">
        <v>62</v>
      </c>
      <c r="L7" s="16"/>
      <c r="M7" s="16" t="s">
        <v>65</v>
      </c>
      <c r="N7" s="16"/>
      <c r="O7" s="16"/>
    </row>
    <row r="8" spans="1:15" ht="18.45" customHeight="1">
      <c r="A8" s="20" t="s">
        <v>174</v>
      </c>
      <c r="B8" s="20"/>
      <c r="C8" s="20"/>
      <c r="D8" s="20" t="s">
        <v>175</v>
      </c>
      <c r="E8" s="20"/>
      <c r="F8" s="20"/>
      <c r="G8" s="20"/>
      <c r="H8" s="21">
        <v>46235</v>
      </c>
      <c r="I8" s="20"/>
      <c r="J8" s="20"/>
      <c r="K8" s="20" t="s">
        <v>176</v>
      </c>
      <c r="L8" s="20"/>
      <c r="M8" s="20" t="s">
        <v>177</v>
      </c>
      <c r="N8" s="20"/>
      <c r="O8" s="20"/>
    </row>
    <row r="9" spans="1:15">
      <c r="A9" s="18"/>
      <c r="B9" s="18"/>
      <c r="C9" s="18"/>
      <c r="D9" s="18"/>
      <c r="E9" s="18"/>
      <c r="F9" s="18"/>
      <c r="G9" s="18"/>
      <c r="H9" s="18"/>
      <c r="I9" s="18"/>
      <c r="J9" s="18"/>
      <c r="K9" s="18"/>
      <c r="L9" s="18"/>
      <c r="M9" s="18"/>
      <c r="N9" s="18"/>
      <c r="O9" s="18"/>
    </row>
    <row r="10" spans="1:15" ht="16.05" customHeight="1">
      <c r="A10" s="19" t="s">
        <v>178</v>
      </c>
      <c r="B10" s="19"/>
      <c r="C10" s="19"/>
      <c r="D10" s="19"/>
      <c r="E10" s="19"/>
      <c r="F10" s="19"/>
      <c r="G10" s="19"/>
      <c r="H10" s="19"/>
      <c r="I10" s="19"/>
      <c r="J10" s="19"/>
      <c r="K10" s="19"/>
      <c r="L10" s="19"/>
      <c r="M10" s="19"/>
      <c r="N10" s="19"/>
      <c r="O10" s="19"/>
    </row>
    <row r="11" spans="1:15">
      <c r="A11" s="18"/>
      <c r="B11" s="18"/>
      <c r="C11" s="18"/>
      <c r="D11" s="18"/>
      <c r="E11" s="18"/>
      <c r="F11" s="18"/>
      <c r="G11" s="18"/>
      <c r="H11" s="18"/>
      <c r="I11" s="18"/>
      <c r="J11" s="18"/>
      <c r="K11" s="18"/>
      <c r="L11" s="18"/>
      <c r="M11" s="18"/>
      <c r="N11" s="18"/>
      <c r="O11" s="18"/>
    </row>
    <row r="12" spans="1:15" ht="18.45" customHeight="1">
      <c r="A12" s="16" t="s">
        <v>68</v>
      </c>
      <c r="B12" s="16"/>
      <c r="C12" s="16"/>
      <c r="D12" s="16"/>
      <c r="E12" s="16" t="s">
        <v>71</v>
      </c>
      <c r="F12" s="16"/>
      <c r="G12" s="16"/>
      <c r="H12" s="16"/>
      <c r="I12" s="16" t="s">
        <v>74</v>
      </c>
      <c r="J12" s="16"/>
      <c r="K12" s="16"/>
      <c r="L12" s="16"/>
      <c r="M12" s="16" t="s">
        <v>77</v>
      </c>
      <c r="N12" s="16"/>
      <c r="O12" s="16"/>
    </row>
    <row r="13" spans="1:15" ht="18.45" customHeight="1">
      <c r="A13" s="22">
        <v>12000000</v>
      </c>
      <c r="B13" s="20"/>
      <c r="C13" s="20"/>
      <c r="D13" s="20"/>
      <c r="E13" s="22">
        <v>4000000</v>
      </c>
      <c r="F13" s="20"/>
      <c r="G13" s="20"/>
      <c r="H13" s="20"/>
      <c r="I13" s="22">
        <v>3000000</v>
      </c>
      <c r="J13" s="20"/>
      <c r="K13" s="20"/>
      <c r="L13" s="20"/>
      <c r="M13" s="20" t="s">
        <v>179</v>
      </c>
      <c r="N13" s="20"/>
      <c r="O13" s="20"/>
    </row>
    <row r="14" spans="1:15">
      <c r="A14" s="18"/>
      <c r="B14" s="18"/>
      <c r="C14" s="18"/>
      <c r="D14" s="18"/>
      <c r="E14" s="18"/>
      <c r="F14" s="18"/>
      <c r="G14" s="18"/>
      <c r="H14" s="18"/>
      <c r="I14" s="18"/>
      <c r="J14" s="18"/>
      <c r="K14" s="18"/>
      <c r="L14" s="18"/>
      <c r="M14" s="18"/>
      <c r="N14" s="18"/>
      <c r="O14" s="18"/>
    </row>
    <row r="15" spans="1:15" ht="16.05" customHeight="1">
      <c r="A15" s="19" t="s">
        <v>180</v>
      </c>
      <c r="B15" s="19"/>
      <c r="C15" s="19"/>
      <c r="D15" s="19"/>
      <c r="E15" s="19"/>
      <c r="F15" s="19"/>
      <c r="G15" s="19"/>
      <c r="H15" s="19"/>
      <c r="I15" s="19"/>
      <c r="J15" s="19"/>
      <c r="K15" s="19"/>
      <c r="L15" s="19"/>
      <c r="M15" s="19"/>
      <c r="N15" s="19"/>
      <c r="O15" s="19"/>
    </row>
    <row r="16" spans="1:15" ht="33.6" customHeight="1">
      <c r="A16" s="23" t="s">
        <v>181</v>
      </c>
      <c r="B16" s="23" t="s">
        <v>182</v>
      </c>
      <c r="C16" s="23" t="s">
        <v>80</v>
      </c>
      <c r="D16" s="23" t="s">
        <v>83</v>
      </c>
      <c r="E16" s="23" t="s">
        <v>183</v>
      </c>
      <c r="F16" s="23" t="s">
        <v>184</v>
      </c>
      <c r="G16" s="23" t="s">
        <v>185</v>
      </c>
      <c r="H16" s="23" t="s">
        <v>186</v>
      </c>
      <c r="I16" s="23" t="s">
        <v>187</v>
      </c>
      <c r="J16" s="23" t="s">
        <v>101</v>
      </c>
      <c r="K16" s="23" t="s">
        <v>188</v>
      </c>
      <c r="L16" s="23" t="s">
        <v>189</v>
      </c>
      <c r="M16" s="23" t="s">
        <v>107</v>
      </c>
      <c r="N16" s="23" t="s">
        <v>110</v>
      </c>
      <c r="O16" s="23" t="s">
        <v>113</v>
      </c>
    </row>
    <row r="17" spans="1:15" ht="30.45" customHeight="1">
      <c r="A17" s="24">
        <v>1</v>
      </c>
      <c r="B17" s="25" t="s">
        <v>150</v>
      </c>
      <c r="C17" s="25" t="s">
        <v>190</v>
      </c>
      <c r="D17" s="26">
        <v>4000000</v>
      </c>
      <c r="E17" s="27">
        <v>0</v>
      </c>
      <c r="F17" s="26">
        <v>0</v>
      </c>
      <c r="G17" s="32">
        <f t="shared" ref="G17:G24" si="0">IF(D17="","",D17+IF(F17="",0,F17))</f>
        <v>4000000</v>
      </c>
      <c r="H17" s="28">
        <v>0</v>
      </c>
      <c r="I17" s="33">
        <f t="shared" ref="I17:I24" si="1">IF(OR(H17="",I$13=""),"",IF(I$13=0,"",H17/I$13))</f>
        <v>0</v>
      </c>
      <c r="J17" s="34" t="str">
        <f t="shared" ref="J17:J24" si="2">IF(D17="","",IF(B17="Capital propio",IF($E$13="","Define capital propio",IF(SUMIFS($D$17:$D$24,$B$17:$B$24,"Capital propio",$O$17:$O$24,"Seleccionar")+SUMIFS($D$17:$D$24,$B$17:$B$24,"Capital propio",$O$17:$O$24,"Complementar")&gt;$E$13,"Revisar capital propio","Dentro del límite")),IF(H17="","Define pago mensual",IF($I$13="","Define capacidad",IF(H17&lt;=$I$13,"Dentro del límite","Revisar capacidad")))))</f>
        <v>Dentro del límite</v>
      </c>
      <c r="K17" s="25">
        <v>2</v>
      </c>
      <c r="L17" s="25" t="s">
        <v>191</v>
      </c>
      <c r="M17" s="25" t="s">
        <v>192</v>
      </c>
      <c r="N17" s="25" t="s">
        <v>193</v>
      </c>
      <c r="O17" s="25" t="s">
        <v>116</v>
      </c>
    </row>
    <row r="18" spans="1:15" ht="30.45" customHeight="1">
      <c r="A18" s="24">
        <v>2</v>
      </c>
      <c r="B18" s="25" t="s">
        <v>153</v>
      </c>
      <c r="C18" s="25" t="s">
        <v>190</v>
      </c>
      <c r="D18" s="26">
        <v>8000000</v>
      </c>
      <c r="E18" s="27">
        <v>3</v>
      </c>
      <c r="F18" s="26">
        <v>360000</v>
      </c>
      <c r="G18" s="32">
        <f t="shared" si="0"/>
        <v>8360000</v>
      </c>
      <c r="H18" s="28">
        <v>2786666.67</v>
      </c>
      <c r="I18" s="33">
        <f t="shared" si="1"/>
        <v>0.92888888999999997</v>
      </c>
      <c r="J18" s="34" t="str">
        <f t="shared" si="2"/>
        <v>Dentro del límite</v>
      </c>
      <c r="K18" s="25">
        <v>2</v>
      </c>
      <c r="L18" s="25" t="s">
        <v>194</v>
      </c>
      <c r="M18" s="25" t="s">
        <v>195</v>
      </c>
      <c r="N18" s="25" t="s">
        <v>196</v>
      </c>
      <c r="O18" s="25" t="s">
        <v>197</v>
      </c>
    </row>
    <row r="19" spans="1:15" ht="30.45" customHeight="1">
      <c r="A19" s="24">
        <v>3</v>
      </c>
      <c r="B19" s="25" t="s">
        <v>156</v>
      </c>
      <c r="C19" s="25" t="s">
        <v>190</v>
      </c>
      <c r="D19" s="26">
        <v>12000000</v>
      </c>
      <c r="E19" s="27">
        <v>12</v>
      </c>
      <c r="F19" s="26">
        <v>2160000</v>
      </c>
      <c r="G19" s="32">
        <f t="shared" si="0"/>
        <v>14160000</v>
      </c>
      <c r="H19" s="28">
        <v>1180000</v>
      </c>
      <c r="I19" s="33">
        <f t="shared" si="1"/>
        <v>0.39333333333333331</v>
      </c>
      <c r="J19" s="34" t="str">
        <f t="shared" si="2"/>
        <v>Dentro del límite</v>
      </c>
      <c r="K19" s="25">
        <v>2</v>
      </c>
      <c r="L19" s="25" t="s">
        <v>194</v>
      </c>
      <c r="M19" s="25" t="s">
        <v>198</v>
      </c>
      <c r="N19" s="25" t="s">
        <v>199</v>
      </c>
      <c r="O19" s="25" t="s">
        <v>200</v>
      </c>
    </row>
    <row r="20" spans="1:15" ht="30.45" customHeight="1">
      <c r="A20" s="24">
        <v>4</v>
      </c>
      <c r="B20" s="25"/>
      <c r="C20" s="25"/>
      <c r="D20" s="26"/>
      <c r="E20" s="27"/>
      <c r="F20" s="26"/>
      <c r="G20" s="32" t="str">
        <f t="shared" si="0"/>
        <v/>
      </c>
      <c r="H20" s="28"/>
      <c r="I20" s="33" t="str">
        <f t="shared" si="1"/>
        <v/>
      </c>
      <c r="J20" s="34" t="str">
        <f t="shared" si="2"/>
        <v/>
      </c>
      <c r="K20" s="25"/>
      <c r="L20" s="25"/>
      <c r="M20" s="25"/>
      <c r="N20" s="25"/>
      <c r="O20" s="25" t="s">
        <v>201</v>
      </c>
    </row>
    <row r="21" spans="1:15" ht="30.45" customHeight="1">
      <c r="A21" s="24">
        <v>5</v>
      </c>
      <c r="B21" s="25"/>
      <c r="C21" s="25"/>
      <c r="D21" s="26"/>
      <c r="E21" s="27"/>
      <c r="F21" s="26"/>
      <c r="G21" s="32" t="str">
        <f t="shared" si="0"/>
        <v/>
      </c>
      <c r="H21" s="28"/>
      <c r="I21" s="33" t="str">
        <f t="shared" si="1"/>
        <v/>
      </c>
      <c r="J21" s="34" t="str">
        <f t="shared" si="2"/>
        <v/>
      </c>
      <c r="K21" s="25"/>
      <c r="L21" s="25"/>
      <c r="M21" s="25"/>
      <c r="N21" s="25"/>
      <c r="O21" s="25" t="s">
        <v>201</v>
      </c>
    </row>
    <row r="22" spans="1:15" ht="30.45" customHeight="1">
      <c r="A22" s="24">
        <v>6</v>
      </c>
      <c r="B22" s="25"/>
      <c r="C22" s="25"/>
      <c r="D22" s="26"/>
      <c r="E22" s="27"/>
      <c r="F22" s="26"/>
      <c r="G22" s="32" t="str">
        <f t="shared" si="0"/>
        <v/>
      </c>
      <c r="H22" s="28"/>
      <c r="I22" s="33" t="str">
        <f t="shared" si="1"/>
        <v/>
      </c>
      <c r="J22" s="34" t="str">
        <f t="shared" si="2"/>
        <v/>
      </c>
      <c r="K22" s="25"/>
      <c r="L22" s="25"/>
      <c r="M22" s="25"/>
      <c r="N22" s="25"/>
      <c r="O22" s="25" t="s">
        <v>201</v>
      </c>
    </row>
    <row r="23" spans="1:15" ht="30.45" customHeight="1">
      <c r="A23" s="24">
        <v>7</v>
      </c>
      <c r="B23" s="25"/>
      <c r="C23" s="25"/>
      <c r="D23" s="26"/>
      <c r="E23" s="27"/>
      <c r="F23" s="26"/>
      <c r="G23" s="32" t="str">
        <f t="shared" si="0"/>
        <v/>
      </c>
      <c r="H23" s="28"/>
      <c r="I23" s="33" t="str">
        <f t="shared" si="1"/>
        <v/>
      </c>
      <c r="J23" s="34" t="str">
        <f t="shared" si="2"/>
        <v/>
      </c>
      <c r="K23" s="25"/>
      <c r="L23" s="25"/>
      <c r="M23" s="25"/>
      <c r="N23" s="25"/>
      <c r="O23" s="25" t="s">
        <v>201</v>
      </c>
    </row>
    <row r="24" spans="1:15" ht="30.45" customHeight="1">
      <c r="A24" s="24">
        <v>8</v>
      </c>
      <c r="B24" s="25"/>
      <c r="C24" s="25"/>
      <c r="D24" s="26"/>
      <c r="E24" s="27"/>
      <c r="F24" s="26"/>
      <c r="G24" s="32" t="str">
        <f t="shared" si="0"/>
        <v/>
      </c>
      <c r="H24" s="28"/>
      <c r="I24" s="33" t="str">
        <f t="shared" si="1"/>
        <v/>
      </c>
      <c r="J24" s="34" t="str">
        <f t="shared" si="2"/>
        <v/>
      </c>
      <c r="K24" s="25"/>
      <c r="L24" s="25"/>
      <c r="M24" s="25"/>
      <c r="N24" s="25"/>
      <c r="O24" s="25" t="s">
        <v>201</v>
      </c>
    </row>
    <row r="25" spans="1:15">
      <c r="A25" s="18"/>
      <c r="B25" s="18"/>
      <c r="C25" s="18"/>
      <c r="D25" s="18"/>
      <c r="E25" s="18"/>
      <c r="F25" s="18"/>
      <c r="G25" s="18"/>
      <c r="H25" s="18"/>
      <c r="I25" s="18"/>
      <c r="J25" s="18"/>
      <c r="K25" s="18"/>
      <c r="L25" s="18"/>
      <c r="M25" s="18"/>
      <c r="N25" s="18"/>
      <c r="O25" s="18"/>
    </row>
    <row r="26" spans="1:15" ht="16.05" customHeight="1">
      <c r="A26" s="19" t="s">
        <v>202</v>
      </c>
      <c r="B26" s="19"/>
      <c r="C26" s="19"/>
      <c r="D26" s="19"/>
      <c r="E26" s="19"/>
      <c r="F26" s="19"/>
      <c r="G26" s="19"/>
      <c r="H26" s="19"/>
      <c r="I26" s="19"/>
      <c r="J26" s="19"/>
      <c r="K26" s="19"/>
      <c r="L26" s="19"/>
      <c r="M26" s="19"/>
      <c r="N26" s="19"/>
      <c r="O26" s="19"/>
    </row>
    <row r="27" spans="1:15">
      <c r="A27" s="18"/>
      <c r="B27" s="18"/>
      <c r="C27" s="18"/>
      <c r="D27" s="18"/>
      <c r="E27" s="18"/>
      <c r="F27" s="18"/>
      <c r="G27" s="18"/>
      <c r="H27" s="18"/>
      <c r="I27" s="18"/>
      <c r="J27" s="18"/>
      <c r="K27" s="18"/>
      <c r="L27" s="18"/>
      <c r="M27" s="18"/>
      <c r="N27" s="18"/>
      <c r="O27" s="18"/>
    </row>
    <row r="28" spans="1:15">
      <c r="A28" s="16" t="s">
        <v>203</v>
      </c>
      <c r="B28" s="16"/>
      <c r="C28" s="16"/>
      <c r="D28" s="16"/>
      <c r="E28" s="16" t="s">
        <v>119</v>
      </c>
      <c r="F28" s="16"/>
      <c r="G28" s="16"/>
      <c r="H28" s="16"/>
      <c r="I28" s="16" t="s">
        <v>122</v>
      </c>
      <c r="J28" s="16"/>
      <c r="K28" s="16"/>
      <c r="L28" s="16"/>
      <c r="M28" s="16" t="s">
        <v>125</v>
      </c>
      <c r="N28" s="16"/>
      <c r="O28" s="16"/>
    </row>
    <row r="29" spans="1:15" ht="19.2" customHeight="1">
      <c r="A29" s="29">
        <f>A13</f>
        <v>12000000</v>
      </c>
      <c r="B29" s="30"/>
      <c r="C29" s="30"/>
      <c r="D29" s="30"/>
      <c r="E29" s="29">
        <f>SUMIF($O$17:$O$24,"Seleccionar",$D$17:$D$24)+SUMIF($O$17:$O$24,"Complementar",$D$17:$D$24)</f>
        <v>12000000</v>
      </c>
      <c r="F29" s="30"/>
      <c r="G29" s="30"/>
      <c r="H29" s="30"/>
      <c r="I29" s="29">
        <f>IF(A29="","",A29-E29)</f>
        <v>0</v>
      </c>
      <c r="J29" s="30"/>
      <c r="K29" s="30"/>
      <c r="L29" s="30"/>
      <c r="M29" s="29">
        <f>SUMIF($O$17:$O$24,"Seleccionar",$H$17:$H$24)+SUMIF($O$17:$O$24,"Complementar",$H$17:$H$24)</f>
        <v>2786666.67</v>
      </c>
      <c r="N29" s="30"/>
      <c r="O29" s="30"/>
    </row>
    <row r="30" spans="1:15">
      <c r="A30" s="18"/>
      <c r="B30" s="18"/>
      <c r="C30" s="18"/>
      <c r="D30" s="18"/>
      <c r="E30" s="18"/>
      <c r="F30" s="18"/>
      <c r="G30" s="18"/>
      <c r="H30" s="18"/>
      <c r="I30" s="18"/>
      <c r="J30" s="18"/>
      <c r="K30" s="18"/>
      <c r="L30" s="18"/>
      <c r="M30" s="18"/>
      <c r="N30" s="18"/>
      <c r="O30" s="18"/>
    </row>
    <row r="31" spans="1:15" ht="26.4" customHeight="1">
      <c r="A31" s="16" t="s">
        <v>128</v>
      </c>
      <c r="B31" s="16"/>
      <c r="C31" s="16"/>
      <c r="D31" s="16"/>
      <c r="E31" s="16"/>
      <c r="F31" s="20" t="s">
        <v>204</v>
      </c>
      <c r="G31" s="20"/>
      <c r="H31" s="20"/>
      <c r="I31" s="20"/>
      <c r="J31" s="20"/>
      <c r="K31" s="20"/>
      <c r="L31" s="20"/>
      <c r="M31" s="20"/>
      <c r="N31" s="20"/>
      <c r="O31" s="20"/>
    </row>
    <row r="32" spans="1:15" ht="26.4" customHeight="1">
      <c r="A32" s="18"/>
      <c r="B32" s="18"/>
      <c r="C32" s="18"/>
      <c r="D32" s="18"/>
      <c r="E32" s="18"/>
      <c r="F32" s="18"/>
      <c r="G32" s="18"/>
      <c r="H32" s="18"/>
      <c r="I32" s="18"/>
      <c r="J32" s="18"/>
      <c r="K32" s="18"/>
      <c r="L32" s="18"/>
      <c r="M32" s="18"/>
      <c r="N32" s="18"/>
      <c r="O32" s="18"/>
    </row>
    <row r="33" spans="1:15" ht="26.4" customHeight="1">
      <c r="A33" s="16" t="s">
        <v>131</v>
      </c>
      <c r="B33" s="16"/>
      <c r="C33" s="16"/>
      <c r="D33" s="16"/>
      <c r="E33" s="16"/>
      <c r="F33" s="20" t="s">
        <v>205</v>
      </c>
      <c r="G33" s="20"/>
      <c r="H33" s="20"/>
      <c r="I33" s="20"/>
      <c r="J33" s="20"/>
      <c r="K33" s="20"/>
      <c r="L33" s="20"/>
      <c r="M33" s="20"/>
      <c r="N33" s="20"/>
      <c r="O33" s="20"/>
    </row>
    <row r="34" spans="1:15" ht="26.4" customHeight="1">
      <c r="A34" s="18"/>
      <c r="B34" s="18"/>
      <c r="C34" s="18"/>
      <c r="D34" s="18"/>
      <c r="E34" s="18"/>
      <c r="F34" s="18"/>
      <c r="G34" s="18"/>
      <c r="H34" s="18"/>
      <c r="I34" s="18"/>
      <c r="J34" s="18"/>
      <c r="K34" s="18"/>
      <c r="L34" s="18"/>
      <c r="M34" s="18"/>
      <c r="N34" s="18"/>
      <c r="O34" s="18"/>
    </row>
    <row r="35" spans="1:15" ht="26.4" customHeight="1">
      <c r="A35" s="16" t="s">
        <v>134</v>
      </c>
      <c r="B35" s="16"/>
      <c r="C35" s="16"/>
      <c r="D35" s="16"/>
      <c r="E35" s="16"/>
      <c r="F35" s="20" t="s">
        <v>206</v>
      </c>
      <c r="G35" s="20"/>
      <c r="H35" s="20"/>
      <c r="I35" s="20"/>
      <c r="J35" s="20"/>
      <c r="K35" s="20"/>
      <c r="L35" s="20"/>
      <c r="M35" s="20"/>
      <c r="N35" s="20"/>
      <c r="O35" s="20"/>
    </row>
    <row r="36" spans="1:15">
      <c r="A36" s="18"/>
      <c r="B36" s="18"/>
      <c r="C36" s="18"/>
      <c r="D36" s="18"/>
      <c r="E36" s="18"/>
      <c r="F36" s="18"/>
      <c r="G36" s="18"/>
      <c r="H36" s="18"/>
      <c r="I36" s="18"/>
      <c r="J36" s="18"/>
      <c r="K36" s="18"/>
      <c r="L36" s="18"/>
      <c r="M36" s="18"/>
      <c r="N36" s="18"/>
      <c r="O36" s="18"/>
    </row>
    <row r="37" spans="1:15" ht="19.2" customHeight="1">
      <c r="A37" s="16" t="s">
        <v>137</v>
      </c>
      <c r="B37" s="16"/>
      <c r="C37" s="16"/>
      <c r="D37" s="16"/>
      <c r="E37" s="16"/>
      <c r="F37" s="31" t="str">
        <f>IF(A29="","Define monto requerido",IF(I29=0,"Cubierto",IF(I29&gt;0,"Revisar monto pendiente","Revisar exceso de financiación")))</f>
        <v>Cubierto</v>
      </c>
      <c r="G37" s="30"/>
      <c r="H37" s="30"/>
      <c r="I37" s="30"/>
      <c r="J37" s="30"/>
      <c r="K37" s="30"/>
      <c r="L37" s="30"/>
      <c r="M37" s="30"/>
      <c r="N37" s="30"/>
      <c r="O37" s="30"/>
    </row>
    <row r="38" spans="1:15" ht="19.2" customHeight="1">
      <c r="A38" s="18"/>
      <c r="B38" s="18"/>
      <c r="C38" s="18"/>
      <c r="D38" s="18"/>
      <c r="E38" s="18"/>
      <c r="F38" s="18"/>
      <c r="G38" s="18"/>
      <c r="H38" s="18"/>
      <c r="I38" s="18"/>
      <c r="J38" s="18"/>
      <c r="K38" s="18"/>
      <c r="L38" s="18"/>
      <c r="M38" s="18"/>
      <c r="N38" s="18"/>
      <c r="O38" s="18"/>
    </row>
    <row r="39" spans="1:15" ht="19.2" customHeight="1">
      <c r="A39" s="16" t="s">
        <v>140</v>
      </c>
      <c r="B39" s="16"/>
      <c r="C39" s="16"/>
      <c r="D39" s="16"/>
      <c r="E39" s="16"/>
      <c r="F39" s="31" t="str">
        <f>IF(E29=0,"Sin fuentes seleccionadas",IF(OR(AND(SUMIFS($D$17:$D$24,$B$17:$B$24,"Capital propio",$O$17:$O$24,"Seleccionar")+SUMIFS($D$17:$D$24,$B$17:$B$24,"Capital propio",$O$17:$O$24,"Complementar")&gt;0,$E$13=""),AND(M29&gt;0,$I$13="")),"Completa datos de referencia",IF(SUMIFS($D$17:$D$24,$B$17:$B$24,"Capital propio",$O$17:$O$24,"Seleccionar")+SUMIFS($D$17:$D$24,$B$17:$B$24,"Capital propio",$O$17:$O$24,"Complementar")&gt;$E$13,"Revisar capital propio",IF(M29&gt;$I$13,"Revisar capacidad","Dentro del límite"))))</f>
        <v>Dentro del límite</v>
      </c>
      <c r="G39" s="30"/>
      <c r="H39" s="30"/>
      <c r="I39" s="30"/>
      <c r="J39" s="30"/>
      <c r="K39" s="30"/>
      <c r="L39" s="30"/>
      <c r="M39" s="30"/>
      <c r="N39" s="30"/>
      <c r="O39" s="30"/>
    </row>
    <row r="40" spans="1:15">
      <c r="A40" s="18"/>
      <c r="B40" s="18"/>
      <c r="C40" s="18"/>
      <c r="D40" s="18"/>
      <c r="E40" s="18"/>
      <c r="F40" s="18"/>
      <c r="G40" s="18"/>
      <c r="H40" s="18"/>
      <c r="I40" s="18"/>
      <c r="J40" s="18"/>
      <c r="K40" s="18"/>
      <c r="L40" s="18"/>
      <c r="M40" s="18"/>
      <c r="N40" s="18"/>
      <c r="O40" s="18"/>
    </row>
    <row r="41" spans="1:15" ht="16.05" customHeight="1">
      <c r="A41" s="19" t="s">
        <v>207</v>
      </c>
      <c r="B41" s="19"/>
      <c r="C41" s="19"/>
      <c r="D41" s="19"/>
      <c r="E41" s="19"/>
      <c r="F41" s="19"/>
      <c r="G41" s="19"/>
      <c r="H41" s="19"/>
      <c r="I41" s="19"/>
      <c r="J41" s="19"/>
      <c r="K41" s="19"/>
      <c r="L41" s="19"/>
      <c r="M41" s="19"/>
      <c r="N41" s="19"/>
      <c r="O41" s="19"/>
    </row>
    <row r="42" spans="1:15">
      <c r="A42" s="18"/>
      <c r="B42" s="18"/>
      <c r="C42" s="18"/>
      <c r="D42" s="18"/>
      <c r="E42" s="18"/>
      <c r="F42" s="18"/>
      <c r="G42" s="18"/>
      <c r="H42" s="18"/>
      <c r="I42" s="18"/>
      <c r="J42" s="18"/>
      <c r="K42" s="18"/>
      <c r="L42" s="18"/>
      <c r="M42" s="18"/>
      <c r="N42" s="18"/>
      <c r="O42" s="18"/>
    </row>
    <row r="43" spans="1:15" ht="19.95" customHeight="1">
      <c r="A43" s="17" t="s">
        <v>208</v>
      </c>
      <c r="B43" s="17"/>
      <c r="C43" s="17"/>
      <c r="D43" s="17"/>
      <c r="E43" s="17"/>
      <c r="F43" s="17"/>
      <c r="G43" s="17"/>
      <c r="H43" s="17"/>
      <c r="I43" s="17"/>
      <c r="J43" s="17"/>
      <c r="K43" s="17"/>
      <c r="L43" s="17"/>
      <c r="M43" s="17"/>
      <c r="N43" s="17"/>
      <c r="O43" s="17"/>
    </row>
    <row r="44" spans="1:15" ht="19.95" customHeight="1">
      <c r="A44" s="17"/>
      <c r="B44" s="17"/>
      <c r="C44" s="17"/>
      <c r="D44" s="17"/>
      <c r="E44" s="17"/>
      <c r="F44" s="17"/>
      <c r="G44" s="17"/>
      <c r="H44" s="17"/>
      <c r="I44" s="17"/>
      <c r="J44" s="17"/>
      <c r="K44" s="17"/>
      <c r="L44" s="17"/>
      <c r="M44" s="17"/>
      <c r="N44" s="17"/>
      <c r="O44" s="17"/>
    </row>
    <row r="45" spans="1:15">
      <c r="A45" s="18"/>
      <c r="B45" s="18"/>
      <c r="C45" s="18"/>
      <c r="D45" s="18"/>
      <c r="E45" s="18"/>
      <c r="F45" s="18"/>
      <c r="G45" s="18"/>
      <c r="H45" s="18"/>
      <c r="I45" s="18"/>
      <c r="J45" s="18"/>
      <c r="K45" s="18"/>
      <c r="L45" s="18"/>
      <c r="M45" s="18"/>
      <c r="N45" s="18"/>
      <c r="O45" s="18"/>
    </row>
    <row r="46" spans="1:15">
      <c r="A46" s="18"/>
      <c r="B46" s="18"/>
      <c r="C46" s="18"/>
      <c r="D46" s="18"/>
      <c r="E46" s="18"/>
      <c r="F46" s="18"/>
      <c r="G46" s="18"/>
      <c r="H46" s="18"/>
      <c r="I46" s="18"/>
      <c r="J46" s="18"/>
      <c r="K46" s="18"/>
      <c r="L46" s="18"/>
      <c r="M46" s="18"/>
      <c r="N46" s="18"/>
      <c r="O46" s="18"/>
    </row>
    <row r="47" spans="1:15">
      <c r="A47" s="18"/>
      <c r="B47" s="18"/>
      <c r="C47" s="18"/>
      <c r="D47" s="18"/>
      <c r="E47" s="18"/>
      <c r="F47" s="18"/>
      <c r="G47" s="18"/>
      <c r="H47" s="18"/>
      <c r="I47" s="18"/>
      <c r="J47" s="18"/>
      <c r="K47" s="18"/>
      <c r="L47" s="18"/>
      <c r="M47" s="18"/>
      <c r="N47" s="18"/>
      <c r="O47" s="18"/>
    </row>
    <row r="48" spans="1:15">
      <c r="A48" s="18"/>
      <c r="B48" s="18"/>
      <c r="C48" s="18"/>
      <c r="D48" s="18"/>
      <c r="E48" s="18"/>
      <c r="F48" s="18"/>
      <c r="G48" s="18"/>
      <c r="H48" s="18"/>
      <c r="I48" s="18"/>
      <c r="J48" s="18"/>
      <c r="K48" s="18"/>
      <c r="L48" s="18"/>
      <c r="M48" s="18"/>
      <c r="N48" s="18"/>
      <c r="O48" s="18"/>
    </row>
  </sheetData>
  <mergeCells count="44">
    <mergeCell ref="A39:E39"/>
    <mergeCell ref="F39:O39"/>
    <mergeCell ref="A41:O41"/>
    <mergeCell ref="A43:O44"/>
    <mergeCell ref="A7:C7"/>
    <mergeCell ref="D7:G7"/>
    <mergeCell ref="H7:J7"/>
    <mergeCell ref="K7:L7"/>
    <mergeCell ref="M7:O7"/>
    <mergeCell ref="A8:C8"/>
    <mergeCell ref="D8:G8"/>
    <mergeCell ref="H8:J8"/>
    <mergeCell ref="K8:L8"/>
    <mergeCell ref="M8:O8"/>
    <mergeCell ref="A33:E33"/>
    <mergeCell ref="F33:O33"/>
    <mergeCell ref="A35:E35"/>
    <mergeCell ref="F35:O35"/>
    <mergeCell ref="A37:E37"/>
    <mergeCell ref="F37:O37"/>
    <mergeCell ref="A29:D29"/>
    <mergeCell ref="E29:H29"/>
    <mergeCell ref="I29:L29"/>
    <mergeCell ref="M29:O29"/>
    <mergeCell ref="A31:E31"/>
    <mergeCell ref="F31:O31"/>
    <mergeCell ref="A26:O26"/>
    <mergeCell ref="A28:D28"/>
    <mergeCell ref="E28:H28"/>
    <mergeCell ref="I28:L28"/>
    <mergeCell ref="M28:O28"/>
    <mergeCell ref="A13:D13"/>
    <mergeCell ref="E13:H13"/>
    <mergeCell ref="I13:L13"/>
    <mergeCell ref="M13:O13"/>
    <mergeCell ref="A15:O15"/>
    <mergeCell ref="A1:O2"/>
    <mergeCell ref="A3:O3"/>
    <mergeCell ref="A5:O5"/>
    <mergeCell ref="A10:O10"/>
    <mergeCell ref="A12:D12"/>
    <mergeCell ref="E12:H12"/>
    <mergeCell ref="I12:L12"/>
    <mergeCell ref="M12:O12"/>
  </mergeCells>
  <conditionalFormatting sqref="A13">
    <cfRule type="cellIs" dxfId="24" priority="22" operator="lessThan">
      <formula>0</formula>
    </cfRule>
  </conditionalFormatting>
  <conditionalFormatting sqref="D17:F24">
    <cfRule type="cellIs" dxfId="23" priority="25" operator="lessThan">
      <formula>0</formula>
    </cfRule>
  </conditionalFormatting>
  <conditionalFormatting sqref="E13">
    <cfRule type="cellIs" dxfId="22" priority="23" operator="lessThan">
      <formula>0</formula>
    </cfRule>
  </conditionalFormatting>
  <conditionalFormatting sqref="F37">
    <cfRule type="expression" dxfId="21" priority="11">
      <formula>F37="Cubierto"</formula>
    </cfRule>
    <cfRule type="expression" dxfId="20" priority="12">
      <formula>OR(F37="Revisar monto pendiente",F37="Define monto requerido")</formula>
    </cfRule>
    <cfRule type="expression" dxfId="19" priority="13">
      <formula>F37="Revisar exceso de financiación"</formula>
    </cfRule>
  </conditionalFormatting>
  <conditionalFormatting sqref="F39">
    <cfRule type="expression" dxfId="18" priority="14">
      <formula>F39="Dentro del límite"</formula>
    </cfRule>
    <cfRule type="expression" dxfId="17" priority="15">
      <formula>F39="Define capacidad"</formula>
    </cfRule>
    <cfRule type="expression" dxfId="16" priority="16">
      <formula>F39="Revisar capacidad"</formula>
    </cfRule>
  </conditionalFormatting>
  <conditionalFormatting sqref="F37:O37">
    <cfRule type="expression" dxfId="15" priority="4">
      <formula>F37="Cubierto"</formula>
    </cfRule>
    <cfRule type="expression" dxfId="14" priority="5">
      <formula>F37="Revisar monto pendiente"</formula>
    </cfRule>
    <cfRule type="expression" dxfId="13" priority="18">
      <formula>F37="Revisar exceso de financiación"</formula>
    </cfRule>
  </conditionalFormatting>
  <conditionalFormatting sqref="F39:O39">
    <cfRule type="expression" dxfId="12" priority="6">
      <formula>F39="Dentro del límite"</formula>
    </cfRule>
    <cfRule type="expression" dxfId="11" priority="7">
      <formula>F39="Revisar capacidad"</formula>
    </cfRule>
    <cfRule type="expression" dxfId="10" priority="19">
      <formula>F39="Revisar capital propio"</formula>
    </cfRule>
    <cfRule type="expression" dxfId="9" priority="20">
      <formula>F39="Completa datos de referencia"</formula>
    </cfRule>
    <cfRule type="expression" dxfId="8" priority="21">
      <formula>F39="Sin fuentes seleccionadas"</formula>
    </cfRule>
  </conditionalFormatting>
  <conditionalFormatting sqref="H17:H24">
    <cfRule type="cellIs" dxfId="7" priority="28" operator="lessThan">
      <formula>0</formula>
    </cfRule>
  </conditionalFormatting>
  <conditionalFormatting sqref="I13">
    <cfRule type="cellIs" dxfId="6" priority="24" operator="lessThan">
      <formula>0</formula>
    </cfRule>
  </conditionalFormatting>
  <conditionalFormatting sqref="I17:I24">
    <cfRule type="cellIs" dxfId="5" priority="3" operator="greaterThan">
      <formula>1</formula>
    </cfRule>
  </conditionalFormatting>
  <conditionalFormatting sqref="I29">
    <cfRule type="cellIs" dxfId="4" priority="17" operator="lessThan">
      <formula>0</formula>
    </cfRule>
  </conditionalFormatting>
  <conditionalFormatting sqref="J17:J24">
    <cfRule type="expression" dxfId="3" priority="8">
      <formula>J17="Dentro del límite"</formula>
    </cfRule>
    <cfRule type="expression" dxfId="2" priority="9">
      <formula>OR(J17="Revisar capacidad",J17="Revisar capital propio")</formula>
    </cfRule>
    <cfRule type="expression" dxfId="1" priority="10">
      <formula>OR(J17="Define capacidad",J17="Define plazo",J17="Define capital propio")</formula>
    </cfRule>
  </conditionalFormatting>
  <conditionalFormatting sqref="K17:K24">
    <cfRule type="cellIs" dxfId="0" priority="29" operator="lessThan">
      <formula>0</formula>
    </cfRule>
  </conditionalFormatting>
  <dataValidations count="3">
    <dataValidation type="list" sqref="L17:L24" xr:uid="{00000000-0002-0000-0200-000000000000}">
      <formula1>"Baja,Media,Alta"</formula1>
    </dataValidation>
    <dataValidation type="list" sqref="O17:O24" xr:uid="{00000000-0002-0000-0200-000001000000}">
      <formula1>"Evaluar,Seleccionar,Complementar,Descartar"</formula1>
    </dataValidation>
    <dataValidation type="list" sqref="B17:B24" xr:uid="{00000000-0002-0000-0200-000002000000}">
      <formula1>"Capital propio,Crédito de proveedor,Crédito financiero,Factoring,Leasing o arrendamiento,Socio o inversionista,Anticipo o preventa,Otra fuente"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1. Instrucciones</vt:lpstr>
      <vt:lpstr>2. Glosario</vt:lpstr>
      <vt:lpstr>3. Comparador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2026-07-07T14:22:47Z</dcterms:modified>
</cp:coreProperties>
</file>