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16EA04D-CE21-4326-B772-4D5C245B8B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 Instrucciones" sheetId="1" r:id="rId1"/>
    <sheet name="2 Glosario" sheetId="2" r:id="rId2"/>
    <sheet name="3 Registro HEAS" sheetId="3" r:id="rId3"/>
    <sheet name="4 Seguimiento" sheetId="4" r:id="rId4"/>
    <sheet name="5 Resumen" sheetId="5" r:id="rId5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5" l="1"/>
  <c r="B13" i="5"/>
  <c r="K12" i="5"/>
  <c r="F12" i="5"/>
  <c r="B12" i="5"/>
  <c r="K11" i="5"/>
  <c r="F11" i="5"/>
  <c r="K10" i="5"/>
  <c r="F10" i="5"/>
  <c r="K9" i="5"/>
  <c r="F9" i="5"/>
  <c r="K8" i="5"/>
  <c r="F8" i="5"/>
  <c r="B8" i="5"/>
  <c r="K7" i="5"/>
  <c r="F7" i="5"/>
  <c r="B7" i="5"/>
  <c r="K6" i="5"/>
  <c r="F6" i="5"/>
  <c r="B6" i="5"/>
  <c r="B5" i="5"/>
  <c r="R105" i="3"/>
  <c r="Q105" i="3"/>
  <c r="R104" i="3"/>
  <c r="Q104" i="3"/>
  <c r="R103" i="3"/>
  <c r="Q103" i="3"/>
  <c r="R102" i="3"/>
  <c r="Q102" i="3"/>
  <c r="R101" i="3"/>
  <c r="Q101" i="3"/>
  <c r="R100" i="3"/>
  <c r="Q100" i="3"/>
  <c r="R99" i="3"/>
  <c r="Q99" i="3"/>
  <c r="R98" i="3"/>
  <c r="Q98" i="3"/>
  <c r="R97" i="3"/>
  <c r="Q97" i="3"/>
  <c r="R96" i="3"/>
  <c r="Q96" i="3"/>
  <c r="R95" i="3"/>
  <c r="Q95" i="3"/>
  <c r="R94" i="3"/>
  <c r="Q94" i="3"/>
  <c r="R93" i="3"/>
  <c r="Q93" i="3"/>
  <c r="R92" i="3"/>
  <c r="Q92" i="3"/>
  <c r="R91" i="3"/>
  <c r="Q91" i="3"/>
  <c r="R90" i="3"/>
  <c r="Q90" i="3"/>
  <c r="R89" i="3"/>
  <c r="Q89" i="3"/>
  <c r="R88" i="3"/>
  <c r="Q88" i="3"/>
  <c r="R87" i="3"/>
  <c r="Q87" i="3"/>
  <c r="R86" i="3"/>
  <c r="Q86" i="3"/>
  <c r="R85" i="3"/>
  <c r="Q85" i="3"/>
  <c r="R84" i="3"/>
  <c r="Q84" i="3"/>
  <c r="R83" i="3"/>
  <c r="Q83" i="3"/>
  <c r="R82" i="3"/>
  <c r="Q82" i="3"/>
  <c r="R81" i="3"/>
  <c r="Q81" i="3"/>
  <c r="R80" i="3"/>
  <c r="Q80" i="3"/>
  <c r="R79" i="3"/>
  <c r="Q79" i="3"/>
  <c r="R78" i="3"/>
  <c r="Q78" i="3"/>
  <c r="R77" i="3"/>
  <c r="Q77" i="3"/>
  <c r="R76" i="3"/>
  <c r="Q76" i="3"/>
  <c r="R75" i="3"/>
  <c r="Q75" i="3"/>
  <c r="R74" i="3"/>
  <c r="Q74" i="3"/>
  <c r="R73" i="3"/>
  <c r="Q73" i="3"/>
  <c r="R72" i="3"/>
  <c r="Q72" i="3"/>
  <c r="R71" i="3"/>
  <c r="Q71" i="3"/>
  <c r="R70" i="3"/>
  <c r="Q70" i="3"/>
  <c r="R69" i="3"/>
  <c r="Q69" i="3"/>
  <c r="R68" i="3"/>
  <c r="Q68" i="3"/>
  <c r="R67" i="3"/>
  <c r="Q67" i="3"/>
  <c r="R66" i="3"/>
  <c r="Q66" i="3"/>
  <c r="R65" i="3"/>
  <c r="Q65" i="3"/>
  <c r="R64" i="3"/>
  <c r="Q64" i="3"/>
  <c r="R63" i="3"/>
  <c r="Q63" i="3"/>
  <c r="R62" i="3"/>
  <c r="Q62" i="3"/>
  <c r="R61" i="3"/>
  <c r="Q61" i="3"/>
  <c r="R60" i="3"/>
  <c r="Q60" i="3"/>
  <c r="R59" i="3"/>
  <c r="Q59" i="3"/>
  <c r="R58" i="3"/>
  <c r="Q58" i="3"/>
  <c r="R57" i="3"/>
  <c r="Q57" i="3"/>
  <c r="R56" i="3"/>
  <c r="Q56" i="3"/>
  <c r="R55" i="3"/>
  <c r="Q55" i="3"/>
  <c r="R54" i="3"/>
  <c r="Q54" i="3"/>
  <c r="R53" i="3"/>
  <c r="Q53" i="3"/>
  <c r="R52" i="3"/>
  <c r="Q52" i="3"/>
  <c r="R51" i="3"/>
  <c r="Q51" i="3"/>
  <c r="R50" i="3"/>
  <c r="Q50" i="3"/>
  <c r="R49" i="3"/>
  <c r="Q49" i="3"/>
  <c r="R48" i="3"/>
  <c r="Q48" i="3"/>
  <c r="R47" i="3"/>
  <c r="Q47" i="3"/>
  <c r="R46" i="3"/>
  <c r="Q46" i="3"/>
  <c r="R45" i="3"/>
  <c r="Q45" i="3"/>
  <c r="R44" i="3"/>
  <c r="Q44" i="3"/>
  <c r="R43" i="3"/>
  <c r="Q43" i="3"/>
  <c r="R42" i="3"/>
  <c r="Q42" i="3"/>
  <c r="R41" i="3"/>
  <c r="Q41" i="3"/>
  <c r="R40" i="3"/>
  <c r="Q40" i="3"/>
  <c r="R39" i="3"/>
  <c r="Q39" i="3"/>
  <c r="R38" i="3"/>
  <c r="Q38" i="3"/>
  <c r="R37" i="3"/>
  <c r="Q37" i="3"/>
  <c r="R36" i="3"/>
  <c r="Q36" i="3"/>
  <c r="R35" i="3"/>
  <c r="Q35" i="3"/>
  <c r="R34" i="3"/>
  <c r="Q34" i="3"/>
  <c r="R33" i="3"/>
  <c r="Q33" i="3"/>
  <c r="R32" i="3"/>
  <c r="Q32" i="3"/>
  <c r="R31" i="3"/>
  <c r="Q31" i="3"/>
  <c r="R30" i="3"/>
  <c r="Q30" i="3"/>
  <c r="R29" i="3"/>
  <c r="Q29" i="3"/>
  <c r="R28" i="3"/>
  <c r="Q28" i="3"/>
  <c r="R27" i="3"/>
  <c r="Q27" i="3"/>
  <c r="R26" i="3"/>
  <c r="Q26" i="3"/>
  <c r="R25" i="3"/>
  <c r="Q25" i="3"/>
  <c r="R24" i="3"/>
  <c r="Q24" i="3"/>
  <c r="R23" i="3"/>
  <c r="Q23" i="3"/>
  <c r="R22" i="3"/>
  <c r="Q22" i="3"/>
  <c r="R21" i="3"/>
  <c r="Q21" i="3"/>
  <c r="R20" i="3"/>
  <c r="Q20" i="3"/>
  <c r="R19" i="3"/>
  <c r="Q19" i="3"/>
  <c r="R18" i="3"/>
  <c r="Q18" i="3"/>
  <c r="R17" i="3"/>
  <c r="Q17" i="3"/>
  <c r="R16" i="3"/>
  <c r="Q16" i="3"/>
  <c r="R15" i="3"/>
  <c r="Q15" i="3"/>
  <c r="R14" i="3"/>
  <c r="Q14" i="3"/>
  <c r="R13" i="3"/>
  <c r="Q13" i="3"/>
  <c r="R12" i="3"/>
  <c r="Q12" i="3"/>
  <c r="R11" i="3"/>
  <c r="Q11" i="3"/>
  <c r="R10" i="3"/>
  <c r="Q10" i="3"/>
  <c r="R9" i="3"/>
  <c r="Q9" i="3"/>
  <c r="R8" i="3"/>
  <c r="Q8" i="3"/>
  <c r="R7" i="3"/>
  <c r="Q7" i="3"/>
  <c r="Q6" i="3"/>
  <c r="R6" i="3" s="1"/>
  <c r="G13" i="5" l="1"/>
  <c r="K14" i="5"/>
  <c r="B11" i="5"/>
  <c r="K13" i="5"/>
  <c r="B10" i="5"/>
  <c r="B9" i="5"/>
  <c r="G8" i="5"/>
  <c r="G11" i="5"/>
  <c r="G6" i="5"/>
  <c r="G9" i="5"/>
  <c r="G12" i="5"/>
  <c r="G7" i="5"/>
  <c r="G10" i="5"/>
</calcChain>
</file>

<file path=xl/sharedStrings.xml><?xml version="1.0" encoding="utf-8"?>
<sst xmlns="http://schemas.openxmlformats.org/spreadsheetml/2006/main" count="508" uniqueCount="265">
  <si>
    <t>Plantilla HEAS para conversaciones difíciles con empleados</t>
  </si>
  <si>
    <t>Versión básica-intermedia en Excel | Diseñada para preparar, registrar y dar seguimiento a conversaciones de gestión.</t>
  </si>
  <si>
    <t>Cómo usar esta plantilla</t>
  </si>
  <si>
    <t>Paso</t>
  </si>
  <si>
    <t>Qué hacer</t>
  </si>
  <si>
    <t>Dónde se hace</t>
  </si>
  <si>
    <t>Recomendación práctica</t>
  </si>
  <si>
    <t>1</t>
  </si>
  <si>
    <t>Lee el glosario antes de empezar.</t>
  </si>
  <si>
    <t>Hoja 2 Glosario</t>
  </si>
  <si>
    <t>Así entenderás cada campo antes de llenar la plantilla.</t>
  </si>
  <si>
    <t>2</t>
  </si>
  <si>
    <t>Borra los datos del ejemplo y reemplázalos por tu caso real.</t>
  </si>
  <si>
    <t>Hojas 3 y 4</t>
  </si>
  <si>
    <t>Borra solo las celdas editables del ejemplo. No elimines filas, columnas, encabezados ni fórmulas.</t>
  </si>
  <si>
    <t>3</t>
  </si>
  <si>
    <t>Registra una conversación por fila.</t>
  </si>
  <si>
    <t>Hoja 3 Registro HEAS</t>
  </si>
  <si>
    <t>Usa un ID único por conversación, por ejemplo HEAS-001, HEAS-002.</t>
  </si>
  <si>
    <t>4</t>
  </si>
  <si>
    <t>Completa los campos HEAS: hechos, efecto, acuerdo y seguimiento.</t>
  </si>
  <si>
    <t>Evita frases vagas. Escribe hechos observables, impacto concreto y acuerdos medibles.</t>
  </si>
  <si>
    <t>5</t>
  </si>
  <si>
    <t>Registra cada revisión o avance posterior.</t>
  </si>
  <si>
    <t>Hoja 4 Seguimiento</t>
  </si>
  <si>
    <t>Puedes registrar más de un seguimiento para la misma conversación si el caso continúa abierto.</t>
  </si>
  <si>
    <t>6</t>
  </si>
  <si>
    <t>Consulta los indicadores de control.</t>
  </si>
  <si>
    <t>Hoja 5 Resumen</t>
  </si>
  <si>
    <t>Revisa vencidos, próximos seguimientos, prioridades y casos que requieren nueva conversación.</t>
  </si>
  <si>
    <t>Reglas de uso para evitar errores</t>
  </si>
  <si>
    <t>Regla</t>
  </si>
  <si>
    <t>Detalle</t>
  </si>
  <si>
    <t>Por qué importa</t>
  </si>
  <si>
    <t>Qué evitar</t>
  </si>
  <si>
    <t>No elimines filas ni columnas</t>
  </si>
  <si>
    <t>La plantilla está preparada hasta la fila 105.</t>
  </si>
  <si>
    <t>Evita romper fórmulas, tablas y listas desplegables.</t>
  </si>
  <si>
    <t>No uses “Eliminar fila” sobre la tabla.</t>
  </si>
  <si>
    <t>No sobrescribas columnas calculadas</t>
  </si>
  <si>
    <t>En Registro HEAS, las columnas Q y R se calculan solas.</t>
  </si>
  <si>
    <t>Mantiene alertas de vencimiento y riesgo.</t>
  </si>
  <si>
    <t>No escribas sobre “Días para seguimiento” ni “Riesgo”.</t>
  </si>
  <si>
    <t>Usa fechas reales</t>
  </si>
  <si>
    <t>Fecha conversación, fecha de seguimiento y nueva fecha deben ser fechas de Excel.</t>
  </si>
  <si>
    <t>Permite calcular vencimientos correctamente.</t>
  </si>
  <si>
    <t>No escribas fechas como texto largo.</t>
  </si>
  <si>
    <t>Mantén IDs consistentes</t>
  </si>
  <si>
    <t>El ID del seguimiento debe existir en Registro HEAS.</t>
  </si>
  <si>
    <t>Conecta la conversación inicial con sus revisiones.</t>
  </si>
  <si>
    <t>No inventes IDs diferentes para el mismo caso.</t>
  </si>
  <si>
    <t>Trabaja con hechos</t>
  </si>
  <si>
    <t>Describe lo observable: qué pasó, cuándo y dónde.</t>
  </si>
  <si>
    <t>Reduce discusiones y mejora la claridad.</t>
  </si>
  <si>
    <t>Evita etiquetas como “irresponsable” o “sin compromiso”.</t>
  </si>
  <si>
    <t>Qué contiene cada hoja</t>
  </si>
  <si>
    <t>Hoja</t>
  </si>
  <si>
    <t>Uso principal</t>
  </si>
  <si>
    <t>Editable por el usuario</t>
  </si>
  <si>
    <t>Notas</t>
  </si>
  <si>
    <t>1 Instrucciones</t>
  </si>
  <si>
    <t>Explica cómo operar la plantilla.</t>
  </si>
  <si>
    <t>No es necesario editar.</t>
  </si>
  <si>
    <t>Sirve como guía rápida.</t>
  </si>
  <si>
    <t>2 Glosario</t>
  </si>
  <si>
    <t>Define todos los términos usados.</t>
  </si>
  <si>
    <t>Útil para evitar ambigüedad.</t>
  </si>
  <si>
    <t>3 Registro HEAS</t>
  </si>
  <si>
    <t>Captura la conversación inicial.</t>
  </si>
  <si>
    <t>Sí, excepto columnas Q y R.</t>
  </si>
  <si>
    <t>Es la hoja central de trabajo.</t>
  </si>
  <si>
    <t>4 Seguimiento</t>
  </si>
  <si>
    <t>Registra avances, resultados y nuevas acciones.</t>
  </si>
  <si>
    <t>Sí.</t>
  </si>
  <si>
    <t>Permite controlar lo acordado.</t>
  </si>
  <si>
    <t>5 Resumen</t>
  </si>
  <si>
    <t>Muestra indicadores simples.</t>
  </si>
  <si>
    <t>No edites fórmulas.</t>
  </si>
  <si>
    <t>Sirve para revisar vencimientos y prioridades.</t>
  </si>
  <si>
    <t>Alcance de esta versión</t>
  </si>
  <si>
    <t>Capacidad</t>
  </si>
  <si>
    <t>Esta versión permite registrar hasta 100 conversaciones y 100 seguimientos.</t>
  </si>
  <si>
    <t>Nivel</t>
  </si>
  <si>
    <t>Es una plantilla básica-intermedia: útil para operar y controlar casos sin incluir automatizaciones avanzadas.</t>
  </si>
  <si>
    <t>Ejemplo incluido</t>
  </si>
  <si>
    <t>La plantilla trae un ejemplo coherente. Antes de usarla, sustituye los datos del ejemplo por tus propios datos.</t>
  </si>
  <si>
    <t>Uso recomendado</t>
  </si>
  <si>
    <t>Ideal para dueños, encargados, mandos medios y líderes de equipos pequeños.</t>
  </si>
  <si>
    <t>Glosario de la plantilla HEAS</t>
  </si>
  <si>
    <t>Define los términos usados en el registro, seguimiento y resumen para que todos los usuarios capturen datos de forma consistente.</t>
  </si>
  <si>
    <t>Término</t>
  </si>
  <si>
    <t>Definición simple</t>
  </si>
  <si>
    <t>Ejemplo práctico</t>
  </si>
  <si>
    <t>Dónde se usa</t>
  </si>
  <si>
    <t>HEAS</t>
  </si>
  <si>
    <t>Método para ordenar la conversación: hechos, efecto, acuerdo y seguimiento.</t>
  </si>
  <si>
    <t>Primero describo qué ocurrió, luego impacto, acuerdo y revisión.</t>
  </si>
  <si>
    <t>Hojas 3 y 5</t>
  </si>
  <si>
    <t>Hechos observables</t>
  </si>
  <si>
    <t>Situaciones concretas que pueden verificarse sin interpretar intenciones.</t>
  </si>
  <si>
    <t>Llegó tarde lunes, miércoles y viernes.</t>
  </si>
  <si>
    <t>Hoja 3</t>
  </si>
  <si>
    <t>Efecto / impacto</t>
  </si>
  <si>
    <t>Consecuencia del hecho en cliente, equipo, ventas, operación o clima laboral.</t>
  </si>
  <si>
    <t>La apertura quedó sin cobertura y aumentó la espera de clientes.</t>
  </si>
  <si>
    <t>Acuerdo esperado</t>
  </si>
  <si>
    <t>Cambio concreto que debe ocurrir después de la conversación.</t>
  </si>
  <si>
    <t>Registrar todos los pedidos antes del cierre.</t>
  </si>
  <si>
    <t>Seguimiento</t>
  </si>
  <si>
    <t>Revisión posterior para comprobar si el acuerdo se cumplió.</t>
  </si>
  <si>
    <t>Revisar registros el viernes.</t>
  </si>
  <si>
    <t>ID conversación</t>
  </si>
  <si>
    <t>Código único para identificar cada conversación.</t>
  </si>
  <si>
    <t>HEAS-001</t>
  </si>
  <si>
    <t>Fecha conversación</t>
  </si>
  <si>
    <t>Día en que se realiza la conversación inicial.</t>
  </si>
  <si>
    <t>2026-07-08</t>
  </si>
  <si>
    <t>Área / equipo</t>
  </si>
  <si>
    <t>Lugar, equipo o proceso donde ocurre la situación.</t>
  </si>
  <si>
    <t>Ventas ecommerce</t>
  </si>
  <si>
    <t>Empleado</t>
  </si>
  <si>
    <t>Persona con quien se realiza la conversación.</t>
  </si>
  <si>
    <t>Carlos Méndez</t>
  </si>
  <si>
    <t>Tipo de conversación</t>
  </si>
  <si>
    <t>Categoría principal del tema tratado.</t>
  </si>
  <si>
    <t>Bajo desempeño, conflicto, conducta, puntualidad.</t>
  </si>
  <si>
    <t>Prioridad</t>
  </si>
  <si>
    <t>Nivel de urgencia o impacto del caso.</t>
  </si>
  <si>
    <t>Alta si afecta clientes o costos de forma inmediata.</t>
  </si>
  <si>
    <t>Situación a tratar</t>
  </si>
  <si>
    <t>Resumen breve del problema que debe abordarse.</t>
  </si>
  <si>
    <t>Seguimiento tardío de prospectos.</t>
  </si>
  <si>
    <t>Evidencia disponible</t>
  </si>
  <si>
    <t>Registro, dato o ejemplo que respalda los hechos.</t>
  </si>
  <si>
    <t>CRM, reclamos, mensajes, reportes o turnos.</t>
  </si>
  <si>
    <t>Pregunta de escucha</t>
  </si>
  <si>
    <t>Pregunta para conocer la versión del empleado.</t>
  </si>
  <si>
    <t>¿Qué está dificultando hacer el seguimiento el mismo día?</t>
  </si>
  <si>
    <t>Causa probable</t>
  </si>
  <si>
    <t>Origen inicial del problema según lo observado o conversado.</t>
  </si>
  <si>
    <t>Capacidad, proceso, carga, actitud, comunicación.</t>
  </si>
  <si>
    <t>Responsable</t>
  </si>
  <si>
    <t>Persona que debe ejecutar o revisar una acción.</t>
  </si>
  <si>
    <t>Empleado, líder, encargado o ambos.</t>
  </si>
  <si>
    <t>Fecha de seguimiento</t>
  </si>
  <si>
    <t>Fecha acordada para revisar si hubo mejora.</t>
  </si>
  <si>
    <t>2026-07-12</t>
  </si>
  <si>
    <t>Estado</t>
  </si>
  <si>
    <t>Situación actual de la conversación.</t>
  </si>
  <si>
    <t>Pendiente, En proceso, Cerrada, Requiere nueva conversación.</t>
  </si>
  <si>
    <t>Días para seguimiento</t>
  </si>
  <si>
    <t>Días que faltan o que ya pasaron frente a la fecha de seguimiento.</t>
  </si>
  <si>
    <t>2 significa faltan dos días; -1 significa vencido.</t>
  </si>
  <si>
    <t>Riesgo</t>
  </si>
  <si>
    <t>Alerta automática según fecha y estado.</t>
  </si>
  <si>
    <t>Vencido, Próximo, En plazo, Sin fecha o Cerrada.</t>
  </si>
  <si>
    <t>Información adicional útil para interpretar el caso.</t>
  </si>
  <si>
    <t>El empleado pidió capacitación en uso del CRM.</t>
  </si>
  <si>
    <t>Resultado de seguimiento</t>
  </si>
  <si>
    <t>Resultado observado después de revisar el acuerdo.</t>
  </si>
  <si>
    <t>Cumplido, Parcial, No cumplido o Reprogramado.</t>
  </si>
  <si>
    <t>Hoja 4</t>
  </si>
  <si>
    <t>Avance observado</t>
  </si>
  <si>
    <t>Descripción breve de lo que cambió o no cambió.</t>
  </si>
  <si>
    <t>Bajaron los atrasos, pero quedan casos sin registrar.</t>
  </si>
  <si>
    <t>Acción siguiente</t>
  </si>
  <si>
    <t>Nueva acción definida después del seguimiento.</t>
  </si>
  <si>
    <t>Acompañamiento diario por tres días.</t>
  </si>
  <si>
    <t>Nueva fecha seguimiento</t>
  </si>
  <si>
    <t>Próxima fecha de revisión si el caso continúa abierto.</t>
  </si>
  <si>
    <t>2026-07-15</t>
  </si>
  <si>
    <t>Requiere nueva conversación</t>
  </si>
  <si>
    <t>Indica si se necesita una reunión adicional por incumplimiento o falta de avance.</t>
  </si>
  <si>
    <t>Sí, si el acuerdo no se cumplió.</t>
  </si>
  <si>
    <t>Hojas 4 y 5</t>
  </si>
  <si>
    <t>Estado seguimiento</t>
  </si>
  <si>
    <t>Situación del registro de seguimiento.</t>
  </si>
  <si>
    <t>Abierto, Cerrado o Reprogramado.</t>
  </si>
  <si>
    <t>Editable</t>
  </si>
  <si>
    <t>Celda donde el usuario puede escribir información.</t>
  </si>
  <si>
    <t>Campos de empleado, hechos, impacto o acuerdos.</t>
  </si>
  <si>
    <t>Todas las hojas operativas</t>
  </si>
  <si>
    <t>Calculado</t>
  </si>
  <si>
    <t>Celda con fórmula que no debería modificarse.</t>
  </si>
  <si>
    <t>Días para seguimiento y riesgo.</t>
  </si>
  <si>
    <t>Caso vencido</t>
  </si>
  <si>
    <t>Conversación cuya fecha de seguimiento ya pasó y no está cerrada.</t>
  </si>
  <si>
    <t>Seguimiento pactado para ayer sin revisión registrada.</t>
  </si>
  <si>
    <t>Hoja 5</t>
  </si>
  <si>
    <t>Caso próximo</t>
  </si>
  <si>
    <t>Conversación con fecha de seguimiento cercana.</t>
  </si>
  <si>
    <t>Revisión dentro de los próximos dos días.</t>
  </si>
  <si>
    <t>Plantilla básica-intermedia</t>
  </si>
  <si>
    <t>Recurso práctico con control operativo simple, sin automatizaciones avanzadas.</t>
  </si>
  <si>
    <t>Permite operar 100 casos con resumen básico.</t>
  </si>
  <si>
    <t>Hoja 1</t>
  </si>
  <si>
    <t>Registro HEAS de conversaciones difíciles con empleados</t>
  </si>
  <si>
    <t>Completa una fila por conversación. Borra los datos editables del ejemplo y reemplázalos por tus datos. No modifiques las columnas Q y R: se calculan automáticamente.</t>
  </si>
  <si>
    <t>Campos en blanco = editables | Columnas Q:R = calculadas | Usa listas desplegables donde aparezcan.</t>
  </si>
  <si>
    <t>Impacto en negocio/equipo/cliente</t>
  </si>
  <si>
    <t>Bajo desempeño</t>
  </si>
  <si>
    <t>Alta</t>
  </si>
  <si>
    <t>Seguimiento tardío de prospectos</t>
  </si>
  <si>
    <t>Durante la semana quedaron 12 prospectos sin contacto dentro de las primeras 24 horas.</t>
  </si>
  <si>
    <t>Reporte del CRM y registro de oportunidades sin actividad.</t>
  </si>
  <si>
    <t>Se redujo la probabilidad de cierre y soporte tuvo que responder consultas atrasadas.</t>
  </si>
  <si>
    <t>¿Qué te está dificultando hacer el seguimiento el mismo día?</t>
  </si>
  <si>
    <t>Proceso</t>
  </si>
  <si>
    <t>Registrar cada prospecto el mismo día y marcar el seguimiento en el CRM antes de cerrar turno.</t>
  </si>
  <si>
    <t>En proceso</t>
  </si>
  <si>
    <t>El líder revisará el CRM el 12 de julio y validará si se redujeron los atrasos.</t>
  </si>
  <si>
    <t>Seguimiento de acuerdos HEAS</t>
  </si>
  <si>
    <t>Registra cada revisión posterior. Usa el mismo ID de la hoja Registro HEAS para mantener conectado el caso.</t>
  </si>
  <si>
    <t>Puedes registrar más de un seguimiento para una misma conversación. No elimines filas ni encabezados.</t>
  </si>
  <si>
    <t>Fecha seguimiento</t>
  </si>
  <si>
    <t>Responsable seguimiento</t>
  </si>
  <si>
    <t>Líder de ventas</t>
  </si>
  <si>
    <t>Parcial</t>
  </si>
  <si>
    <t>Se contactaron prospectos nuevos el mismo día, pero quedaron tres contactos antiguos pendientes.</t>
  </si>
  <si>
    <t>Revisar cartera acumulada y hacer acompañamiento diario por tres días.</t>
  </si>
  <si>
    <t>Sí</t>
  </si>
  <si>
    <t>Requiere una revisión breve adicional con foco en priorización.</t>
  </si>
  <si>
    <t>Reprogramado</t>
  </si>
  <si>
    <t>Resumen de conversaciones difíciles y seguimiento HEAS</t>
  </si>
  <si>
    <t>Vista rápida para controlar conversaciones abiertas, vencidas, próximas y casos que requieren nueva conversación. No edites las fórmulas de esta hoja.</t>
  </si>
  <si>
    <t>Indicador</t>
  </si>
  <si>
    <t>Valor</t>
  </si>
  <si>
    <t>Interpretación</t>
  </si>
  <si>
    <t>Distribución por tipo</t>
  </si>
  <si>
    <t>Prioridad y estado</t>
  </si>
  <si>
    <t>Total conversaciones</t>
  </si>
  <si>
    <t>Cantidad de conversaciones registradas.</t>
  </si>
  <si>
    <t>Tipo</t>
  </si>
  <si>
    <t>Cantidad</t>
  </si>
  <si>
    <t>% del total</t>
  </si>
  <si>
    <t>Categoría</t>
  </si>
  <si>
    <t>Pendientes</t>
  </si>
  <si>
    <t>Casos creados que todavía no avanzan.</t>
  </si>
  <si>
    <t>Casos activos con seguimiento pendiente.</t>
  </si>
  <si>
    <t>Conducta</t>
  </si>
  <si>
    <t>Media</t>
  </si>
  <si>
    <t>Cerradas</t>
  </si>
  <si>
    <t>Conversaciones con acuerdo revisado y cerrado.</t>
  </si>
  <si>
    <t>Puntualidad</t>
  </si>
  <si>
    <t>Baja</t>
  </si>
  <si>
    <t>Seguimientos vencidos</t>
  </si>
  <si>
    <t>Casos cuya fecha de seguimiento ya pasó.</t>
  </si>
  <si>
    <t>Conflicto</t>
  </si>
  <si>
    <t>Pendiente</t>
  </si>
  <si>
    <t>Seguimientos próximos</t>
  </si>
  <si>
    <t>Casos con seguimiento en los próximos 2 días.</t>
  </si>
  <si>
    <t>Error operativo</t>
  </si>
  <si>
    <t>Sin fecha de seguimiento</t>
  </si>
  <si>
    <t>Casos abiertos sin fecha clara de revisión.</t>
  </si>
  <si>
    <t>Incumplimiento</t>
  </si>
  <si>
    <t>Cerrada</t>
  </si>
  <si>
    <t>Alta prioridad</t>
  </si>
  <si>
    <t>Casos con mayor impacto o urgencia.</t>
  </si>
  <si>
    <t>Comunicación</t>
  </si>
  <si>
    <t>Seguimientos que necesitan una nueva reunión.</t>
  </si>
  <si>
    <t>Otro</t>
  </si>
  <si>
    <t>Vencido</t>
  </si>
  <si>
    <t>Próximo</t>
  </si>
  <si>
    <t>Lectura recomendada</t>
  </si>
  <si>
    <t>Prioriza primero los casos vencidos, luego los de alta prioridad y después los seguimientos próximos. Si un caso aparece como “Sin fecha”, define una fecha de revisión antes de cerrar la conversación.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</si>
</sst>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>
    <font>
      <sz val="11"/>
      <name val="Carlito"/>
    </font>
    <font>
      <b/>
      <sz val="16"/>
      <color rgb="FFFFFFFF"/>
      <name val="Carlito"/>
    </font>
    <font>
      <sz val="10"/>
      <color rgb="FFFFFFFF"/>
      <name val="Carlito"/>
    </font>
    <font>
      <b/>
      <sz val="12"/>
      <color rgb="FFFFFFFF"/>
      <name val="Carlito"/>
    </font>
    <font>
      <b/>
      <sz val="10"/>
      <color rgb="FFFFFFFF"/>
      <name val="Carlito"/>
    </font>
    <font>
      <sz val="10"/>
      <color rgb="FF111827"/>
      <name val="Carlito"/>
    </font>
    <font>
      <b/>
      <sz val="11"/>
      <color rgb="FF111827"/>
      <name val="Carlito"/>
    </font>
    <font>
      <b/>
      <sz val="12"/>
      <color rgb="FF111827"/>
      <name val="Carlito"/>
    </font>
  </fonts>
  <fills count="8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2FF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5E7EB"/>
        <bgColor indexed="64"/>
      </patternFill>
    </fill>
  </fills>
  <borders count="15">
    <border>
      <left/>
      <right/>
      <top/>
      <bottom/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/>
      <top style="thin">
        <color rgb="FFCBD5E1"/>
      </top>
      <bottom/>
      <diagonal/>
    </border>
    <border>
      <left/>
      <right/>
      <top style="thin">
        <color rgb="FFCBD5E1"/>
      </top>
      <bottom/>
      <diagonal/>
    </border>
    <border>
      <left/>
      <right style="thin">
        <color rgb="FFCBD5E1"/>
      </right>
      <top style="thin">
        <color rgb="FFCBD5E1"/>
      </top>
      <bottom/>
      <diagonal/>
    </border>
    <border>
      <left style="thin">
        <color rgb="FFCBD5E1"/>
      </left>
      <right/>
      <top/>
      <bottom/>
      <diagonal/>
    </border>
    <border>
      <left/>
      <right style="thin">
        <color rgb="FFCBD5E1"/>
      </right>
      <top/>
      <bottom/>
      <diagonal/>
    </border>
    <border>
      <left style="thin">
        <color rgb="FFCBD5E1"/>
      </left>
      <right/>
      <top/>
      <bottom style="thin">
        <color rgb="FFCBD5E1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rgb="FFCBD5E1"/>
      </right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/>
      <diagonal/>
    </border>
    <border>
      <left style="thin">
        <color rgb="FFCBD5E1"/>
      </left>
      <right style="thin">
        <color rgb="FFCBD5E1"/>
      </right>
      <top/>
      <bottom/>
      <diagonal/>
    </border>
    <border>
      <left style="thin">
        <color rgb="FFCBD5E1"/>
      </left>
      <right style="thin">
        <color rgb="FFCBD5E1"/>
      </right>
      <top/>
      <bottom style="thin">
        <color rgb="FFCBD5E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0" fillId="3" borderId="0" xfId="0" applyFill="1" applyAlignment="1">
      <alignment vertical="top"/>
    </xf>
    <xf numFmtId="0" fontId="0" fillId="3" borderId="0" xfId="0" applyFill="1"/>
    <xf numFmtId="0" fontId="2" fillId="2" borderId="0" xfId="0" applyFont="1" applyFill="1" applyAlignment="1">
      <alignment horizontal="center" vertical="top" wrapText="1"/>
    </xf>
    <xf numFmtId="0" fontId="0" fillId="3" borderId="0" xfId="0" applyFill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0" fontId="5" fillId="4" borderId="7" xfId="0" applyFont="1" applyFill="1" applyBorder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5" fillId="4" borderId="11" xfId="0" applyFont="1" applyFill="1" applyBorder="1" applyAlignment="1">
      <alignment vertical="top" wrapText="1"/>
    </xf>
    <xf numFmtId="0" fontId="6" fillId="5" borderId="12" xfId="0" applyFont="1" applyFill="1" applyBorder="1" applyAlignment="1">
      <alignment vertical="top" wrapText="1"/>
    </xf>
    <xf numFmtId="0" fontId="5" fillId="4" borderId="12" xfId="0" applyFont="1" applyFill="1" applyBorder="1" applyAlignment="1">
      <alignment vertical="top" wrapText="1"/>
    </xf>
    <xf numFmtId="0" fontId="6" fillId="5" borderId="13" xfId="0" applyFont="1" applyFill="1" applyBorder="1" applyAlignment="1">
      <alignment vertical="top" wrapText="1"/>
    </xf>
    <xf numFmtId="0" fontId="5" fillId="4" borderId="13" xfId="0" applyFont="1" applyFill="1" applyBorder="1" applyAlignment="1">
      <alignment vertical="top" wrapText="1"/>
    </xf>
    <xf numFmtId="0" fontId="6" fillId="5" borderId="14" xfId="0" applyFont="1" applyFill="1" applyBorder="1" applyAlignment="1">
      <alignment vertical="top" wrapText="1"/>
    </xf>
    <xf numFmtId="0" fontId="5" fillId="4" borderId="14" xfId="0" applyFont="1" applyFill="1" applyBorder="1" applyAlignment="1">
      <alignment vertical="top" wrapText="1"/>
    </xf>
    <xf numFmtId="1" fontId="7" fillId="5" borderId="12" xfId="0" applyNumberFormat="1" applyFont="1" applyFill="1" applyBorder="1" applyAlignment="1">
      <alignment horizontal="center" vertical="top" wrapText="1"/>
    </xf>
    <xf numFmtId="1" fontId="7" fillId="5" borderId="13" xfId="0" applyNumberFormat="1" applyFont="1" applyFill="1" applyBorder="1" applyAlignment="1">
      <alignment horizontal="center" vertical="top" wrapText="1"/>
    </xf>
    <xf numFmtId="9" fontId="5" fillId="4" borderId="6" xfId="0" applyNumberFormat="1" applyFont="1" applyFill="1" applyBorder="1" applyAlignment="1">
      <alignment vertical="top" wrapText="1"/>
    </xf>
    <xf numFmtId="9" fontId="5" fillId="4" borderId="8" xfId="0" applyNumberFormat="1" applyFont="1" applyFill="1" applyBorder="1" applyAlignment="1">
      <alignment vertical="top" wrapText="1"/>
    </xf>
    <xf numFmtId="1" fontId="7" fillId="5" borderId="14" xfId="0" applyNumberFormat="1" applyFont="1" applyFill="1" applyBorder="1" applyAlignment="1">
      <alignment horizontal="center" vertical="top" wrapText="1"/>
    </xf>
    <xf numFmtId="9" fontId="5" fillId="4" borderId="11" xfId="0" applyNumberFormat="1" applyFont="1" applyFill="1" applyBorder="1" applyAlignment="1">
      <alignment vertical="top" wrapText="1"/>
    </xf>
    <xf numFmtId="0" fontId="5" fillId="5" borderId="4" xfId="0" applyFont="1" applyFill="1" applyBorder="1" applyAlignment="1">
      <alignment vertical="top" wrapText="1"/>
    </xf>
    <xf numFmtId="0" fontId="5" fillId="5" borderId="5" xfId="0" applyFont="1" applyFill="1" applyBorder="1" applyAlignment="1">
      <alignment vertical="top" wrapText="1"/>
    </xf>
    <xf numFmtId="0" fontId="5" fillId="5" borderId="6" xfId="0" applyFont="1" applyFill="1" applyBorder="1" applyAlignment="1">
      <alignment vertical="top" wrapText="1"/>
    </xf>
    <xf numFmtId="0" fontId="5" fillId="5" borderId="7" xfId="0" applyFont="1" applyFill="1" applyBorder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5" fillId="5" borderId="8" xfId="0" applyFont="1" applyFill="1" applyBorder="1" applyAlignment="1">
      <alignment vertical="top" wrapText="1"/>
    </xf>
    <xf numFmtId="0" fontId="5" fillId="5" borderId="9" xfId="0" applyFont="1" applyFill="1" applyBorder="1" applyAlignment="1">
      <alignment vertical="top" wrapText="1"/>
    </xf>
    <xf numFmtId="0" fontId="5" fillId="5" borderId="10" xfId="0" applyFont="1" applyFill="1" applyBorder="1" applyAlignment="1">
      <alignment vertical="top" wrapText="1"/>
    </xf>
    <xf numFmtId="0" fontId="5" fillId="5" borderId="11" xfId="0" applyFont="1" applyFill="1" applyBorder="1" applyAlignment="1">
      <alignment vertical="top" wrapText="1"/>
    </xf>
    <xf numFmtId="0" fontId="1" fillId="2" borderId="0" xfId="0" applyFont="1" applyFill="1" applyAlignment="1" applyProtection="1">
      <alignment horizontal="center" vertical="top" wrapText="1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vertical="top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2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5" fillId="6" borderId="4" xfId="0" applyFont="1" applyFill="1" applyBorder="1" applyAlignment="1" applyProtection="1">
      <alignment vertical="top" wrapText="1"/>
      <protection locked="0"/>
    </xf>
    <xf numFmtId="164" fontId="5" fillId="6" borderId="5" xfId="0" applyNumberFormat="1" applyFont="1" applyFill="1" applyBorder="1" applyAlignment="1" applyProtection="1">
      <alignment vertical="top" wrapText="1"/>
      <protection locked="0"/>
    </xf>
    <xf numFmtId="0" fontId="5" fillId="6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6" borderId="6" xfId="0" applyFont="1" applyFill="1" applyBorder="1" applyAlignment="1" applyProtection="1">
      <alignment vertical="top" wrapText="1"/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0" fontId="5" fillId="6" borderId="7" xfId="0" applyFont="1" applyFill="1" applyBorder="1" applyAlignment="1" applyProtection="1">
      <alignment vertical="top" wrapText="1"/>
      <protection locked="0"/>
    </xf>
    <xf numFmtId="164" fontId="5" fillId="6" borderId="0" xfId="0" applyNumberFormat="1" applyFont="1" applyFill="1" applyAlignment="1" applyProtection="1">
      <alignment vertical="top" wrapText="1"/>
      <protection locked="0"/>
    </xf>
    <xf numFmtId="0" fontId="5" fillId="6" borderId="0" xfId="0" applyFont="1" applyFill="1" applyAlignment="1" applyProtection="1">
      <alignment vertical="top" wrapText="1"/>
      <protection locked="0"/>
    </xf>
    <xf numFmtId="0" fontId="5" fillId="4" borderId="0" xfId="0" applyFont="1" applyFill="1" applyAlignment="1" applyProtection="1">
      <alignment vertical="top" wrapText="1"/>
      <protection locked="0"/>
    </xf>
    <xf numFmtId="0" fontId="5" fillId="6" borderId="8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vertical="top" wrapText="1"/>
      <protection locked="0"/>
    </xf>
    <xf numFmtId="0" fontId="5" fillId="6" borderId="9" xfId="0" applyFont="1" applyFill="1" applyBorder="1" applyAlignment="1" applyProtection="1">
      <alignment vertical="top" wrapText="1"/>
      <protection locked="0"/>
    </xf>
    <xf numFmtId="164" fontId="5" fillId="6" borderId="10" xfId="0" applyNumberFormat="1" applyFont="1" applyFill="1" applyBorder="1" applyAlignment="1" applyProtection="1">
      <alignment vertical="top" wrapText="1"/>
      <protection locked="0"/>
    </xf>
    <xf numFmtId="0" fontId="5" fillId="6" borderId="10" xfId="0" applyFont="1" applyFill="1" applyBorder="1" applyAlignment="1" applyProtection="1">
      <alignment vertical="top" wrapText="1"/>
      <protection locked="0"/>
    </xf>
    <xf numFmtId="0" fontId="5" fillId="4" borderId="10" xfId="0" applyFont="1" applyFill="1" applyBorder="1" applyAlignment="1" applyProtection="1">
      <alignment vertical="top" wrapText="1"/>
      <protection locked="0"/>
    </xf>
    <xf numFmtId="0" fontId="5" fillId="6" borderId="11" xfId="0" applyFont="1" applyFill="1" applyBorder="1" applyAlignment="1" applyProtection="1">
      <alignment vertical="top" wrapText="1"/>
      <protection locked="0"/>
    </xf>
    <xf numFmtId="0" fontId="5" fillId="4" borderId="14" xfId="0" applyFont="1" applyFill="1" applyBorder="1" applyAlignment="1" applyProtection="1">
      <alignment vertical="top" wrapText="1"/>
      <protection locked="0"/>
    </xf>
    <xf numFmtId="1" fontId="5" fillId="7" borderId="4" xfId="0" applyNumberFormat="1" applyFont="1" applyFill="1" applyBorder="1" applyAlignment="1" applyProtection="1">
      <alignment vertical="top" wrapText="1"/>
    </xf>
    <xf numFmtId="49" fontId="5" fillId="7" borderId="6" xfId="0" applyNumberFormat="1" applyFont="1" applyFill="1" applyBorder="1" applyAlignment="1" applyProtection="1">
      <alignment vertical="top" wrapText="1"/>
    </xf>
    <xf numFmtId="1" fontId="5" fillId="7" borderId="7" xfId="0" applyNumberFormat="1" applyFont="1" applyFill="1" applyBorder="1" applyAlignment="1" applyProtection="1">
      <alignment vertical="top" wrapText="1"/>
    </xf>
    <xf numFmtId="49" fontId="5" fillId="7" borderId="8" xfId="0" applyNumberFormat="1" applyFont="1" applyFill="1" applyBorder="1" applyAlignment="1" applyProtection="1">
      <alignment vertical="top" wrapText="1"/>
    </xf>
    <xf numFmtId="1" fontId="5" fillId="7" borderId="9" xfId="0" applyNumberFormat="1" applyFont="1" applyFill="1" applyBorder="1" applyAlignment="1" applyProtection="1">
      <alignment vertical="top" wrapText="1"/>
    </xf>
    <xf numFmtId="49" fontId="5" fillId="7" borderId="11" xfId="0" applyNumberFormat="1" applyFont="1" applyFill="1" applyBorder="1" applyAlignment="1" applyProtection="1">
      <alignment vertical="top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164" fontId="5" fillId="4" borderId="5" xfId="0" applyNumberFormat="1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vertical="top" wrapText="1"/>
      <protection locked="0"/>
    </xf>
    <xf numFmtId="164" fontId="5" fillId="4" borderId="0" xfId="0" applyNumberFormat="1" applyFont="1" applyFill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vertical="top" wrapText="1"/>
      <protection locked="0"/>
    </xf>
    <xf numFmtId="164" fontId="5" fillId="4" borderId="10" xfId="0" applyNumberFormat="1" applyFont="1" applyFill="1" applyBorder="1" applyAlignment="1" applyProtection="1">
      <alignment vertical="top" wrapText="1"/>
      <protection locked="0"/>
    </xf>
    <xf numFmtId="0" fontId="5" fillId="4" borderId="11" xfId="0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58"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1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ont>
        <b/>
        <color rgb="FF991B1B"/>
      </font>
      <fill>
        <patternFill patternType="solid">
          <bgColor rgb="FFFEE2E2"/>
        </patternFill>
      </fill>
    </dxf>
    <dxf>
      <font>
        <b/>
        <color rgb="FF92400E"/>
      </font>
      <fill>
        <patternFill patternType="solid">
          <bgColor rgb="FFFEF3C7"/>
        </patternFill>
      </fill>
    </dxf>
    <dxf>
      <font>
        <b/>
        <color rgb="FF991B1B"/>
      </font>
      <fill>
        <patternFill patternType="solid">
          <bgColor rgb="FFFEE2E2"/>
        </patternFill>
      </fill>
    </dxf>
    <dxf>
      <font>
        <color rgb="FF166534"/>
      </font>
      <fill>
        <patternFill patternType="solid">
          <bgColor rgb="FFDCFCE7"/>
        </patternFill>
      </fill>
    </dxf>
    <dxf>
      <font>
        <b/>
        <color rgb="FF991B1B"/>
      </font>
      <fill>
        <patternFill patternType="solid">
          <bgColor rgb="FFFEE2E2"/>
        </patternFill>
      </fill>
    </dxf>
    <dxf>
      <font>
        <color rgb="FF166534"/>
      </font>
      <fill>
        <patternFill patternType="solid">
          <bgColor rgb="FFDCFCE7"/>
        </patternFill>
      </fill>
    </dxf>
    <dxf>
      <font>
        <color rgb="FF92400E"/>
      </font>
      <fill>
        <patternFill patternType="solid">
          <bgColor rgb="FFFEF3C7"/>
        </patternFill>
      </fill>
    </dxf>
    <dxf>
      <font>
        <b/>
        <color rgb="FF991B1B"/>
      </font>
      <fill>
        <patternFill patternType="solid">
          <bgColor rgb="FFFEE2E2"/>
        </patternFill>
      </fill>
    </dxf>
    <dxf>
      <font>
        <color rgb="FF1E3A8A"/>
      </font>
      <fill>
        <patternFill patternType="solid">
          <bgColor rgb="FFDBEAFE"/>
        </patternFill>
      </fill>
    </dxf>
    <dxf>
      <font>
        <color rgb="FF111827"/>
      </font>
      <fill>
        <patternFill patternType="solid">
          <bgColor rgb="FFE5E7EB"/>
        </patternFill>
      </fill>
    </dxf>
    <dxf>
      <font>
        <color rgb="FF166534"/>
      </font>
      <fill>
        <patternFill patternType="solid">
          <bgColor rgb="FFDCFCE7"/>
        </patternFill>
      </fill>
    </dxf>
    <dxf>
      <font>
        <b/>
        <color rgb="FF92400E"/>
      </font>
      <fill>
        <patternFill patternType="solid">
          <bgColor rgb="FFFEF3C7"/>
        </patternFill>
      </fill>
    </dxf>
    <dxf>
      <font>
        <b/>
        <color rgb="FF991B1B"/>
      </font>
      <fill>
        <patternFill patternType="solid">
          <bgColor rgb="FFFEE2E2"/>
        </patternFill>
      </fill>
    </dxf>
    <dxf>
      <font>
        <color rgb="FF166534"/>
      </font>
      <fill>
        <patternFill patternType="solid">
          <bgColor rgb="FFDCFCE7"/>
        </patternFill>
      </fill>
    </dxf>
    <dxf>
      <font>
        <color rgb="FF92400E"/>
      </font>
      <fill>
        <patternFill patternType="solid">
          <bgColor rgb="FFFEF3C7"/>
        </patternFill>
      </fill>
    </dxf>
    <dxf>
      <font>
        <b/>
        <color rgb="FF991B1B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AE6F6B-9B8E-4FDC-9076-64D5B757C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159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0104BE-D417-4BDF-959B-1D81392DD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2057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400050</xdr:colOff>
      <xdr:row>0</xdr:row>
      <xdr:rowOff>0</xdr:rowOff>
    </xdr:from>
    <xdr:to>
      <xdr:col>22</xdr:col>
      <xdr:colOff>514642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708583-35F3-4985-AAE7-94A6C4069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9045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114592</xdr:colOff>
      <xdr:row>2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27AA93-C352-44DA-843F-A2786149C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31200" y="0"/>
          <a:ext cx="2114842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28575</xdr:rowOff>
    </xdr:from>
    <xdr:to>
      <xdr:col>14</xdr:col>
      <xdr:colOff>247942</xdr:colOff>
      <xdr:row>1</xdr:row>
      <xdr:rowOff>268605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5FA212-B8DF-4520-BFAA-04083FFBF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16150" y="28575"/>
          <a:ext cx="2114842" cy="5924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GlosarioHEAS" displayName="TablaGlosarioHEAS" ref="A4:D36" headerRowDxfId="37" dataDxfId="35" totalsRowDxfId="36">
  <tableColumns count="4">
    <tableColumn id="1" xr3:uid="{00000000-0010-0000-0000-000001000000}" name="Término" dataDxfId="41"/>
    <tableColumn id="2" xr3:uid="{00000000-0010-0000-0000-000002000000}" name="Definición simple" dataDxfId="40"/>
    <tableColumn id="3" xr3:uid="{00000000-0010-0000-0000-000003000000}" name="Ejemplo práctico" dataDxfId="39"/>
    <tableColumn id="4" xr3:uid="{00000000-0010-0000-0000-000004000000}" name="Dónde se usa" dataDxfId="3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RegistroHEAS" displayName="TablaRegistroHEAS" ref="A5:S105" headerRowDxfId="17" dataDxfId="15" totalsRowDxfId="16">
  <tableColumns count="19">
    <tableColumn id="1" xr3:uid="{00000000-0010-0000-0100-000001000000}" name="ID conversación" dataDxfId="34"/>
    <tableColumn id="2" xr3:uid="{00000000-0010-0000-0100-000002000000}" name="Fecha conversación" dataDxfId="33"/>
    <tableColumn id="3" xr3:uid="{00000000-0010-0000-0100-000003000000}" name="Área / equipo" dataDxfId="32"/>
    <tableColumn id="4" xr3:uid="{00000000-0010-0000-0100-000004000000}" name="Empleado" dataDxfId="31"/>
    <tableColumn id="5" xr3:uid="{00000000-0010-0000-0100-000005000000}" name="Tipo de conversación" dataDxfId="30"/>
    <tableColumn id="6" xr3:uid="{00000000-0010-0000-0100-000006000000}" name="Prioridad" dataDxfId="29"/>
    <tableColumn id="7" xr3:uid="{00000000-0010-0000-0100-000007000000}" name="Situación a tratar" dataDxfId="28"/>
    <tableColumn id="8" xr3:uid="{00000000-0010-0000-0100-000008000000}" name="Hechos observables" dataDxfId="27"/>
    <tableColumn id="9" xr3:uid="{00000000-0010-0000-0100-000009000000}" name="Evidencia disponible" dataDxfId="26"/>
    <tableColumn id="10" xr3:uid="{00000000-0010-0000-0100-00000A000000}" name="Impacto en negocio/equipo/cliente" dataDxfId="25"/>
    <tableColumn id="11" xr3:uid="{00000000-0010-0000-0100-00000B000000}" name="Pregunta de escucha" dataDxfId="24"/>
    <tableColumn id="12" xr3:uid="{00000000-0010-0000-0100-00000C000000}" name="Causa probable" dataDxfId="23"/>
    <tableColumn id="13" xr3:uid="{00000000-0010-0000-0100-00000D000000}" name="Acuerdo esperado" dataDxfId="22"/>
    <tableColumn id="14" xr3:uid="{00000000-0010-0000-0100-00000E000000}" name="Responsable" dataDxfId="21"/>
    <tableColumn id="15" xr3:uid="{00000000-0010-0000-0100-00000F000000}" name="Fecha de seguimiento" dataDxfId="20"/>
    <tableColumn id="16" xr3:uid="{00000000-0010-0000-0100-000010000000}" name="Estado" dataDxfId="19"/>
    <tableColumn id="17" xr3:uid="{00000000-0010-0000-0100-000011000000}" name="Días para seguimiento" dataDxfId="14"/>
    <tableColumn id="18" xr3:uid="{00000000-0010-0000-0100-000012000000}" name="Riesgo" dataDxfId="13"/>
    <tableColumn id="19" xr3:uid="{00000000-0010-0000-0100-000013000000}" name="Notas" dataDxfId="1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SeguimientoHEAS" displayName="TablaSeguimientoHEAS" ref="A5:J105" headerRowDxfId="2" dataDxfId="0" totalsRowDxfId="1">
  <tableColumns count="10">
    <tableColumn id="1" xr3:uid="{00000000-0010-0000-0200-000001000000}" name="ID conversación" dataDxfId="12"/>
    <tableColumn id="2" xr3:uid="{00000000-0010-0000-0200-000002000000}" name="Fecha seguimiento" dataDxfId="11"/>
    <tableColumn id="3" xr3:uid="{00000000-0010-0000-0200-000003000000}" name="Responsable seguimiento" dataDxfId="10"/>
    <tableColumn id="4" xr3:uid="{00000000-0010-0000-0200-000004000000}" name="Resultado de seguimiento" dataDxfId="9"/>
    <tableColumn id="5" xr3:uid="{00000000-0010-0000-0200-000005000000}" name="Avance observado" dataDxfId="8"/>
    <tableColumn id="6" xr3:uid="{00000000-0010-0000-0200-000006000000}" name="Acción siguiente" dataDxfId="7"/>
    <tableColumn id="7" xr3:uid="{00000000-0010-0000-0200-000007000000}" name="Nueva fecha seguimiento" dataDxfId="6"/>
    <tableColumn id="8" xr3:uid="{00000000-0010-0000-0200-000008000000}" name="Requiere nueva conversación" dataDxfId="5"/>
    <tableColumn id="9" xr3:uid="{00000000-0010-0000-0200-000009000000}" name="Notas" dataDxfId="4"/>
    <tableColumn id="10" xr3:uid="{00000000-0010-0000-0200-00000A000000}" name="Estado seguimiento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Infoexperiencia Azul Marino">
  <a:themeElements>
    <a:clrScheme name="Infoexperiencia Azul Marino">
      <a:dk1>
        <a:srgbClr val="0B1F3A"/>
      </a:dk1>
      <a:lt1>
        <a:srgbClr val="FFFFFF"/>
      </a:lt1>
      <a:dk2>
        <a:srgbClr val="0E2841"/>
      </a:dk2>
      <a:lt2>
        <a:srgbClr val="F3F6FA"/>
      </a:lt2>
      <a:accent1>
        <a:srgbClr val="0B1F3A"/>
      </a:accent1>
      <a:accent2>
        <a:srgbClr val="1D4ED8"/>
      </a:accent2>
      <a:accent3>
        <a:srgbClr val="EAF2FF"/>
      </a:accent3>
      <a:accent4>
        <a:srgbClr val="F3F6FA"/>
      </a:accent4>
      <a:accent5>
        <a:srgbClr val="111827"/>
      </a:accent5>
      <a:accent6>
        <a:srgbClr val="6B7280"/>
      </a:accent6>
      <a:hlink>
        <a:srgbClr val="1D4ED8"/>
      </a:hlink>
      <a:folHlink>
        <a:srgbClr val="64748B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Infoexperiencia Azul Marino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0"/>
  <sheetViews>
    <sheetView tabSelected="1" workbookViewId="0">
      <pane ySplit="4" topLeftCell="A14" activePane="bottomLeft" state="frozen"/>
      <selection pane="bottomLeft" activeCell="D16" sqref="D16"/>
    </sheetView>
  </sheetViews>
  <sheetFormatPr baseColWidth="10" defaultColWidth="8.796875" defaultRowHeight="13.8"/>
  <cols>
    <col min="1" max="1" width="24.69921875" style="3" customWidth="1"/>
    <col min="2" max="2" width="52.59765625" style="3" customWidth="1"/>
    <col min="3" max="3" width="32.59765625" style="3" customWidth="1"/>
    <col min="4" max="4" width="62.09765625" style="3" customWidth="1"/>
    <col min="5" max="16384" width="8.796875" style="3"/>
  </cols>
  <sheetData>
    <row r="1" spans="1:26" ht="32.4" customHeight="1">
      <c r="A1" s="1" t="s">
        <v>0</v>
      </c>
      <c r="B1" s="1" t="s">
        <v>0</v>
      </c>
      <c r="C1" s="1" t="s">
        <v>0</v>
      </c>
      <c r="D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4" t="s">
        <v>1</v>
      </c>
      <c r="B2" s="4" t="s">
        <v>1</v>
      </c>
      <c r="C2" s="4" t="s">
        <v>1</v>
      </c>
      <c r="D2" s="4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5"/>
      <c r="B3" s="5"/>
      <c r="C3" s="5"/>
      <c r="D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6" t="s">
        <v>2</v>
      </c>
      <c r="B4" s="6" t="s">
        <v>2</v>
      </c>
      <c r="C4" s="6" t="s">
        <v>2</v>
      </c>
      <c r="D4" s="6" t="s">
        <v>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7" t="s">
        <v>3</v>
      </c>
      <c r="B5" s="8" t="s">
        <v>4</v>
      </c>
      <c r="C5" s="8" t="s">
        <v>5</v>
      </c>
      <c r="D5" s="9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10" t="s">
        <v>7</v>
      </c>
      <c r="B6" s="11" t="s">
        <v>8</v>
      </c>
      <c r="C6" s="11" t="s">
        <v>9</v>
      </c>
      <c r="D6" s="12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6.4">
      <c r="A7" s="13" t="s">
        <v>11</v>
      </c>
      <c r="B7" s="14" t="s">
        <v>12</v>
      </c>
      <c r="C7" s="14" t="s">
        <v>13</v>
      </c>
      <c r="D7" s="15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3" t="s">
        <v>15</v>
      </c>
      <c r="B8" s="14" t="s">
        <v>16</v>
      </c>
      <c r="C8" s="14" t="s">
        <v>17</v>
      </c>
      <c r="D8" s="15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6.4">
      <c r="A9" s="13" t="s">
        <v>19</v>
      </c>
      <c r="B9" s="14" t="s">
        <v>20</v>
      </c>
      <c r="C9" s="14" t="s">
        <v>17</v>
      </c>
      <c r="D9" s="15" t="s">
        <v>21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6.4">
      <c r="A10" s="13" t="s">
        <v>22</v>
      </c>
      <c r="B10" s="14" t="s">
        <v>23</v>
      </c>
      <c r="C10" s="14" t="s">
        <v>24</v>
      </c>
      <c r="D10" s="15" t="s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6.4">
      <c r="A11" s="16" t="s">
        <v>26</v>
      </c>
      <c r="B11" s="17" t="s">
        <v>27</v>
      </c>
      <c r="C11" s="17" t="s">
        <v>28</v>
      </c>
      <c r="D11" s="18" t="s">
        <v>29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5"/>
      <c r="B12" s="5"/>
      <c r="C12" s="5"/>
      <c r="D12" s="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6" t="s">
        <v>30</v>
      </c>
      <c r="B13" s="6" t="s">
        <v>30</v>
      </c>
      <c r="C13" s="6" t="s">
        <v>30</v>
      </c>
      <c r="D13" s="6" t="s">
        <v>30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7" t="s">
        <v>31</v>
      </c>
      <c r="B14" s="8" t="s">
        <v>32</v>
      </c>
      <c r="C14" s="8" t="s">
        <v>33</v>
      </c>
      <c r="D14" s="9" t="s">
        <v>34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6.4">
      <c r="A15" s="10" t="s">
        <v>35</v>
      </c>
      <c r="B15" s="11" t="s">
        <v>36</v>
      </c>
      <c r="C15" s="11" t="s">
        <v>37</v>
      </c>
      <c r="D15" s="12" t="s">
        <v>38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6.4">
      <c r="A16" s="13" t="s">
        <v>39</v>
      </c>
      <c r="B16" s="14" t="s">
        <v>40</v>
      </c>
      <c r="C16" s="14" t="s">
        <v>41</v>
      </c>
      <c r="D16" s="15" t="s">
        <v>42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6.4">
      <c r="A17" s="13" t="s">
        <v>43</v>
      </c>
      <c r="B17" s="14" t="s">
        <v>44</v>
      </c>
      <c r="C17" s="14" t="s">
        <v>45</v>
      </c>
      <c r="D17" s="15" t="s">
        <v>46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6.4">
      <c r="A18" s="13" t="s">
        <v>47</v>
      </c>
      <c r="B18" s="14" t="s">
        <v>48</v>
      </c>
      <c r="C18" s="14" t="s">
        <v>49</v>
      </c>
      <c r="D18" s="15" t="s">
        <v>50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6" t="s">
        <v>51</v>
      </c>
      <c r="B19" s="17" t="s">
        <v>52</v>
      </c>
      <c r="C19" s="17" t="s">
        <v>53</v>
      </c>
      <c r="D19" s="18" t="s">
        <v>54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5"/>
      <c r="B20" s="5"/>
      <c r="C20" s="5"/>
      <c r="D20" s="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6" t="s">
        <v>55</v>
      </c>
      <c r="B21" s="6" t="s">
        <v>55</v>
      </c>
      <c r="C21" s="6" t="s">
        <v>55</v>
      </c>
      <c r="D21" s="6" t="s">
        <v>55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7" t="s">
        <v>56</v>
      </c>
      <c r="B22" s="8" t="s">
        <v>57</v>
      </c>
      <c r="C22" s="8" t="s">
        <v>58</v>
      </c>
      <c r="D22" s="9" t="s">
        <v>59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10" t="s">
        <v>60</v>
      </c>
      <c r="B23" s="11" t="s">
        <v>61</v>
      </c>
      <c r="C23" s="11" t="s">
        <v>62</v>
      </c>
      <c r="D23" s="12" t="s">
        <v>63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13" t="s">
        <v>64</v>
      </c>
      <c r="B24" s="14" t="s">
        <v>65</v>
      </c>
      <c r="C24" s="14" t="s">
        <v>62</v>
      </c>
      <c r="D24" s="15" t="s">
        <v>66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13" t="s">
        <v>67</v>
      </c>
      <c r="B25" s="14" t="s">
        <v>68</v>
      </c>
      <c r="C25" s="14" t="s">
        <v>69</v>
      </c>
      <c r="D25" s="15" t="s">
        <v>70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13" t="s">
        <v>71</v>
      </c>
      <c r="B26" s="14" t="s">
        <v>72</v>
      </c>
      <c r="C26" s="14" t="s">
        <v>73</v>
      </c>
      <c r="D26" s="15" t="s">
        <v>74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16" t="s">
        <v>75</v>
      </c>
      <c r="B27" s="17" t="s">
        <v>76</v>
      </c>
      <c r="C27" s="17" t="s">
        <v>77</v>
      </c>
      <c r="D27" s="18" t="s">
        <v>78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5"/>
      <c r="B28" s="5"/>
      <c r="C28" s="5"/>
      <c r="D28" s="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6" t="s">
        <v>79</v>
      </c>
      <c r="B29" s="6" t="s">
        <v>79</v>
      </c>
      <c r="C29" s="6" t="s">
        <v>79</v>
      </c>
      <c r="D29" s="6" t="s">
        <v>79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6.4">
      <c r="A30" s="19" t="s">
        <v>80</v>
      </c>
      <c r="B30" s="20" t="s">
        <v>81</v>
      </c>
      <c r="C30" s="5"/>
      <c r="D30" s="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6.4">
      <c r="A31" s="21" t="s">
        <v>82</v>
      </c>
      <c r="B31" s="22" t="s">
        <v>83</v>
      </c>
      <c r="C31" s="5"/>
      <c r="D31" s="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6.4">
      <c r="A32" s="21" t="s">
        <v>84</v>
      </c>
      <c r="B32" s="22" t="s">
        <v>85</v>
      </c>
      <c r="C32" s="5"/>
      <c r="D32" s="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6.4">
      <c r="A33" s="23" t="s">
        <v>86</v>
      </c>
      <c r="B33" s="24" t="s">
        <v>87</v>
      </c>
      <c r="C33" s="5"/>
      <c r="D33" s="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sheetProtection algorithmName="SHA-512" hashValue="TCGyPW7A8dSOH0vR4aYptj7vw7u/FFqMo7i90qFZ141E4wSXz2x8yq4rSpoDJoBTRQ5VYlDx1EupOZVZSg98TA==" saltValue="nuM7zC3RVEsDBAZcV5tZBw==" spinCount="100000" sheet="1" objects="1" scenarios="1" formatCells="0" formatColumns="0" formatRows="0" sort="0" autoFilter="0" pivotTables="0"/>
  <mergeCells count="6">
    <mergeCell ref="A29:D29"/>
    <mergeCell ref="A1:D1"/>
    <mergeCell ref="A2:D2"/>
    <mergeCell ref="A4:D4"/>
    <mergeCell ref="A13:D13"/>
    <mergeCell ref="A21:D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0"/>
  <sheetViews>
    <sheetView workbookViewId="0">
      <pane ySplit="4" topLeftCell="A5" activePane="bottomLeft" state="frozen"/>
      <selection pane="bottomLeft" activeCell="C23" sqref="C23"/>
    </sheetView>
  </sheetViews>
  <sheetFormatPr baseColWidth="10" defaultColWidth="8.796875" defaultRowHeight="13.8"/>
  <cols>
    <col min="1" max="1" width="24" style="3" customWidth="1"/>
    <col min="2" max="2" width="60.5" style="3" customWidth="1"/>
    <col min="3" max="3" width="53.8984375" style="3" customWidth="1"/>
    <col min="4" max="4" width="22" style="3" customWidth="1"/>
    <col min="5" max="16384" width="8.796875" style="3"/>
  </cols>
  <sheetData>
    <row r="1" spans="1:26">
      <c r="A1" s="1" t="s">
        <v>88</v>
      </c>
      <c r="B1" s="1" t="s">
        <v>88</v>
      </c>
      <c r="C1" s="1" t="s">
        <v>88</v>
      </c>
      <c r="D1" s="1" t="s">
        <v>88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4" t="s">
        <v>89</v>
      </c>
      <c r="B2" s="4" t="s">
        <v>89</v>
      </c>
      <c r="C2" s="4" t="s">
        <v>89</v>
      </c>
      <c r="D2" s="4" t="s">
        <v>89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7" t="s">
        <v>90</v>
      </c>
      <c r="B4" s="8" t="s">
        <v>91</v>
      </c>
      <c r="C4" s="8" t="s">
        <v>92</v>
      </c>
      <c r="D4" s="9" t="s">
        <v>93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10" t="s">
        <v>94</v>
      </c>
      <c r="B5" s="11" t="s">
        <v>95</v>
      </c>
      <c r="C5" s="11" t="s">
        <v>96</v>
      </c>
      <c r="D5" s="12" t="s">
        <v>97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13" t="s">
        <v>98</v>
      </c>
      <c r="B6" s="14" t="s">
        <v>99</v>
      </c>
      <c r="C6" s="14" t="s">
        <v>100</v>
      </c>
      <c r="D6" s="15" t="s">
        <v>101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13" t="s">
        <v>102</v>
      </c>
      <c r="B7" s="14" t="s">
        <v>103</v>
      </c>
      <c r="C7" s="14" t="s">
        <v>104</v>
      </c>
      <c r="D7" s="15" t="s">
        <v>101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3" t="s">
        <v>105</v>
      </c>
      <c r="B8" s="14" t="s">
        <v>106</v>
      </c>
      <c r="C8" s="14" t="s">
        <v>107</v>
      </c>
      <c r="D8" s="15" t="s">
        <v>101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13" t="s">
        <v>108</v>
      </c>
      <c r="B9" s="14" t="s">
        <v>109</v>
      </c>
      <c r="C9" s="14" t="s">
        <v>110</v>
      </c>
      <c r="D9" s="15" t="s">
        <v>13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13" t="s">
        <v>111</v>
      </c>
      <c r="B10" s="14" t="s">
        <v>112</v>
      </c>
      <c r="C10" s="14" t="s">
        <v>113</v>
      </c>
      <c r="D10" s="15" t="s">
        <v>13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13" t="s">
        <v>114</v>
      </c>
      <c r="B11" s="14" t="s">
        <v>115</v>
      </c>
      <c r="C11" s="14" t="s">
        <v>116</v>
      </c>
      <c r="D11" s="15" t="s">
        <v>101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13" t="s">
        <v>117</v>
      </c>
      <c r="B12" s="14" t="s">
        <v>118</v>
      </c>
      <c r="C12" s="14" t="s">
        <v>119</v>
      </c>
      <c r="D12" s="15" t="s">
        <v>101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13" t="s">
        <v>120</v>
      </c>
      <c r="B13" s="14" t="s">
        <v>121</v>
      </c>
      <c r="C13" s="14" t="s">
        <v>122</v>
      </c>
      <c r="D13" s="15" t="s">
        <v>101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13" t="s">
        <v>123</v>
      </c>
      <c r="B14" s="14" t="s">
        <v>124</v>
      </c>
      <c r="C14" s="14" t="s">
        <v>125</v>
      </c>
      <c r="D14" s="15" t="s">
        <v>101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3" t="s">
        <v>126</v>
      </c>
      <c r="B15" s="14" t="s">
        <v>127</v>
      </c>
      <c r="C15" s="14" t="s">
        <v>128</v>
      </c>
      <c r="D15" s="15" t="s">
        <v>97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13" t="s">
        <v>129</v>
      </c>
      <c r="B16" s="14" t="s">
        <v>130</v>
      </c>
      <c r="C16" s="14" t="s">
        <v>131</v>
      </c>
      <c r="D16" s="15" t="s">
        <v>101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13" t="s">
        <v>132</v>
      </c>
      <c r="B17" s="14" t="s">
        <v>133</v>
      </c>
      <c r="C17" s="14" t="s">
        <v>134</v>
      </c>
      <c r="D17" s="15" t="s">
        <v>101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13" t="s">
        <v>135</v>
      </c>
      <c r="B18" s="14" t="s">
        <v>136</v>
      </c>
      <c r="C18" s="14" t="s">
        <v>137</v>
      </c>
      <c r="D18" s="15" t="s">
        <v>101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3" t="s">
        <v>138</v>
      </c>
      <c r="B19" s="14" t="s">
        <v>139</v>
      </c>
      <c r="C19" s="14" t="s">
        <v>140</v>
      </c>
      <c r="D19" s="15" t="s">
        <v>97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13" t="s">
        <v>141</v>
      </c>
      <c r="B20" s="14" t="s">
        <v>142</v>
      </c>
      <c r="C20" s="14" t="s">
        <v>143</v>
      </c>
      <c r="D20" s="15" t="s">
        <v>13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13" t="s">
        <v>144</v>
      </c>
      <c r="B21" s="14" t="s">
        <v>145</v>
      </c>
      <c r="C21" s="14" t="s">
        <v>146</v>
      </c>
      <c r="D21" s="15" t="s">
        <v>101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13" t="s">
        <v>147</v>
      </c>
      <c r="B22" s="14" t="s">
        <v>148</v>
      </c>
      <c r="C22" s="14" t="s">
        <v>149</v>
      </c>
      <c r="D22" s="15" t="s">
        <v>97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13" t="s">
        <v>150</v>
      </c>
      <c r="B23" s="14" t="s">
        <v>151</v>
      </c>
      <c r="C23" s="14" t="s">
        <v>152</v>
      </c>
      <c r="D23" s="15" t="s">
        <v>101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13" t="s">
        <v>153</v>
      </c>
      <c r="B24" s="14" t="s">
        <v>154</v>
      </c>
      <c r="C24" s="14" t="s">
        <v>155</v>
      </c>
      <c r="D24" s="15" t="s">
        <v>97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13" t="s">
        <v>59</v>
      </c>
      <c r="B25" s="14" t="s">
        <v>156</v>
      </c>
      <c r="C25" s="14" t="s">
        <v>157</v>
      </c>
      <c r="D25" s="15" t="s">
        <v>13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13" t="s">
        <v>158</v>
      </c>
      <c r="B26" s="14" t="s">
        <v>159</v>
      </c>
      <c r="C26" s="14" t="s">
        <v>160</v>
      </c>
      <c r="D26" s="15" t="s">
        <v>161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13" t="s">
        <v>162</v>
      </c>
      <c r="B27" s="14" t="s">
        <v>163</v>
      </c>
      <c r="C27" s="14" t="s">
        <v>164</v>
      </c>
      <c r="D27" s="15" t="s">
        <v>161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13" t="s">
        <v>165</v>
      </c>
      <c r="B28" s="14" t="s">
        <v>166</v>
      </c>
      <c r="C28" s="14" t="s">
        <v>167</v>
      </c>
      <c r="D28" s="15" t="s">
        <v>161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13" t="s">
        <v>168</v>
      </c>
      <c r="B29" s="14" t="s">
        <v>169</v>
      </c>
      <c r="C29" s="14" t="s">
        <v>170</v>
      </c>
      <c r="D29" s="15" t="s">
        <v>161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6.4">
      <c r="A30" s="13" t="s">
        <v>171</v>
      </c>
      <c r="B30" s="14" t="s">
        <v>172</v>
      </c>
      <c r="C30" s="14" t="s">
        <v>173</v>
      </c>
      <c r="D30" s="15" t="s">
        <v>174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13" t="s">
        <v>175</v>
      </c>
      <c r="B31" s="14" t="s">
        <v>176</v>
      </c>
      <c r="C31" s="14" t="s">
        <v>177</v>
      </c>
      <c r="D31" s="15" t="s">
        <v>161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13" t="s">
        <v>178</v>
      </c>
      <c r="B32" s="14" t="s">
        <v>179</v>
      </c>
      <c r="C32" s="14" t="s">
        <v>180</v>
      </c>
      <c r="D32" s="15" t="s">
        <v>181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13" t="s">
        <v>182</v>
      </c>
      <c r="B33" s="14" t="s">
        <v>183</v>
      </c>
      <c r="C33" s="14" t="s">
        <v>184</v>
      </c>
      <c r="D33" s="15" t="s">
        <v>97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13" t="s">
        <v>185</v>
      </c>
      <c r="B34" s="14" t="s">
        <v>186</v>
      </c>
      <c r="C34" s="14" t="s">
        <v>187</v>
      </c>
      <c r="D34" s="15" t="s">
        <v>188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13" t="s">
        <v>189</v>
      </c>
      <c r="B35" s="14" t="s">
        <v>190</v>
      </c>
      <c r="C35" s="14" t="s">
        <v>191</v>
      </c>
      <c r="D35" s="15" t="s">
        <v>188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16" t="s">
        <v>192</v>
      </c>
      <c r="B36" s="17" t="s">
        <v>193</v>
      </c>
      <c r="C36" s="17" t="s">
        <v>194</v>
      </c>
      <c r="D36" s="18" t="s">
        <v>195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sheetProtection algorithmName="SHA-512" hashValue="kJ1rY5LF7AcRPPSrEWYgSKW32U/gkqHpb43ZJt5kVVfLHX9TKgBLPiFpdwXH2/o+VvG7TiVyoPnxQ08efQhKlg==" saltValue="dalYdNm17bZ9EEQnSVTRHQ==" spinCount="100000" sheet="1" objects="1" scenarios="1" formatCells="0" formatColumns="0" formatRows="0" insertColumns="0" sort="0" autoFilter="0" pivotTables="0"/>
  <mergeCells count="2">
    <mergeCell ref="A1:D1"/>
    <mergeCell ref="A2:D2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0"/>
  <sheetViews>
    <sheetView workbookViewId="0">
      <pane xSplit="4" ySplit="5" topLeftCell="N71" activePane="bottomRight" state="frozen"/>
      <selection pane="topRight" activeCell="E1" sqref="E1"/>
      <selection pane="bottomLeft" activeCell="A6" sqref="A6"/>
      <selection pane="bottomRight" activeCell="N96" sqref="N96"/>
    </sheetView>
  </sheetViews>
  <sheetFormatPr baseColWidth="10" defaultColWidth="8.796875" defaultRowHeight="13.8"/>
  <cols>
    <col min="1" max="1" width="16" style="3" customWidth="1"/>
    <col min="2" max="2" width="14" style="3" customWidth="1"/>
    <col min="3" max="3" width="20" style="3" customWidth="1"/>
    <col min="4" max="5" width="22" style="3" customWidth="1"/>
    <col min="6" max="6" width="14" style="3" customWidth="1"/>
    <col min="7" max="7" width="32" style="3" customWidth="1"/>
    <col min="8" max="8" width="42" style="3" customWidth="1"/>
    <col min="9" max="9" width="34" style="3" customWidth="1"/>
    <col min="10" max="10" width="42" style="3" customWidth="1"/>
    <col min="11" max="11" width="38" style="3" customWidth="1"/>
    <col min="12" max="12" width="18" style="3" customWidth="1"/>
    <col min="13" max="13" width="44" style="3" customWidth="1"/>
    <col min="14" max="14" width="22" style="3" customWidth="1"/>
    <col min="15" max="15" width="16" style="3" customWidth="1"/>
    <col min="16" max="16" width="22" style="3" customWidth="1"/>
    <col min="17" max="18" width="16" style="3" customWidth="1"/>
    <col min="19" max="19" width="42" style="3" customWidth="1"/>
    <col min="20" max="16384" width="8.796875" style="3"/>
  </cols>
  <sheetData>
    <row r="1" spans="1:26">
      <c r="A1" s="40" t="s">
        <v>196</v>
      </c>
      <c r="B1" s="40" t="s">
        <v>196</v>
      </c>
      <c r="C1" s="40" t="s">
        <v>196</v>
      </c>
      <c r="D1" s="40" t="s">
        <v>196</v>
      </c>
      <c r="E1" s="40" t="s">
        <v>196</v>
      </c>
      <c r="F1" s="40" t="s">
        <v>196</v>
      </c>
      <c r="G1" s="40" t="s">
        <v>196</v>
      </c>
      <c r="H1" s="40" t="s">
        <v>196</v>
      </c>
      <c r="I1" s="40" t="s">
        <v>196</v>
      </c>
      <c r="J1" s="40" t="s">
        <v>196</v>
      </c>
      <c r="K1" s="40" t="s">
        <v>196</v>
      </c>
      <c r="L1" s="40" t="s">
        <v>196</v>
      </c>
      <c r="M1" s="40" t="s">
        <v>196</v>
      </c>
      <c r="N1" s="40" t="s">
        <v>196</v>
      </c>
      <c r="O1" s="40" t="s">
        <v>196</v>
      </c>
      <c r="P1" s="40" t="s">
        <v>196</v>
      </c>
      <c r="Q1" s="40" t="s">
        <v>196</v>
      </c>
      <c r="R1" s="40" t="s">
        <v>196</v>
      </c>
      <c r="S1" s="40" t="s">
        <v>196</v>
      </c>
      <c r="T1" s="2"/>
      <c r="U1" s="2"/>
      <c r="V1" s="2"/>
      <c r="W1" s="2"/>
      <c r="X1" s="2"/>
      <c r="Y1" s="2"/>
      <c r="Z1" s="2"/>
    </row>
    <row r="2" spans="1:26">
      <c r="A2" s="41" t="s">
        <v>197</v>
      </c>
      <c r="B2" s="41" t="s">
        <v>197</v>
      </c>
      <c r="C2" s="41" t="s">
        <v>197</v>
      </c>
      <c r="D2" s="41" t="s">
        <v>197</v>
      </c>
      <c r="E2" s="41" t="s">
        <v>197</v>
      </c>
      <c r="F2" s="41" t="s">
        <v>197</v>
      </c>
      <c r="G2" s="41" t="s">
        <v>197</v>
      </c>
      <c r="H2" s="41" t="s">
        <v>197</v>
      </c>
      <c r="I2" s="41" t="s">
        <v>197</v>
      </c>
      <c r="J2" s="41" t="s">
        <v>197</v>
      </c>
      <c r="K2" s="41" t="s">
        <v>197</v>
      </c>
      <c r="L2" s="41" t="s">
        <v>197</v>
      </c>
      <c r="M2" s="41" t="s">
        <v>197</v>
      </c>
      <c r="N2" s="41" t="s">
        <v>197</v>
      </c>
      <c r="O2" s="41" t="s">
        <v>197</v>
      </c>
      <c r="P2" s="41" t="s">
        <v>197</v>
      </c>
      <c r="Q2" s="41" t="s">
        <v>197</v>
      </c>
      <c r="R2" s="41" t="s">
        <v>197</v>
      </c>
      <c r="S2" s="41" t="s">
        <v>197</v>
      </c>
      <c r="T2" s="2"/>
      <c r="U2" s="2"/>
      <c r="V2" s="2"/>
      <c r="W2" s="2"/>
      <c r="X2" s="2"/>
      <c r="Y2" s="2"/>
      <c r="Z2" s="2"/>
    </row>
    <row r="3" spans="1:26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2"/>
      <c r="U3" s="2"/>
      <c r="V3" s="2"/>
      <c r="W3" s="2"/>
      <c r="X3" s="2"/>
      <c r="Y3" s="2"/>
      <c r="Z3" s="2"/>
    </row>
    <row r="4" spans="1:26">
      <c r="A4" s="43" t="s">
        <v>198</v>
      </c>
      <c r="B4" s="44" t="s">
        <v>198</v>
      </c>
      <c r="C4" s="44" t="s">
        <v>198</v>
      </c>
      <c r="D4" s="44" t="s">
        <v>198</v>
      </c>
      <c r="E4" s="44" t="s">
        <v>198</v>
      </c>
      <c r="F4" s="44" t="s">
        <v>198</v>
      </c>
      <c r="G4" s="44" t="s">
        <v>198</v>
      </c>
      <c r="H4" s="44" t="s">
        <v>198</v>
      </c>
      <c r="I4" s="44" t="s">
        <v>198</v>
      </c>
      <c r="J4" s="44" t="s">
        <v>198</v>
      </c>
      <c r="K4" s="44" t="s">
        <v>198</v>
      </c>
      <c r="L4" s="44" t="s">
        <v>198</v>
      </c>
      <c r="M4" s="44" t="s">
        <v>198</v>
      </c>
      <c r="N4" s="44" t="s">
        <v>198</v>
      </c>
      <c r="O4" s="44" t="s">
        <v>198</v>
      </c>
      <c r="P4" s="44" t="s">
        <v>198</v>
      </c>
      <c r="Q4" s="44" t="s">
        <v>198</v>
      </c>
      <c r="R4" s="44" t="s">
        <v>198</v>
      </c>
      <c r="S4" s="45" t="s">
        <v>198</v>
      </c>
      <c r="T4" s="2"/>
      <c r="U4" s="2"/>
      <c r="V4" s="2"/>
      <c r="W4" s="2"/>
      <c r="X4" s="2"/>
      <c r="Y4" s="2"/>
      <c r="Z4" s="2"/>
    </row>
    <row r="5" spans="1:26" ht="26.4">
      <c r="A5" s="46" t="s">
        <v>111</v>
      </c>
      <c r="B5" s="47" t="s">
        <v>114</v>
      </c>
      <c r="C5" s="47" t="s">
        <v>117</v>
      </c>
      <c r="D5" s="47" t="s">
        <v>120</v>
      </c>
      <c r="E5" s="47" t="s">
        <v>123</v>
      </c>
      <c r="F5" s="47" t="s">
        <v>126</v>
      </c>
      <c r="G5" s="47" t="s">
        <v>129</v>
      </c>
      <c r="H5" s="47" t="s">
        <v>98</v>
      </c>
      <c r="I5" s="47" t="s">
        <v>132</v>
      </c>
      <c r="J5" s="47" t="s">
        <v>199</v>
      </c>
      <c r="K5" s="47" t="s">
        <v>135</v>
      </c>
      <c r="L5" s="47" t="s">
        <v>138</v>
      </c>
      <c r="M5" s="47" t="s">
        <v>105</v>
      </c>
      <c r="N5" s="47" t="s">
        <v>141</v>
      </c>
      <c r="O5" s="47" t="s">
        <v>144</v>
      </c>
      <c r="P5" s="47" t="s">
        <v>147</v>
      </c>
      <c r="Q5" s="47" t="s">
        <v>150</v>
      </c>
      <c r="R5" s="47" t="s">
        <v>153</v>
      </c>
      <c r="S5" s="48" t="s">
        <v>59</v>
      </c>
      <c r="T5" s="2"/>
      <c r="U5" s="2"/>
      <c r="V5" s="2"/>
      <c r="W5" s="2"/>
      <c r="X5" s="2"/>
      <c r="Y5" s="2"/>
      <c r="Z5" s="2"/>
    </row>
    <row r="6" spans="1:26" ht="26.4">
      <c r="A6" s="49" t="s">
        <v>113</v>
      </c>
      <c r="B6" s="50">
        <v>46211</v>
      </c>
      <c r="C6" s="51" t="s">
        <v>119</v>
      </c>
      <c r="D6" s="51" t="s">
        <v>122</v>
      </c>
      <c r="E6" s="51" t="s">
        <v>200</v>
      </c>
      <c r="F6" s="51" t="s">
        <v>201</v>
      </c>
      <c r="G6" s="52" t="s">
        <v>202</v>
      </c>
      <c r="H6" s="52" t="s">
        <v>203</v>
      </c>
      <c r="I6" s="52" t="s">
        <v>204</v>
      </c>
      <c r="J6" s="52" t="s">
        <v>205</v>
      </c>
      <c r="K6" s="52" t="s">
        <v>206</v>
      </c>
      <c r="L6" s="52" t="s">
        <v>207</v>
      </c>
      <c r="M6" s="52" t="s">
        <v>208</v>
      </c>
      <c r="N6" s="51" t="s">
        <v>122</v>
      </c>
      <c r="O6" s="50">
        <v>46215</v>
      </c>
      <c r="P6" s="53" t="s">
        <v>209</v>
      </c>
      <c r="Q6" s="67">
        <f t="shared" ref="Q6:Q37" ca="1" si="0">IF(A6="","",IF(O6="","",O6-TODAY()))</f>
        <v>3</v>
      </c>
      <c r="R6" s="68" t="str">
        <f t="shared" ref="R6:R37" ca="1" si="1">IF(A6="","",IF(P6="Cerrada","Cerrada",IF(O6="","Sin fecha",IF(Q6&lt;0,"Vencido",IF(Q6&lt;=2,"Próximo","En plazo")))))</f>
        <v>En plazo</v>
      </c>
      <c r="S6" s="54" t="s">
        <v>210</v>
      </c>
      <c r="T6" s="2"/>
      <c r="U6" s="2"/>
      <c r="V6" s="2"/>
      <c r="W6" s="2"/>
      <c r="X6" s="2"/>
      <c r="Y6" s="2"/>
      <c r="Z6" s="2"/>
    </row>
    <row r="7" spans="1:26">
      <c r="A7" s="55"/>
      <c r="B7" s="56"/>
      <c r="C7" s="57"/>
      <c r="D7" s="57"/>
      <c r="E7" s="57"/>
      <c r="F7" s="57"/>
      <c r="G7" s="58"/>
      <c r="H7" s="58"/>
      <c r="I7" s="58"/>
      <c r="J7" s="58"/>
      <c r="K7" s="58"/>
      <c r="L7" s="58"/>
      <c r="M7" s="58"/>
      <c r="N7" s="57"/>
      <c r="O7" s="56"/>
      <c r="P7" s="59"/>
      <c r="Q7" s="69" t="str">
        <f t="shared" ca="1" si="0"/>
        <v/>
      </c>
      <c r="R7" s="70" t="str">
        <f t="shared" si="1"/>
        <v/>
      </c>
      <c r="S7" s="60"/>
      <c r="T7" s="2"/>
      <c r="U7" s="2"/>
      <c r="V7" s="2"/>
      <c r="W7" s="2"/>
      <c r="X7" s="2"/>
      <c r="Y7" s="2"/>
      <c r="Z7" s="2"/>
    </row>
    <row r="8" spans="1:26">
      <c r="A8" s="55"/>
      <c r="B8" s="56"/>
      <c r="C8" s="57"/>
      <c r="D8" s="57"/>
      <c r="E8" s="57"/>
      <c r="F8" s="57"/>
      <c r="G8" s="58"/>
      <c r="H8" s="58"/>
      <c r="I8" s="58"/>
      <c r="J8" s="58"/>
      <c r="K8" s="58"/>
      <c r="L8" s="58"/>
      <c r="M8" s="58"/>
      <c r="N8" s="57"/>
      <c r="O8" s="56"/>
      <c r="P8" s="59"/>
      <c r="Q8" s="69" t="str">
        <f t="shared" ca="1" si="0"/>
        <v/>
      </c>
      <c r="R8" s="70" t="str">
        <f t="shared" si="1"/>
        <v/>
      </c>
      <c r="S8" s="60"/>
      <c r="T8" s="2"/>
      <c r="U8" s="2"/>
      <c r="V8" s="2"/>
      <c r="W8" s="2"/>
      <c r="X8" s="2"/>
      <c r="Y8" s="2"/>
      <c r="Z8" s="2"/>
    </row>
    <row r="9" spans="1:26">
      <c r="A9" s="55"/>
      <c r="B9" s="56"/>
      <c r="C9" s="57"/>
      <c r="D9" s="57"/>
      <c r="E9" s="57"/>
      <c r="F9" s="57"/>
      <c r="G9" s="58"/>
      <c r="H9" s="58"/>
      <c r="I9" s="58"/>
      <c r="J9" s="58"/>
      <c r="K9" s="58"/>
      <c r="L9" s="58"/>
      <c r="M9" s="58"/>
      <c r="N9" s="57"/>
      <c r="O9" s="56"/>
      <c r="P9" s="59"/>
      <c r="Q9" s="69" t="str">
        <f t="shared" ca="1" si="0"/>
        <v/>
      </c>
      <c r="R9" s="70" t="str">
        <f t="shared" si="1"/>
        <v/>
      </c>
      <c r="S9" s="60"/>
      <c r="T9" s="2"/>
      <c r="U9" s="2"/>
      <c r="V9" s="2"/>
      <c r="W9" s="2"/>
      <c r="X9" s="2"/>
      <c r="Y9" s="2"/>
      <c r="Z9" s="2"/>
    </row>
    <row r="10" spans="1:26">
      <c r="A10" s="55"/>
      <c r="B10" s="56"/>
      <c r="C10" s="57"/>
      <c r="D10" s="57"/>
      <c r="E10" s="57"/>
      <c r="F10" s="57"/>
      <c r="G10" s="58"/>
      <c r="H10" s="58"/>
      <c r="I10" s="58"/>
      <c r="J10" s="58"/>
      <c r="K10" s="58"/>
      <c r="L10" s="58"/>
      <c r="M10" s="58"/>
      <c r="N10" s="57"/>
      <c r="O10" s="56"/>
      <c r="P10" s="59"/>
      <c r="Q10" s="69" t="str">
        <f t="shared" ca="1" si="0"/>
        <v/>
      </c>
      <c r="R10" s="70" t="str">
        <f t="shared" si="1"/>
        <v/>
      </c>
      <c r="S10" s="60"/>
      <c r="T10" s="2"/>
      <c r="U10" s="2"/>
      <c r="V10" s="2"/>
      <c r="W10" s="2"/>
      <c r="X10" s="2"/>
      <c r="Y10" s="2"/>
      <c r="Z10" s="2"/>
    </row>
    <row r="11" spans="1:26">
      <c r="A11" s="55"/>
      <c r="B11" s="56"/>
      <c r="C11" s="57"/>
      <c r="D11" s="57"/>
      <c r="E11" s="57"/>
      <c r="F11" s="57"/>
      <c r="G11" s="58"/>
      <c r="H11" s="58"/>
      <c r="I11" s="58"/>
      <c r="J11" s="58"/>
      <c r="K11" s="58"/>
      <c r="L11" s="58"/>
      <c r="M11" s="58"/>
      <c r="N11" s="57"/>
      <c r="O11" s="56"/>
      <c r="P11" s="59"/>
      <c r="Q11" s="69" t="str">
        <f t="shared" ca="1" si="0"/>
        <v/>
      </c>
      <c r="R11" s="70" t="str">
        <f t="shared" si="1"/>
        <v/>
      </c>
      <c r="S11" s="60"/>
      <c r="T11" s="2"/>
      <c r="U11" s="2"/>
      <c r="V11" s="2"/>
      <c r="W11" s="2"/>
      <c r="X11" s="2"/>
      <c r="Y11" s="2"/>
      <c r="Z11" s="2"/>
    </row>
    <row r="12" spans="1:26">
      <c r="A12" s="55"/>
      <c r="B12" s="56"/>
      <c r="C12" s="57"/>
      <c r="D12" s="57"/>
      <c r="E12" s="57"/>
      <c r="F12" s="57"/>
      <c r="G12" s="58"/>
      <c r="H12" s="58"/>
      <c r="I12" s="58"/>
      <c r="J12" s="58"/>
      <c r="K12" s="58"/>
      <c r="L12" s="58"/>
      <c r="M12" s="58"/>
      <c r="N12" s="57"/>
      <c r="O12" s="56"/>
      <c r="P12" s="59"/>
      <c r="Q12" s="69" t="str">
        <f t="shared" ca="1" si="0"/>
        <v/>
      </c>
      <c r="R12" s="70" t="str">
        <f t="shared" si="1"/>
        <v/>
      </c>
      <c r="S12" s="60"/>
      <c r="T12" s="2"/>
      <c r="U12" s="2"/>
      <c r="V12" s="2"/>
      <c r="W12" s="2"/>
      <c r="X12" s="2"/>
      <c r="Y12" s="2"/>
      <c r="Z12" s="2"/>
    </row>
    <row r="13" spans="1:26">
      <c r="A13" s="55"/>
      <c r="B13" s="56"/>
      <c r="C13" s="57"/>
      <c r="D13" s="57"/>
      <c r="E13" s="57"/>
      <c r="F13" s="57"/>
      <c r="G13" s="58"/>
      <c r="H13" s="58"/>
      <c r="I13" s="58"/>
      <c r="J13" s="58"/>
      <c r="K13" s="58"/>
      <c r="L13" s="58"/>
      <c r="M13" s="58"/>
      <c r="N13" s="57"/>
      <c r="O13" s="56"/>
      <c r="P13" s="59"/>
      <c r="Q13" s="69" t="str">
        <f t="shared" ca="1" si="0"/>
        <v/>
      </c>
      <c r="R13" s="70" t="str">
        <f t="shared" si="1"/>
        <v/>
      </c>
      <c r="S13" s="60"/>
      <c r="T13" s="2"/>
      <c r="U13" s="2"/>
      <c r="V13" s="2"/>
      <c r="W13" s="2"/>
      <c r="X13" s="2"/>
      <c r="Y13" s="2"/>
      <c r="Z13" s="2"/>
    </row>
    <row r="14" spans="1:26">
      <c r="A14" s="55"/>
      <c r="B14" s="56"/>
      <c r="C14" s="57"/>
      <c r="D14" s="57"/>
      <c r="E14" s="57"/>
      <c r="F14" s="57"/>
      <c r="G14" s="58"/>
      <c r="H14" s="58"/>
      <c r="I14" s="58"/>
      <c r="J14" s="58"/>
      <c r="K14" s="58"/>
      <c r="L14" s="58"/>
      <c r="M14" s="58"/>
      <c r="N14" s="57"/>
      <c r="O14" s="56"/>
      <c r="P14" s="59"/>
      <c r="Q14" s="69" t="str">
        <f t="shared" ca="1" si="0"/>
        <v/>
      </c>
      <c r="R14" s="70" t="str">
        <f t="shared" si="1"/>
        <v/>
      </c>
      <c r="S14" s="60"/>
      <c r="T14" s="2"/>
      <c r="U14" s="2"/>
      <c r="V14" s="2"/>
      <c r="W14" s="2"/>
      <c r="X14" s="2"/>
      <c r="Y14" s="2"/>
      <c r="Z14" s="2"/>
    </row>
    <row r="15" spans="1:26">
      <c r="A15" s="55"/>
      <c r="B15" s="56"/>
      <c r="C15" s="57"/>
      <c r="D15" s="57"/>
      <c r="E15" s="57"/>
      <c r="F15" s="57"/>
      <c r="G15" s="58"/>
      <c r="H15" s="58"/>
      <c r="I15" s="58"/>
      <c r="J15" s="58"/>
      <c r="K15" s="58"/>
      <c r="L15" s="58"/>
      <c r="M15" s="58"/>
      <c r="N15" s="57"/>
      <c r="O15" s="56"/>
      <c r="P15" s="59"/>
      <c r="Q15" s="69" t="str">
        <f t="shared" ca="1" si="0"/>
        <v/>
      </c>
      <c r="R15" s="70" t="str">
        <f t="shared" si="1"/>
        <v/>
      </c>
      <c r="S15" s="60"/>
      <c r="T15" s="2"/>
      <c r="U15" s="2"/>
      <c r="V15" s="2"/>
      <c r="W15" s="2"/>
      <c r="X15" s="2"/>
      <c r="Y15" s="2"/>
      <c r="Z15" s="2"/>
    </row>
    <row r="16" spans="1:26">
      <c r="A16" s="55"/>
      <c r="B16" s="56"/>
      <c r="C16" s="57"/>
      <c r="D16" s="57"/>
      <c r="E16" s="57"/>
      <c r="F16" s="57"/>
      <c r="G16" s="58"/>
      <c r="H16" s="58"/>
      <c r="I16" s="58"/>
      <c r="J16" s="58"/>
      <c r="K16" s="58"/>
      <c r="L16" s="58"/>
      <c r="M16" s="58"/>
      <c r="N16" s="57"/>
      <c r="O16" s="56"/>
      <c r="P16" s="59"/>
      <c r="Q16" s="69" t="str">
        <f t="shared" ca="1" si="0"/>
        <v/>
      </c>
      <c r="R16" s="70" t="str">
        <f t="shared" si="1"/>
        <v/>
      </c>
      <c r="S16" s="60"/>
      <c r="T16" s="2"/>
      <c r="U16" s="2"/>
      <c r="V16" s="2"/>
      <c r="W16" s="2"/>
      <c r="X16" s="2"/>
      <c r="Y16" s="2"/>
      <c r="Z16" s="2"/>
    </row>
    <row r="17" spans="1:26">
      <c r="A17" s="55"/>
      <c r="B17" s="56"/>
      <c r="C17" s="57"/>
      <c r="D17" s="57"/>
      <c r="E17" s="57"/>
      <c r="F17" s="57"/>
      <c r="G17" s="58"/>
      <c r="H17" s="58"/>
      <c r="I17" s="58"/>
      <c r="J17" s="58"/>
      <c r="K17" s="58"/>
      <c r="L17" s="58"/>
      <c r="M17" s="58"/>
      <c r="N17" s="57"/>
      <c r="O17" s="56"/>
      <c r="P17" s="59"/>
      <c r="Q17" s="69" t="str">
        <f t="shared" ca="1" si="0"/>
        <v/>
      </c>
      <c r="R17" s="70" t="str">
        <f t="shared" si="1"/>
        <v/>
      </c>
      <c r="S17" s="60"/>
      <c r="T17" s="2"/>
      <c r="U17" s="2"/>
      <c r="V17" s="2"/>
      <c r="W17" s="2"/>
      <c r="X17" s="2"/>
      <c r="Y17" s="2"/>
      <c r="Z17" s="2"/>
    </row>
    <row r="18" spans="1:26">
      <c r="A18" s="55"/>
      <c r="B18" s="56"/>
      <c r="C18" s="57"/>
      <c r="D18" s="57"/>
      <c r="E18" s="57"/>
      <c r="F18" s="57"/>
      <c r="G18" s="58"/>
      <c r="H18" s="58"/>
      <c r="I18" s="58"/>
      <c r="J18" s="58"/>
      <c r="K18" s="58"/>
      <c r="L18" s="58"/>
      <c r="M18" s="58"/>
      <c r="N18" s="57"/>
      <c r="O18" s="56"/>
      <c r="P18" s="59"/>
      <c r="Q18" s="69" t="str">
        <f t="shared" ca="1" si="0"/>
        <v/>
      </c>
      <c r="R18" s="70" t="str">
        <f t="shared" si="1"/>
        <v/>
      </c>
      <c r="S18" s="60"/>
      <c r="T18" s="2"/>
      <c r="U18" s="2"/>
      <c r="V18" s="2"/>
      <c r="W18" s="2"/>
      <c r="X18" s="2"/>
      <c r="Y18" s="2"/>
      <c r="Z18" s="2"/>
    </row>
    <row r="19" spans="1:26">
      <c r="A19" s="55"/>
      <c r="B19" s="56"/>
      <c r="C19" s="57"/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7"/>
      <c r="O19" s="56"/>
      <c r="P19" s="59"/>
      <c r="Q19" s="69" t="str">
        <f t="shared" ca="1" si="0"/>
        <v/>
      </c>
      <c r="R19" s="70" t="str">
        <f t="shared" si="1"/>
        <v/>
      </c>
      <c r="S19" s="60"/>
      <c r="T19" s="2"/>
      <c r="U19" s="2"/>
      <c r="V19" s="2"/>
      <c r="W19" s="2"/>
      <c r="X19" s="2"/>
      <c r="Y19" s="2"/>
      <c r="Z19" s="2"/>
    </row>
    <row r="20" spans="1:26">
      <c r="A20" s="55"/>
      <c r="B20" s="56"/>
      <c r="C20" s="57"/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7"/>
      <c r="O20" s="56"/>
      <c r="P20" s="59"/>
      <c r="Q20" s="69" t="str">
        <f t="shared" ca="1" si="0"/>
        <v/>
      </c>
      <c r="R20" s="70" t="str">
        <f t="shared" si="1"/>
        <v/>
      </c>
      <c r="S20" s="60"/>
      <c r="T20" s="2"/>
      <c r="U20" s="2"/>
      <c r="V20" s="2"/>
      <c r="W20" s="2"/>
      <c r="X20" s="2"/>
      <c r="Y20" s="2"/>
      <c r="Z20" s="2"/>
    </row>
    <row r="21" spans="1:26">
      <c r="A21" s="55"/>
      <c r="B21" s="56"/>
      <c r="C21" s="57"/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7"/>
      <c r="O21" s="56"/>
      <c r="P21" s="59"/>
      <c r="Q21" s="69" t="str">
        <f t="shared" ca="1" si="0"/>
        <v/>
      </c>
      <c r="R21" s="70" t="str">
        <f t="shared" si="1"/>
        <v/>
      </c>
      <c r="S21" s="60"/>
      <c r="T21" s="2"/>
      <c r="U21" s="2"/>
      <c r="V21" s="2"/>
      <c r="W21" s="2"/>
      <c r="X21" s="2"/>
      <c r="Y21" s="2"/>
      <c r="Z21" s="2"/>
    </row>
    <row r="22" spans="1:26">
      <c r="A22" s="55"/>
      <c r="B22" s="56"/>
      <c r="C22" s="57"/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7"/>
      <c r="O22" s="56"/>
      <c r="P22" s="59"/>
      <c r="Q22" s="69" t="str">
        <f t="shared" ca="1" si="0"/>
        <v/>
      </c>
      <c r="R22" s="70" t="str">
        <f t="shared" si="1"/>
        <v/>
      </c>
      <c r="S22" s="60"/>
      <c r="T22" s="2"/>
      <c r="U22" s="2"/>
      <c r="V22" s="2"/>
      <c r="W22" s="2"/>
      <c r="X22" s="2"/>
      <c r="Y22" s="2"/>
      <c r="Z22" s="2"/>
    </row>
    <row r="23" spans="1:26">
      <c r="A23" s="55"/>
      <c r="B23" s="56"/>
      <c r="C23" s="57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7"/>
      <c r="O23" s="56"/>
      <c r="P23" s="59"/>
      <c r="Q23" s="69" t="str">
        <f t="shared" ca="1" si="0"/>
        <v/>
      </c>
      <c r="R23" s="70" t="str">
        <f t="shared" si="1"/>
        <v/>
      </c>
      <c r="S23" s="60"/>
      <c r="T23" s="2"/>
      <c r="U23" s="2"/>
      <c r="V23" s="2"/>
      <c r="W23" s="2"/>
      <c r="X23" s="2"/>
      <c r="Y23" s="2"/>
      <c r="Z23" s="2"/>
    </row>
    <row r="24" spans="1:26">
      <c r="A24" s="55"/>
      <c r="B24" s="56"/>
      <c r="C24" s="57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7"/>
      <c r="O24" s="56"/>
      <c r="P24" s="59"/>
      <c r="Q24" s="69" t="str">
        <f t="shared" ca="1" si="0"/>
        <v/>
      </c>
      <c r="R24" s="70" t="str">
        <f t="shared" si="1"/>
        <v/>
      </c>
      <c r="S24" s="60"/>
      <c r="T24" s="2"/>
      <c r="U24" s="2"/>
      <c r="V24" s="2"/>
      <c r="W24" s="2"/>
      <c r="X24" s="2"/>
      <c r="Y24" s="2"/>
      <c r="Z24" s="2"/>
    </row>
    <row r="25" spans="1:26">
      <c r="A25" s="55"/>
      <c r="B25" s="56"/>
      <c r="C25" s="57"/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7"/>
      <c r="O25" s="56"/>
      <c r="P25" s="59"/>
      <c r="Q25" s="69" t="str">
        <f t="shared" ca="1" si="0"/>
        <v/>
      </c>
      <c r="R25" s="70" t="str">
        <f t="shared" si="1"/>
        <v/>
      </c>
      <c r="S25" s="60"/>
      <c r="T25" s="2"/>
      <c r="U25" s="2"/>
      <c r="V25" s="2"/>
      <c r="W25" s="2"/>
      <c r="X25" s="2"/>
      <c r="Y25" s="2"/>
      <c r="Z25" s="2"/>
    </row>
    <row r="26" spans="1:26">
      <c r="A26" s="55"/>
      <c r="B26" s="56"/>
      <c r="C26" s="57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7"/>
      <c r="O26" s="56"/>
      <c r="P26" s="59"/>
      <c r="Q26" s="69" t="str">
        <f t="shared" ca="1" si="0"/>
        <v/>
      </c>
      <c r="R26" s="70" t="str">
        <f t="shared" si="1"/>
        <v/>
      </c>
      <c r="S26" s="60"/>
      <c r="T26" s="2"/>
      <c r="U26" s="2"/>
      <c r="V26" s="2"/>
      <c r="W26" s="2"/>
      <c r="X26" s="2"/>
      <c r="Y26" s="2"/>
      <c r="Z26" s="2"/>
    </row>
    <row r="27" spans="1:26">
      <c r="A27" s="55"/>
      <c r="B27" s="56"/>
      <c r="C27" s="57"/>
      <c r="D27" s="57"/>
      <c r="E27" s="57"/>
      <c r="F27" s="57"/>
      <c r="G27" s="58"/>
      <c r="H27" s="58"/>
      <c r="I27" s="58"/>
      <c r="J27" s="58"/>
      <c r="K27" s="58"/>
      <c r="L27" s="58"/>
      <c r="M27" s="58"/>
      <c r="N27" s="57"/>
      <c r="O27" s="56"/>
      <c r="P27" s="59"/>
      <c r="Q27" s="69" t="str">
        <f t="shared" ca="1" si="0"/>
        <v/>
      </c>
      <c r="R27" s="70" t="str">
        <f t="shared" si="1"/>
        <v/>
      </c>
      <c r="S27" s="60"/>
      <c r="T27" s="2"/>
      <c r="U27" s="2"/>
      <c r="V27" s="2"/>
      <c r="W27" s="2"/>
      <c r="X27" s="2"/>
      <c r="Y27" s="2"/>
      <c r="Z27" s="2"/>
    </row>
    <row r="28" spans="1:26">
      <c r="A28" s="55"/>
      <c r="B28" s="56"/>
      <c r="C28" s="57"/>
      <c r="D28" s="57"/>
      <c r="E28" s="57"/>
      <c r="F28" s="57"/>
      <c r="G28" s="58"/>
      <c r="H28" s="58"/>
      <c r="I28" s="58"/>
      <c r="J28" s="58"/>
      <c r="K28" s="58"/>
      <c r="L28" s="58"/>
      <c r="M28" s="58"/>
      <c r="N28" s="57"/>
      <c r="O28" s="56"/>
      <c r="P28" s="59"/>
      <c r="Q28" s="69" t="str">
        <f t="shared" ca="1" si="0"/>
        <v/>
      </c>
      <c r="R28" s="70" t="str">
        <f t="shared" si="1"/>
        <v/>
      </c>
      <c r="S28" s="60"/>
      <c r="T28" s="2"/>
      <c r="U28" s="2"/>
      <c r="V28" s="2"/>
      <c r="W28" s="2"/>
      <c r="X28" s="2"/>
      <c r="Y28" s="2"/>
      <c r="Z28" s="2"/>
    </row>
    <row r="29" spans="1:26">
      <c r="A29" s="55"/>
      <c r="B29" s="56"/>
      <c r="C29" s="57"/>
      <c r="D29" s="57"/>
      <c r="E29" s="57"/>
      <c r="F29" s="57"/>
      <c r="G29" s="58"/>
      <c r="H29" s="58"/>
      <c r="I29" s="58"/>
      <c r="J29" s="58"/>
      <c r="K29" s="58"/>
      <c r="L29" s="58"/>
      <c r="M29" s="58"/>
      <c r="N29" s="57"/>
      <c r="O29" s="56"/>
      <c r="P29" s="59"/>
      <c r="Q29" s="69" t="str">
        <f t="shared" ca="1" si="0"/>
        <v/>
      </c>
      <c r="R29" s="70" t="str">
        <f t="shared" si="1"/>
        <v/>
      </c>
      <c r="S29" s="60"/>
      <c r="T29" s="2"/>
      <c r="U29" s="2"/>
      <c r="V29" s="2"/>
      <c r="W29" s="2"/>
      <c r="X29" s="2"/>
      <c r="Y29" s="2"/>
      <c r="Z29" s="2"/>
    </row>
    <row r="30" spans="1:26">
      <c r="A30" s="55"/>
      <c r="B30" s="56"/>
      <c r="C30" s="57"/>
      <c r="D30" s="57"/>
      <c r="E30" s="57"/>
      <c r="F30" s="57"/>
      <c r="G30" s="58"/>
      <c r="H30" s="58"/>
      <c r="I30" s="58"/>
      <c r="J30" s="58"/>
      <c r="K30" s="58"/>
      <c r="L30" s="58"/>
      <c r="M30" s="58"/>
      <c r="N30" s="57"/>
      <c r="O30" s="56"/>
      <c r="P30" s="59"/>
      <c r="Q30" s="69" t="str">
        <f t="shared" ca="1" si="0"/>
        <v/>
      </c>
      <c r="R30" s="70" t="str">
        <f t="shared" si="1"/>
        <v/>
      </c>
      <c r="S30" s="60"/>
      <c r="T30" s="2"/>
      <c r="U30" s="2"/>
      <c r="V30" s="2"/>
      <c r="W30" s="2"/>
      <c r="X30" s="2"/>
      <c r="Y30" s="2"/>
      <c r="Z30" s="2"/>
    </row>
    <row r="31" spans="1:26">
      <c r="A31" s="55"/>
      <c r="B31" s="56"/>
      <c r="C31" s="57"/>
      <c r="D31" s="57"/>
      <c r="E31" s="57"/>
      <c r="F31" s="57"/>
      <c r="G31" s="58"/>
      <c r="H31" s="58"/>
      <c r="I31" s="58"/>
      <c r="J31" s="58"/>
      <c r="K31" s="58"/>
      <c r="L31" s="58"/>
      <c r="M31" s="58"/>
      <c r="N31" s="57"/>
      <c r="O31" s="56"/>
      <c r="P31" s="59"/>
      <c r="Q31" s="69" t="str">
        <f t="shared" ca="1" si="0"/>
        <v/>
      </c>
      <c r="R31" s="70" t="str">
        <f t="shared" si="1"/>
        <v/>
      </c>
      <c r="S31" s="60"/>
      <c r="T31" s="2"/>
      <c r="U31" s="2"/>
      <c r="V31" s="2"/>
      <c r="W31" s="2"/>
      <c r="X31" s="2"/>
      <c r="Y31" s="2"/>
      <c r="Z31" s="2"/>
    </row>
    <row r="32" spans="1:26">
      <c r="A32" s="55"/>
      <c r="B32" s="56"/>
      <c r="C32" s="57"/>
      <c r="D32" s="57"/>
      <c r="E32" s="57"/>
      <c r="F32" s="57"/>
      <c r="G32" s="58"/>
      <c r="H32" s="58"/>
      <c r="I32" s="58"/>
      <c r="J32" s="58"/>
      <c r="K32" s="58"/>
      <c r="L32" s="58"/>
      <c r="M32" s="58"/>
      <c r="N32" s="57"/>
      <c r="O32" s="56"/>
      <c r="P32" s="59"/>
      <c r="Q32" s="69" t="str">
        <f t="shared" ca="1" si="0"/>
        <v/>
      </c>
      <c r="R32" s="70" t="str">
        <f t="shared" si="1"/>
        <v/>
      </c>
      <c r="S32" s="60"/>
      <c r="T32" s="2"/>
      <c r="U32" s="2"/>
      <c r="V32" s="2"/>
      <c r="W32" s="2"/>
      <c r="X32" s="2"/>
      <c r="Y32" s="2"/>
      <c r="Z32" s="2"/>
    </row>
    <row r="33" spans="1:26">
      <c r="A33" s="55"/>
      <c r="B33" s="56"/>
      <c r="C33" s="57"/>
      <c r="D33" s="57"/>
      <c r="E33" s="57"/>
      <c r="F33" s="57"/>
      <c r="G33" s="58"/>
      <c r="H33" s="58"/>
      <c r="I33" s="58"/>
      <c r="J33" s="58"/>
      <c r="K33" s="58"/>
      <c r="L33" s="58"/>
      <c r="M33" s="58"/>
      <c r="N33" s="57"/>
      <c r="O33" s="56"/>
      <c r="P33" s="59"/>
      <c r="Q33" s="69" t="str">
        <f t="shared" ca="1" si="0"/>
        <v/>
      </c>
      <c r="R33" s="70" t="str">
        <f t="shared" si="1"/>
        <v/>
      </c>
      <c r="S33" s="60"/>
      <c r="T33" s="2"/>
      <c r="U33" s="2"/>
      <c r="V33" s="2"/>
      <c r="W33" s="2"/>
      <c r="X33" s="2"/>
      <c r="Y33" s="2"/>
      <c r="Z33" s="2"/>
    </row>
    <row r="34" spans="1:26">
      <c r="A34" s="55"/>
      <c r="B34" s="56"/>
      <c r="C34" s="57"/>
      <c r="D34" s="57"/>
      <c r="E34" s="57"/>
      <c r="F34" s="57"/>
      <c r="G34" s="58"/>
      <c r="H34" s="58"/>
      <c r="I34" s="58"/>
      <c r="J34" s="58"/>
      <c r="K34" s="58"/>
      <c r="L34" s="58"/>
      <c r="M34" s="58"/>
      <c r="N34" s="57"/>
      <c r="O34" s="56"/>
      <c r="P34" s="59"/>
      <c r="Q34" s="69" t="str">
        <f t="shared" ca="1" si="0"/>
        <v/>
      </c>
      <c r="R34" s="70" t="str">
        <f t="shared" si="1"/>
        <v/>
      </c>
      <c r="S34" s="60"/>
      <c r="T34" s="2"/>
      <c r="U34" s="2"/>
      <c r="V34" s="2"/>
      <c r="W34" s="2"/>
      <c r="X34" s="2"/>
      <c r="Y34" s="2"/>
      <c r="Z34" s="2"/>
    </row>
    <row r="35" spans="1:26">
      <c r="A35" s="55"/>
      <c r="B35" s="56"/>
      <c r="C35" s="57"/>
      <c r="D35" s="57"/>
      <c r="E35" s="57"/>
      <c r="F35" s="57"/>
      <c r="G35" s="58"/>
      <c r="H35" s="58"/>
      <c r="I35" s="58"/>
      <c r="J35" s="58"/>
      <c r="K35" s="58"/>
      <c r="L35" s="58"/>
      <c r="M35" s="58"/>
      <c r="N35" s="57"/>
      <c r="O35" s="56"/>
      <c r="P35" s="59"/>
      <c r="Q35" s="69" t="str">
        <f t="shared" ca="1" si="0"/>
        <v/>
      </c>
      <c r="R35" s="70" t="str">
        <f t="shared" si="1"/>
        <v/>
      </c>
      <c r="S35" s="60"/>
      <c r="T35" s="2"/>
      <c r="U35" s="2"/>
      <c r="V35" s="2"/>
      <c r="W35" s="2"/>
      <c r="X35" s="2"/>
      <c r="Y35" s="2"/>
      <c r="Z35" s="2"/>
    </row>
    <row r="36" spans="1:26">
      <c r="A36" s="55"/>
      <c r="B36" s="56"/>
      <c r="C36" s="57"/>
      <c r="D36" s="57"/>
      <c r="E36" s="57"/>
      <c r="F36" s="57"/>
      <c r="G36" s="58"/>
      <c r="H36" s="58"/>
      <c r="I36" s="58"/>
      <c r="J36" s="58"/>
      <c r="K36" s="58"/>
      <c r="L36" s="58"/>
      <c r="M36" s="58"/>
      <c r="N36" s="57"/>
      <c r="O36" s="56"/>
      <c r="P36" s="59"/>
      <c r="Q36" s="69" t="str">
        <f t="shared" ca="1" si="0"/>
        <v/>
      </c>
      <c r="R36" s="70" t="str">
        <f t="shared" si="1"/>
        <v/>
      </c>
      <c r="S36" s="60"/>
      <c r="T36" s="2"/>
      <c r="U36" s="2"/>
      <c r="V36" s="2"/>
      <c r="W36" s="2"/>
      <c r="X36" s="2"/>
      <c r="Y36" s="2"/>
      <c r="Z36" s="2"/>
    </row>
    <row r="37" spans="1:26">
      <c r="A37" s="55"/>
      <c r="B37" s="56"/>
      <c r="C37" s="57"/>
      <c r="D37" s="57"/>
      <c r="E37" s="57"/>
      <c r="F37" s="57"/>
      <c r="G37" s="58"/>
      <c r="H37" s="58"/>
      <c r="I37" s="58"/>
      <c r="J37" s="58"/>
      <c r="K37" s="58"/>
      <c r="L37" s="58"/>
      <c r="M37" s="58"/>
      <c r="N37" s="57"/>
      <c r="O37" s="56"/>
      <c r="P37" s="59"/>
      <c r="Q37" s="69" t="str">
        <f t="shared" ca="1" si="0"/>
        <v/>
      </c>
      <c r="R37" s="70" t="str">
        <f t="shared" si="1"/>
        <v/>
      </c>
      <c r="S37" s="60"/>
      <c r="T37" s="2"/>
      <c r="U37" s="2"/>
      <c r="V37" s="2"/>
      <c r="W37" s="2"/>
      <c r="X37" s="2"/>
      <c r="Y37" s="2"/>
      <c r="Z37" s="2"/>
    </row>
    <row r="38" spans="1:26">
      <c r="A38" s="55"/>
      <c r="B38" s="56"/>
      <c r="C38" s="57"/>
      <c r="D38" s="57"/>
      <c r="E38" s="57"/>
      <c r="F38" s="57"/>
      <c r="G38" s="58"/>
      <c r="H38" s="58"/>
      <c r="I38" s="58"/>
      <c r="J38" s="58"/>
      <c r="K38" s="58"/>
      <c r="L38" s="58"/>
      <c r="M38" s="58"/>
      <c r="N38" s="57"/>
      <c r="O38" s="56"/>
      <c r="P38" s="59"/>
      <c r="Q38" s="69" t="str">
        <f t="shared" ref="Q38:Q69" ca="1" si="2">IF(A38="","",IF(O38="","",O38-TODAY()))</f>
        <v/>
      </c>
      <c r="R38" s="70" t="str">
        <f t="shared" ref="R38:R69" si="3">IF(A38="","",IF(P38="Cerrada","Cerrada",IF(O38="","Sin fecha",IF(Q38&lt;0,"Vencido",IF(Q38&lt;=2,"Próximo","En plazo")))))</f>
        <v/>
      </c>
      <c r="S38" s="60"/>
      <c r="T38" s="2"/>
      <c r="U38" s="2"/>
      <c r="V38" s="2"/>
      <c r="W38" s="2"/>
      <c r="X38" s="2"/>
      <c r="Y38" s="2"/>
      <c r="Z38" s="2"/>
    </row>
    <row r="39" spans="1:26">
      <c r="A39" s="55"/>
      <c r="B39" s="56"/>
      <c r="C39" s="57"/>
      <c r="D39" s="57"/>
      <c r="E39" s="57"/>
      <c r="F39" s="57"/>
      <c r="G39" s="58"/>
      <c r="H39" s="58"/>
      <c r="I39" s="58"/>
      <c r="J39" s="58"/>
      <c r="K39" s="58"/>
      <c r="L39" s="58"/>
      <c r="M39" s="58"/>
      <c r="N39" s="57"/>
      <c r="O39" s="56"/>
      <c r="P39" s="59"/>
      <c r="Q39" s="69" t="str">
        <f t="shared" ca="1" si="2"/>
        <v/>
      </c>
      <c r="R39" s="70" t="str">
        <f t="shared" si="3"/>
        <v/>
      </c>
      <c r="S39" s="60"/>
      <c r="T39" s="2"/>
      <c r="U39" s="2"/>
      <c r="V39" s="2"/>
      <c r="W39" s="2"/>
      <c r="X39" s="2"/>
      <c r="Y39" s="2"/>
      <c r="Z39" s="2"/>
    </row>
    <row r="40" spans="1:26">
      <c r="A40" s="55"/>
      <c r="B40" s="56"/>
      <c r="C40" s="57"/>
      <c r="D40" s="57"/>
      <c r="E40" s="57"/>
      <c r="F40" s="57"/>
      <c r="G40" s="58"/>
      <c r="H40" s="58"/>
      <c r="I40" s="58"/>
      <c r="J40" s="58"/>
      <c r="K40" s="58"/>
      <c r="L40" s="58"/>
      <c r="M40" s="58"/>
      <c r="N40" s="57"/>
      <c r="O40" s="56"/>
      <c r="P40" s="59"/>
      <c r="Q40" s="69" t="str">
        <f t="shared" ca="1" si="2"/>
        <v/>
      </c>
      <c r="R40" s="70" t="str">
        <f t="shared" si="3"/>
        <v/>
      </c>
      <c r="S40" s="60"/>
      <c r="T40" s="2"/>
      <c r="U40" s="2"/>
      <c r="V40" s="2"/>
      <c r="W40" s="2"/>
      <c r="X40" s="2"/>
      <c r="Y40" s="2"/>
      <c r="Z40" s="2"/>
    </row>
    <row r="41" spans="1:26">
      <c r="A41" s="55"/>
      <c r="B41" s="56"/>
      <c r="C41" s="57"/>
      <c r="D41" s="57"/>
      <c r="E41" s="57"/>
      <c r="F41" s="57"/>
      <c r="G41" s="58"/>
      <c r="H41" s="58"/>
      <c r="I41" s="58"/>
      <c r="J41" s="58"/>
      <c r="K41" s="58"/>
      <c r="L41" s="58"/>
      <c r="M41" s="58"/>
      <c r="N41" s="57"/>
      <c r="O41" s="56"/>
      <c r="P41" s="59"/>
      <c r="Q41" s="69" t="str">
        <f t="shared" ca="1" si="2"/>
        <v/>
      </c>
      <c r="R41" s="70" t="str">
        <f t="shared" si="3"/>
        <v/>
      </c>
      <c r="S41" s="60"/>
      <c r="T41" s="2"/>
      <c r="U41" s="2"/>
      <c r="V41" s="2"/>
      <c r="W41" s="2"/>
      <c r="X41" s="2"/>
      <c r="Y41" s="2"/>
      <c r="Z41" s="2"/>
    </row>
    <row r="42" spans="1:26">
      <c r="A42" s="55"/>
      <c r="B42" s="56"/>
      <c r="C42" s="57"/>
      <c r="D42" s="57"/>
      <c r="E42" s="57"/>
      <c r="F42" s="57"/>
      <c r="G42" s="58"/>
      <c r="H42" s="58"/>
      <c r="I42" s="58"/>
      <c r="J42" s="58"/>
      <c r="K42" s="58"/>
      <c r="L42" s="58"/>
      <c r="M42" s="58"/>
      <c r="N42" s="57"/>
      <c r="O42" s="56"/>
      <c r="P42" s="59"/>
      <c r="Q42" s="69" t="str">
        <f t="shared" ca="1" si="2"/>
        <v/>
      </c>
      <c r="R42" s="70" t="str">
        <f t="shared" si="3"/>
        <v/>
      </c>
      <c r="S42" s="60"/>
      <c r="T42" s="2"/>
      <c r="U42" s="2"/>
      <c r="V42" s="2"/>
      <c r="W42" s="2"/>
      <c r="X42" s="2"/>
      <c r="Y42" s="2"/>
      <c r="Z42" s="2"/>
    </row>
    <row r="43" spans="1:26">
      <c r="A43" s="55"/>
      <c r="B43" s="56"/>
      <c r="C43" s="57"/>
      <c r="D43" s="57"/>
      <c r="E43" s="57"/>
      <c r="F43" s="57"/>
      <c r="G43" s="58"/>
      <c r="H43" s="58"/>
      <c r="I43" s="58"/>
      <c r="J43" s="58"/>
      <c r="K43" s="58"/>
      <c r="L43" s="58"/>
      <c r="M43" s="58"/>
      <c r="N43" s="57"/>
      <c r="O43" s="56"/>
      <c r="P43" s="59"/>
      <c r="Q43" s="69" t="str">
        <f t="shared" ca="1" si="2"/>
        <v/>
      </c>
      <c r="R43" s="70" t="str">
        <f t="shared" si="3"/>
        <v/>
      </c>
      <c r="S43" s="60"/>
      <c r="T43" s="2"/>
      <c r="U43" s="2"/>
      <c r="V43" s="2"/>
      <c r="W43" s="2"/>
      <c r="X43" s="2"/>
      <c r="Y43" s="2"/>
      <c r="Z43" s="2"/>
    </row>
    <row r="44" spans="1:26">
      <c r="A44" s="55"/>
      <c r="B44" s="56"/>
      <c r="C44" s="57"/>
      <c r="D44" s="57"/>
      <c r="E44" s="57"/>
      <c r="F44" s="57"/>
      <c r="G44" s="58"/>
      <c r="H44" s="58"/>
      <c r="I44" s="58"/>
      <c r="J44" s="58"/>
      <c r="K44" s="58"/>
      <c r="L44" s="58"/>
      <c r="M44" s="58"/>
      <c r="N44" s="57"/>
      <c r="O44" s="56"/>
      <c r="P44" s="59"/>
      <c r="Q44" s="69" t="str">
        <f t="shared" ca="1" si="2"/>
        <v/>
      </c>
      <c r="R44" s="70" t="str">
        <f t="shared" si="3"/>
        <v/>
      </c>
      <c r="S44" s="60"/>
      <c r="T44" s="2"/>
      <c r="U44" s="2"/>
      <c r="V44" s="2"/>
      <c r="W44" s="2"/>
      <c r="X44" s="2"/>
      <c r="Y44" s="2"/>
      <c r="Z44" s="2"/>
    </row>
    <row r="45" spans="1:26">
      <c r="A45" s="55"/>
      <c r="B45" s="56"/>
      <c r="C45" s="57"/>
      <c r="D45" s="57"/>
      <c r="E45" s="57"/>
      <c r="F45" s="57"/>
      <c r="G45" s="58"/>
      <c r="H45" s="58"/>
      <c r="I45" s="58"/>
      <c r="J45" s="58"/>
      <c r="K45" s="58"/>
      <c r="L45" s="58"/>
      <c r="M45" s="58"/>
      <c r="N45" s="57"/>
      <c r="O45" s="56"/>
      <c r="P45" s="59"/>
      <c r="Q45" s="69" t="str">
        <f t="shared" ca="1" si="2"/>
        <v/>
      </c>
      <c r="R45" s="70" t="str">
        <f t="shared" si="3"/>
        <v/>
      </c>
      <c r="S45" s="60"/>
      <c r="T45" s="2"/>
      <c r="U45" s="2"/>
      <c r="V45" s="2"/>
      <c r="W45" s="2"/>
      <c r="X45" s="2"/>
      <c r="Y45" s="2"/>
      <c r="Z45" s="2"/>
    </row>
    <row r="46" spans="1:26">
      <c r="A46" s="55"/>
      <c r="B46" s="56"/>
      <c r="C46" s="57"/>
      <c r="D46" s="57"/>
      <c r="E46" s="57"/>
      <c r="F46" s="57"/>
      <c r="G46" s="58"/>
      <c r="H46" s="58"/>
      <c r="I46" s="58"/>
      <c r="J46" s="58"/>
      <c r="K46" s="58"/>
      <c r="L46" s="58"/>
      <c r="M46" s="58"/>
      <c r="N46" s="57"/>
      <c r="O46" s="56"/>
      <c r="P46" s="59"/>
      <c r="Q46" s="69" t="str">
        <f t="shared" ca="1" si="2"/>
        <v/>
      </c>
      <c r="R46" s="70" t="str">
        <f t="shared" si="3"/>
        <v/>
      </c>
      <c r="S46" s="60"/>
      <c r="T46" s="2"/>
      <c r="U46" s="2"/>
      <c r="V46" s="2"/>
      <c r="W46" s="2"/>
      <c r="X46" s="2"/>
      <c r="Y46" s="2"/>
      <c r="Z46" s="2"/>
    </row>
    <row r="47" spans="1:26">
      <c r="A47" s="55"/>
      <c r="B47" s="56"/>
      <c r="C47" s="57"/>
      <c r="D47" s="57"/>
      <c r="E47" s="57"/>
      <c r="F47" s="57"/>
      <c r="G47" s="58"/>
      <c r="H47" s="58"/>
      <c r="I47" s="58"/>
      <c r="J47" s="58"/>
      <c r="K47" s="58"/>
      <c r="L47" s="58"/>
      <c r="M47" s="58"/>
      <c r="N47" s="57"/>
      <c r="O47" s="56"/>
      <c r="P47" s="59"/>
      <c r="Q47" s="69" t="str">
        <f t="shared" ca="1" si="2"/>
        <v/>
      </c>
      <c r="R47" s="70" t="str">
        <f t="shared" si="3"/>
        <v/>
      </c>
      <c r="S47" s="60"/>
      <c r="T47" s="2"/>
      <c r="U47" s="2"/>
      <c r="V47" s="2"/>
      <c r="W47" s="2"/>
      <c r="X47" s="2"/>
      <c r="Y47" s="2"/>
      <c r="Z47" s="2"/>
    </row>
    <row r="48" spans="1:26">
      <c r="A48" s="55"/>
      <c r="B48" s="56"/>
      <c r="C48" s="57"/>
      <c r="D48" s="57"/>
      <c r="E48" s="57"/>
      <c r="F48" s="57"/>
      <c r="G48" s="58"/>
      <c r="H48" s="58"/>
      <c r="I48" s="58"/>
      <c r="J48" s="58"/>
      <c r="K48" s="58"/>
      <c r="L48" s="58"/>
      <c r="M48" s="58"/>
      <c r="N48" s="57"/>
      <c r="O48" s="56"/>
      <c r="P48" s="59"/>
      <c r="Q48" s="69" t="str">
        <f t="shared" ca="1" si="2"/>
        <v/>
      </c>
      <c r="R48" s="70" t="str">
        <f t="shared" si="3"/>
        <v/>
      </c>
      <c r="S48" s="60"/>
      <c r="T48" s="2"/>
      <c r="U48" s="2"/>
      <c r="V48" s="2"/>
      <c r="W48" s="2"/>
      <c r="X48" s="2"/>
      <c r="Y48" s="2"/>
      <c r="Z48" s="2"/>
    </row>
    <row r="49" spans="1:26">
      <c r="A49" s="55"/>
      <c r="B49" s="56"/>
      <c r="C49" s="57"/>
      <c r="D49" s="57"/>
      <c r="E49" s="57"/>
      <c r="F49" s="57"/>
      <c r="G49" s="58"/>
      <c r="H49" s="58"/>
      <c r="I49" s="58"/>
      <c r="J49" s="58"/>
      <c r="K49" s="58"/>
      <c r="L49" s="58"/>
      <c r="M49" s="58"/>
      <c r="N49" s="57"/>
      <c r="O49" s="56"/>
      <c r="P49" s="59"/>
      <c r="Q49" s="69" t="str">
        <f t="shared" ca="1" si="2"/>
        <v/>
      </c>
      <c r="R49" s="70" t="str">
        <f t="shared" si="3"/>
        <v/>
      </c>
      <c r="S49" s="60"/>
      <c r="T49" s="2"/>
      <c r="U49" s="2"/>
      <c r="V49" s="2"/>
      <c r="W49" s="2"/>
      <c r="X49" s="2"/>
      <c r="Y49" s="2"/>
      <c r="Z49" s="2"/>
    </row>
    <row r="50" spans="1:26">
      <c r="A50" s="55"/>
      <c r="B50" s="56"/>
      <c r="C50" s="57"/>
      <c r="D50" s="57"/>
      <c r="E50" s="57"/>
      <c r="F50" s="57"/>
      <c r="G50" s="58"/>
      <c r="H50" s="58"/>
      <c r="I50" s="58"/>
      <c r="J50" s="58"/>
      <c r="K50" s="58"/>
      <c r="L50" s="58"/>
      <c r="M50" s="58"/>
      <c r="N50" s="57"/>
      <c r="O50" s="56"/>
      <c r="P50" s="59"/>
      <c r="Q50" s="69" t="str">
        <f t="shared" ca="1" si="2"/>
        <v/>
      </c>
      <c r="R50" s="70" t="str">
        <f t="shared" si="3"/>
        <v/>
      </c>
      <c r="S50" s="60"/>
      <c r="T50" s="2"/>
      <c r="U50" s="2"/>
      <c r="V50" s="2"/>
      <c r="W50" s="2"/>
      <c r="X50" s="2"/>
      <c r="Y50" s="2"/>
      <c r="Z50" s="2"/>
    </row>
    <row r="51" spans="1:26">
      <c r="A51" s="55"/>
      <c r="B51" s="56"/>
      <c r="C51" s="57"/>
      <c r="D51" s="57"/>
      <c r="E51" s="57"/>
      <c r="F51" s="57"/>
      <c r="G51" s="58"/>
      <c r="H51" s="58"/>
      <c r="I51" s="58"/>
      <c r="J51" s="58"/>
      <c r="K51" s="58"/>
      <c r="L51" s="58"/>
      <c r="M51" s="58"/>
      <c r="N51" s="57"/>
      <c r="O51" s="56"/>
      <c r="P51" s="59"/>
      <c r="Q51" s="69" t="str">
        <f t="shared" ca="1" si="2"/>
        <v/>
      </c>
      <c r="R51" s="70" t="str">
        <f t="shared" si="3"/>
        <v/>
      </c>
      <c r="S51" s="60"/>
      <c r="T51" s="2"/>
      <c r="U51" s="2"/>
      <c r="V51" s="2"/>
      <c r="W51" s="2"/>
      <c r="X51" s="2"/>
      <c r="Y51" s="2"/>
      <c r="Z51" s="2"/>
    </row>
    <row r="52" spans="1:26">
      <c r="A52" s="55"/>
      <c r="B52" s="56"/>
      <c r="C52" s="57"/>
      <c r="D52" s="57"/>
      <c r="E52" s="57"/>
      <c r="F52" s="57"/>
      <c r="G52" s="58"/>
      <c r="H52" s="58"/>
      <c r="I52" s="58"/>
      <c r="J52" s="58"/>
      <c r="K52" s="58"/>
      <c r="L52" s="58"/>
      <c r="M52" s="58"/>
      <c r="N52" s="57"/>
      <c r="O52" s="56"/>
      <c r="P52" s="59"/>
      <c r="Q52" s="69" t="str">
        <f t="shared" ca="1" si="2"/>
        <v/>
      </c>
      <c r="R52" s="70" t="str">
        <f t="shared" si="3"/>
        <v/>
      </c>
      <c r="S52" s="60"/>
      <c r="T52" s="2"/>
      <c r="U52" s="2"/>
      <c r="V52" s="2"/>
      <c r="W52" s="2"/>
      <c r="X52" s="2"/>
      <c r="Y52" s="2"/>
      <c r="Z52" s="2"/>
    </row>
    <row r="53" spans="1:26">
      <c r="A53" s="55"/>
      <c r="B53" s="56"/>
      <c r="C53" s="57"/>
      <c r="D53" s="57"/>
      <c r="E53" s="57"/>
      <c r="F53" s="57"/>
      <c r="G53" s="58"/>
      <c r="H53" s="58"/>
      <c r="I53" s="58"/>
      <c r="J53" s="58"/>
      <c r="K53" s="58"/>
      <c r="L53" s="58"/>
      <c r="M53" s="58"/>
      <c r="N53" s="57"/>
      <c r="O53" s="56"/>
      <c r="P53" s="59"/>
      <c r="Q53" s="69" t="str">
        <f t="shared" ca="1" si="2"/>
        <v/>
      </c>
      <c r="R53" s="70" t="str">
        <f t="shared" si="3"/>
        <v/>
      </c>
      <c r="S53" s="60"/>
      <c r="T53" s="2"/>
      <c r="U53" s="2"/>
      <c r="V53" s="2"/>
      <c r="W53" s="2"/>
      <c r="X53" s="2"/>
      <c r="Y53" s="2"/>
      <c r="Z53" s="2"/>
    </row>
    <row r="54" spans="1:26">
      <c r="A54" s="55"/>
      <c r="B54" s="56"/>
      <c r="C54" s="57"/>
      <c r="D54" s="57"/>
      <c r="E54" s="57"/>
      <c r="F54" s="57"/>
      <c r="G54" s="58"/>
      <c r="H54" s="58"/>
      <c r="I54" s="58"/>
      <c r="J54" s="58"/>
      <c r="K54" s="58"/>
      <c r="L54" s="58"/>
      <c r="M54" s="58"/>
      <c r="N54" s="57"/>
      <c r="O54" s="56"/>
      <c r="P54" s="59"/>
      <c r="Q54" s="69" t="str">
        <f t="shared" ca="1" si="2"/>
        <v/>
      </c>
      <c r="R54" s="70" t="str">
        <f t="shared" si="3"/>
        <v/>
      </c>
      <c r="S54" s="60"/>
      <c r="T54" s="2"/>
      <c r="U54" s="2"/>
      <c r="V54" s="2"/>
      <c r="W54" s="2"/>
      <c r="X54" s="2"/>
      <c r="Y54" s="2"/>
      <c r="Z54" s="2"/>
    </row>
    <row r="55" spans="1:26">
      <c r="A55" s="55"/>
      <c r="B55" s="56"/>
      <c r="C55" s="57"/>
      <c r="D55" s="57"/>
      <c r="E55" s="57"/>
      <c r="F55" s="57"/>
      <c r="G55" s="58"/>
      <c r="H55" s="58"/>
      <c r="I55" s="58"/>
      <c r="J55" s="58"/>
      <c r="K55" s="58"/>
      <c r="L55" s="58"/>
      <c r="M55" s="58"/>
      <c r="N55" s="57"/>
      <c r="O55" s="56"/>
      <c r="P55" s="59"/>
      <c r="Q55" s="69" t="str">
        <f t="shared" ca="1" si="2"/>
        <v/>
      </c>
      <c r="R55" s="70" t="str">
        <f t="shared" si="3"/>
        <v/>
      </c>
      <c r="S55" s="60"/>
      <c r="T55" s="2"/>
      <c r="U55" s="2"/>
      <c r="V55" s="2"/>
      <c r="W55" s="2"/>
      <c r="X55" s="2"/>
      <c r="Y55" s="2"/>
      <c r="Z55" s="2"/>
    </row>
    <row r="56" spans="1:26">
      <c r="A56" s="55"/>
      <c r="B56" s="56"/>
      <c r="C56" s="57"/>
      <c r="D56" s="57"/>
      <c r="E56" s="57"/>
      <c r="F56" s="57"/>
      <c r="G56" s="58"/>
      <c r="H56" s="58"/>
      <c r="I56" s="58"/>
      <c r="J56" s="58"/>
      <c r="K56" s="58"/>
      <c r="L56" s="58"/>
      <c r="M56" s="58"/>
      <c r="N56" s="57"/>
      <c r="O56" s="56"/>
      <c r="P56" s="59"/>
      <c r="Q56" s="69" t="str">
        <f t="shared" ca="1" si="2"/>
        <v/>
      </c>
      <c r="R56" s="70" t="str">
        <f t="shared" si="3"/>
        <v/>
      </c>
      <c r="S56" s="60"/>
      <c r="T56" s="2"/>
      <c r="U56" s="2"/>
      <c r="V56" s="2"/>
      <c r="W56" s="2"/>
      <c r="X56" s="2"/>
      <c r="Y56" s="2"/>
      <c r="Z56" s="2"/>
    </row>
    <row r="57" spans="1:26">
      <c r="A57" s="55"/>
      <c r="B57" s="56"/>
      <c r="C57" s="57"/>
      <c r="D57" s="57"/>
      <c r="E57" s="57"/>
      <c r="F57" s="57"/>
      <c r="G57" s="58"/>
      <c r="H57" s="58"/>
      <c r="I57" s="58"/>
      <c r="J57" s="58"/>
      <c r="K57" s="58"/>
      <c r="L57" s="58"/>
      <c r="M57" s="58"/>
      <c r="N57" s="57"/>
      <c r="O57" s="56"/>
      <c r="P57" s="59"/>
      <c r="Q57" s="69" t="str">
        <f t="shared" ca="1" si="2"/>
        <v/>
      </c>
      <c r="R57" s="70" t="str">
        <f t="shared" si="3"/>
        <v/>
      </c>
      <c r="S57" s="60"/>
      <c r="T57" s="2"/>
      <c r="U57" s="2"/>
      <c r="V57" s="2"/>
      <c r="W57" s="2"/>
      <c r="X57" s="2"/>
      <c r="Y57" s="2"/>
      <c r="Z57" s="2"/>
    </row>
    <row r="58" spans="1:26">
      <c r="A58" s="55"/>
      <c r="B58" s="56"/>
      <c r="C58" s="57"/>
      <c r="D58" s="57"/>
      <c r="E58" s="57"/>
      <c r="F58" s="57"/>
      <c r="G58" s="58"/>
      <c r="H58" s="58"/>
      <c r="I58" s="58"/>
      <c r="J58" s="58"/>
      <c r="K58" s="58"/>
      <c r="L58" s="58"/>
      <c r="M58" s="58"/>
      <c r="N58" s="57"/>
      <c r="O58" s="56"/>
      <c r="P58" s="59"/>
      <c r="Q58" s="69" t="str">
        <f t="shared" ca="1" si="2"/>
        <v/>
      </c>
      <c r="R58" s="70" t="str">
        <f t="shared" si="3"/>
        <v/>
      </c>
      <c r="S58" s="60"/>
      <c r="T58" s="2"/>
      <c r="U58" s="2"/>
      <c r="V58" s="2"/>
      <c r="W58" s="2"/>
      <c r="X58" s="2"/>
      <c r="Y58" s="2"/>
      <c r="Z58" s="2"/>
    </row>
    <row r="59" spans="1:26">
      <c r="A59" s="55"/>
      <c r="B59" s="56"/>
      <c r="C59" s="57"/>
      <c r="D59" s="57"/>
      <c r="E59" s="57"/>
      <c r="F59" s="57"/>
      <c r="G59" s="58"/>
      <c r="H59" s="58"/>
      <c r="I59" s="58"/>
      <c r="J59" s="58"/>
      <c r="K59" s="58"/>
      <c r="L59" s="58"/>
      <c r="M59" s="58"/>
      <c r="N59" s="57"/>
      <c r="O59" s="56"/>
      <c r="P59" s="59"/>
      <c r="Q59" s="69" t="str">
        <f t="shared" ca="1" si="2"/>
        <v/>
      </c>
      <c r="R59" s="70" t="str">
        <f t="shared" si="3"/>
        <v/>
      </c>
      <c r="S59" s="60"/>
      <c r="T59" s="2"/>
      <c r="U59" s="2"/>
      <c r="V59" s="2"/>
      <c r="W59" s="2"/>
      <c r="X59" s="2"/>
      <c r="Y59" s="2"/>
      <c r="Z59" s="2"/>
    </row>
    <row r="60" spans="1:26">
      <c r="A60" s="55"/>
      <c r="B60" s="56"/>
      <c r="C60" s="57"/>
      <c r="D60" s="57"/>
      <c r="E60" s="57"/>
      <c r="F60" s="57"/>
      <c r="G60" s="58"/>
      <c r="H60" s="58"/>
      <c r="I60" s="58"/>
      <c r="J60" s="58"/>
      <c r="K60" s="58"/>
      <c r="L60" s="58"/>
      <c r="M60" s="58"/>
      <c r="N60" s="57"/>
      <c r="O60" s="56"/>
      <c r="P60" s="59"/>
      <c r="Q60" s="69" t="str">
        <f t="shared" ca="1" si="2"/>
        <v/>
      </c>
      <c r="R60" s="70" t="str">
        <f t="shared" si="3"/>
        <v/>
      </c>
      <c r="S60" s="60"/>
      <c r="T60" s="2"/>
      <c r="U60" s="2"/>
      <c r="V60" s="2"/>
      <c r="W60" s="2"/>
      <c r="X60" s="2"/>
      <c r="Y60" s="2"/>
      <c r="Z60" s="2"/>
    </row>
    <row r="61" spans="1:26">
      <c r="A61" s="55"/>
      <c r="B61" s="56"/>
      <c r="C61" s="57"/>
      <c r="D61" s="57"/>
      <c r="E61" s="57"/>
      <c r="F61" s="57"/>
      <c r="G61" s="58"/>
      <c r="H61" s="58"/>
      <c r="I61" s="58"/>
      <c r="J61" s="58"/>
      <c r="K61" s="58"/>
      <c r="L61" s="58"/>
      <c r="M61" s="58"/>
      <c r="N61" s="57"/>
      <c r="O61" s="56"/>
      <c r="P61" s="59"/>
      <c r="Q61" s="69" t="str">
        <f t="shared" ca="1" si="2"/>
        <v/>
      </c>
      <c r="R61" s="70" t="str">
        <f t="shared" si="3"/>
        <v/>
      </c>
      <c r="S61" s="60"/>
      <c r="T61" s="2"/>
      <c r="U61" s="2"/>
      <c r="V61" s="2"/>
      <c r="W61" s="2"/>
      <c r="X61" s="2"/>
      <c r="Y61" s="2"/>
      <c r="Z61" s="2"/>
    </row>
    <row r="62" spans="1:26">
      <c r="A62" s="55"/>
      <c r="B62" s="56"/>
      <c r="C62" s="57"/>
      <c r="D62" s="57"/>
      <c r="E62" s="57"/>
      <c r="F62" s="57"/>
      <c r="G62" s="58"/>
      <c r="H62" s="58"/>
      <c r="I62" s="58"/>
      <c r="J62" s="58"/>
      <c r="K62" s="58"/>
      <c r="L62" s="58"/>
      <c r="M62" s="58"/>
      <c r="N62" s="57"/>
      <c r="O62" s="56"/>
      <c r="P62" s="59"/>
      <c r="Q62" s="69" t="str">
        <f t="shared" ca="1" si="2"/>
        <v/>
      </c>
      <c r="R62" s="70" t="str">
        <f t="shared" si="3"/>
        <v/>
      </c>
      <c r="S62" s="60"/>
      <c r="T62" s="2"/>
      <c r="U62" s="2"/>
      <c r="V62" s="2"/>
      <c r="W62" s="2"/>
      <c r="X62" s="2"/>
      <c r="Y62" s="2"/>
      <c r="Z62" s="2"/>
    </row>
    <row r="63" spans="1:26">
      <c r="A63" s="55"/>
      <c r="B63" s="56"/>
      <c r="C63" s="57"/>
      <c r="D63" s="57"/>
      <c r="E63" s="57"/>
      <c r="F63" s="57"/>
      <c r="G63" s="58"/>
      <c r="H63" s="58"/>
      <c r="I63" s="58"/>
      <c r="J63" s="58"/>
      <c r="K63" s="58"/>
      <c r="L63" s="58"/>
      <c r="M63" s="58"/>
      <c r="N63" s="57"/>
      <c r="O63" s="56"/>
      <c r="P63" s="59"/>
      <c r="Q63" s="69" t="str">
        <f t="shared" ca="1" si="2"/>
        <v/>
      </c>
      <c r="R63" s="70" t="str">
        <f t="shared" si="3"/>
        <v/>
      </c>
      <c r="S63" s="60"/>
      <c r="T63" s="2"/>
      <c r="U63" s="2"/>
      <c r="V63" s="2"/>
      <c r="W63" s="2"/>
      <c r="X63" s="2"/>
      <c r="Y63" s="2"/>
      <c r="Z63" s="2"/>
    </row>
    <row r="64" spans="1:26">
      <c r="A64" s="55"/>
      <c r="B64" s="56"/>
      <c r="C64" s="57"/>
      <c r="D64" s="57"/>
      <c r="E64" s="57"/>
      <c r="F64" s="57"/>
      <c r="G64" s="58"/>
      <c r="H64" s="58"/>
      <c r="I64" s="58"/>
      <c r="J64" s="58"/>
      <c r="K64" s="58"/>
      <c r="L64" s="58"/>
      <c r="M64" s="58"/>
      <c r="N64" s="57"/>
      <c r="O64" s="56"/>
      <c r="P64" s="59"/>
      <c r="Q64" s="69" t="str">
        <f t="shared" ca="1" si="2"/>
        <v/>
      </c>
      <c r="R64" s="70" t="str">
        <f t="shared" si="3"/>
        <v/>
      </c>
      <c r="S64" s="60"/>
      <c r="T64" s="2"/>
      <c r="U64" s="2"/>
      <c r="V64" s="2"/>
      <c r="W64" s="2"/>
      <c r="X64" s="2"/>
      <c r="Y64" s="2"/>
      <c r="Z64" s="2"/>
    </row>
    <row r="65" spans="1:26">
      <c r="A65" s="55"/>
      <c r="B65" s="56"/>
      <c r="C65" s="57"/>
      <c r="D65" s="57"/>
      <c r="E65" s="57"/>
      <c r="F65" s="57"/>
      <c r="G65" s="58"/>
      <c r="H65" s="58"/>
      <c r="I65" s="58"/>
      <c r="J65" s="58"/>
      <c r="K65" s="58"/>
      <c r="L65" s="58"/>
      <c r="M65" s="58"/>
      <c r="N65" s="57"/>
      <c r="O65" s="56"/>
      <c r="P65" s="59"/>
      <c r="Q65" s="69" t="str">
        <f t="shared" ca="1" si="2"/>
        <v/>
      </c>
      <c r="R65" s="70" t="str">
        <f t="shared" si="3"/>
        <v/>
      </c>
      <c r="S65" s="60"/>
      <c r="T65" s="2"/>
      <c r="U65" s="2"/>
      <c r="V65" s="2"/>
      <c r="W65" s="2"/>
      <c r="X65" s="2"/>
      <c r="Y65" s="2"/>
      <c r="Z65" s="2"/>
    </row>
    <row r="66" spans="1:26">
      <c r="A66" s="55"/>
      <c r="B66" s="56"/>
      <c r="C66" s="57"/>
      <c r="D66" s="57"/>
      <c r="E66" s="57"/>
      <c r="F66" s="57"/>
      <c r="G66" s="58"/>
      <c r="H66" s="58"/>
      <c r="I66" s="58"/>
      <c r="J66" s="58"/>
      <c r="K66" s="58"/>
      <c r="L66" s="58"/>
      <c r="M66" s="58"/>
      <c r="N66" s="57"/>
      <c r="O66" s="56"/>
      <c r="P66" s="59"/>
      <c r="Q66" s="69" t="str">
        <f t="shared" ca="1" si="2"/>
        <v/>
      </c>
      <c r="R66" s="70" t="str">
        <f t="shared" si="3"/>
        <v/>
      </c>
      <c r="S66" s="60"/>
      <c r="T66" s="2"/>
      <c r="U66" s="2"/>
      <c r="V66" s="2"/>
      <c r="W66" s="2"/>
      <c r="X66" s="2"/>
      <c r="Y66" s="2"/>
      <c r="Z66" s="2"/>
    </row>
    <row r="67" spans="1:26">
      <c r="A67" s="55"/>
      <c r="B67" s="56"/>
      <c r="C67" s="57"/>
      <c r="D67" s="57"/>
      <c r="E67" s="57"/>
      <c r="F67" s="57"/>
      <c r="G67" s="58"/>
      <c r="H67" s="58"/>
      <c r="I67" s="58"/>
      <c r="J67" s="58"/>
      <c r="K67" s="58"/>
      <c r="L67" s="58"/>
      <c r="M67" s="58"/>
      <c r="N67" s="57"/>
      <c r="O67" s="56"/>
      <c r="P67" s="59"/>
      <c r="Q67" s="69" t="str">
        <f t="shared" ca="1" si="2"/>
        <v/>
      </c>
      <c r="R67" s="70" t="str">
        <f t="shared" si="3"/>
        <v/>
      </c>
      <c r="S67" s="60"/>
      <c r="T67" s="2"/>
      <c r="U67" s="2"/>
      <c r="V67" s="2"/>
      <c r="W67" s="2"/>
      <c r="X67" s="2"/>
      <c r="Y67" s="2"/>
      <c r="Z67" s="2"/>
    </row>
    <row r="68" spans="1:26">
      <c r="A68" s="55"/>
      <c r="B68" s="56"/>
      <c r="C68" s="57"/>
      <c r="D68" s="57"/>
      <c r="E68" s="57"/>
      <c r="F68" s="57"/>
      <c r="G68" s="58"/>
      <c r="H68" s="58"/>
      <c r="I68" s="58"/>
      <c r="J68" s="58"/>
      <c r="K68" s="58"/>
      <c r="L68" s="58"/>
      <c r="M68" s="58"/>
      <c r="N68" s="57"/>
      <c r="O68" s="56"/>
      <c r="P68" s="59"/>
      <c r="Q68" s="69" t="str">
        <f t="shared" ca="1" si="2"/>
        <v/>
      </c>
      <c r="R68" s="70" t="str">
        <f t="shared" si="3"/>
        <v/>
      </c>
      <c r="S68" s="60"/>
      <c r="T68" s="2"/>
      <c r="U68" s="2"/>
      <c r="V68" s="2"/>
      <c r="W68" s="2"/>
      <c r="X68" s="2"/>
      <c r="Y68" s="2"/>
      <c r="Z68" s="2"/>
    </row>
    <row r="69" spans="1:26">
      <c r="A69" s="55"/>
      <c r="B69" s="56"/>
      <c r="C69" s="57"/>
      <c r="D69" s="57"/>
      <c r="E69" s="57"/>
      <c r="F69" s="57"/>
      <c r="G69" s="58"/>
      <c r="H69" s="58"/>
      <c r="I69" s="58"/>
      <c r="J69" s="58"/>
      <c r="K69" s="58"/>
      <c r="L69" s="58"/>
      <c r="M69" s="58"/>
      <c r="N69" s="57"/>
      <c r="O69" s="56"/>
      <c r="P69" s="59"/>
      <c r="Q69" s="69" t="str">
        <f t="shared" ca="1" si="2"/>
        <v/>
      </c>
      <c r="R69" s="70" t="str">
        <f t="shared" si="3"/>
        <v/>
      </c>
      <c r="S69" s="60"/>
      <c r="T69" s="2"/>
      <c r="U69" s="2"/>
      <c r="V69" s="2"/>
      <c r="W69" s="2"/>
      <c r="X69" s="2"/>
      <c r="Y69" s="2"/>
      <c r="Z69" s="2"/>
    </row>
    <row r="70" spans="1:26">
      <c r="A70" s="55"/>
      <c r="B70" s="56"/>
      <c r="C70" s="57"/>
      <c r="D70" s="57"/>
      <c r="E70" s="57"/>
      <c r="F70" s="57"/>
      <c r="G70" s="58"/>
      <c r="H70" s="58"/>
      <c r="I70" s="58"/>
      <c r="J70" s="58"/>
      <c r="K70" s="58"/>
      <c r="L70" s="58"/>
      <c r="M70" s="58"/>
      <c r="N70" s="57"/>
      <c r="O70" s="56"/>
      <c r="P70" s="59"/>
      <c r="Q70" s="69" t="str">
        <f t="shared" ref="Q70:Q105" ca="1" si="4">IF(A70="","",IF(O70="","",O70-TODAY()))</f>
        <v/>
      </c>
      <c r="R70" s="70" t="str">
        <f t="shared" ref="R70:R101" si="5">IF(A70="","",IF(P70="Cerrada","Cerrada",IF(O70="","Sin fecha",IF(Q70&lt;0,"Vencido",IF(Q70&lt;=2,"Próximo","En plazo")))))</f>
        <v/>
      </c>
      <c r="S70" s="60"/>
      <c r="T70" s="2"/>
      <c r="U70" s="2"/>
      <c r="V70" s="2"/>
      <c r="W70" s="2"/>
      <c r="X70" s="2"/>
      <c r="Y70" s="2"/>
      <c r="Z70" s="2"/>
    </row>
    <row r="71" spans="1:26">
      <c r="A71" s="55"/>
      <c r="B71" s="56"/>
      <c r="C71" s="57"/>
      <c r="D71" s="57"/>
      <c r="E71" s="57"/>
      <c r="F71" s="57"/>
      <c r="G71" s="58"/>
      <c r="H71" s="58"/>
      <c r="I71" s="58"/>
      <c r="J71" s="58"/>
      <c r="K71" s="58"/>
      <c r="L71" s="58"/>
      <c r="M71" s="58"/>
      <c r="N71" s="57"/>
      <c r="O71" s="56"/>
      <c r="P71" s="59"/>
      <c r="Q71" s="69" t="str">
        <f t="shared" ca="1" si="4"/>
        <v/>
      </c>
      <c r="R71" s="70" t="str">
        <f t="shared" si="5"/>
        <v/>
      </c>
      <c r="S71" s="60"/>
      <c r="T71" s="2"/>
      <c r="U71" s="2"/>
      <c r="V71" s="2"/>
      <c r="W71" s="2"/>
      <c r="X71" s="2"/>
      <c r="Y71" s="2"/>
      <c r="Z71" s="2"/>
    </row>
    <row r="72" spans="1:26">
      <c r="A72" s="55"/>
      <c r="B72" s="56"/>
      <c r="C72" s="57"/>
      <c r="D72" s="57"/>
      <c r="E72" s="57"/>
      <c r="F72" s="57"/>
      <c r="G72" s="58"/>
      <c r="H72" s="58"/>
      <c r="I72" s="58"/>
      <c r="J72" s="58"/>
      <c r="K72" s="58"/>
      <c r="L72" s="58"/>
      <c r="M72" s="58"/>
      <c r="N72" s="57"/>
      <c r="O72" s="56"/>
      <c r="P72" s="59"/>
      <c r="Q72" s="69" t="str">
        <f t="shared" ca="1" si="4"/>
        <v/>
      </c>
      <c r="R72" s="70" t="str">
        <f t="shared" si="5"/>
        <v/>
      </c>
      <c r="S72" s="60"/>
      <c r="T72" s="2"/>
      <c r="U72" s="2"/>
      <c r="V72" s="2"/>
      <c r="W72" s="2"/>
      <c r="X72" s="2"/>
      <c r="Y72" s="2"/>
      <c r="Z72" s="2"/>
    </row>
    <row r="73" spans="1:26">
      <c r="A73" s="55"/>
      <c r="B73" s="56"/>
      <c r="C73" s="57"/>
      <c r="D73" s="57"/>
      <c r="E73" s="57"/>
      <c r="F73" s="57"/>
      <c r="G73" s="58"/>
      <c r="H73" s="58"/>
      <c r="I73" s="58"/>
      <c r="J73" s="58"/>
      <c r="K73" s="58"/>
      <c r="L73" s="58"/>
      <c r="M73" s="58"/>
      <c r="N73" s="57"/>
      <c r="O73" s="56"/>
      <c r="P73" s="59"/>
      <c r="Q73" s="69" t="str">
        <f t="shared" ca="1" si="4"/>
        <v/>
      </c>
      <c r="R73" s="70" t="str">
        <f t="shared" si="5"/>
        <v/>
      </c>
      <c r="S73" s="60"/>
      <c r="T73" s="2"/>
      <c r="U73" s="2"/>
      <c r="V73" s="2"/>
      <c r="W73" s="2"/>
      <c r="X73" s="2"/>
      <c r="Y73" s="2"/>
      <c r="Z73" s="2"/>
    </row>
    <row r="74" spans="1:26">
      <c r="A74" s="55"/>
      <c r="B74" s="56"/>
      <c r="C74" s="57"/>
      <c r="D74" s="57"/>
      <c r="E74" s="57"/>
      <c r="F74" s="57"/>
      <c r="G74" s="58"/>
      <c r="H74" s="58"/>
      <c r="I74" s="58"/>
      <c r="J74" s="58"/>
      <c r="K74" s="58"/>
      <c r="L74" s="58"/>
      <c r="M74" s="58"/>
      <c r="N74" s="57"/>
      <c r="O74" s="56"/>
      <c r="P74" s="59"/>
      <c r="Q74" s="69" t="str">
        <f t="shared" ca="1" si="4"/>
        <v/>
      </c>
      <c r="R74" s="70" t="str">
        <f t="shared" si="5"/>
        <v/>
      </c>
      <c r="S74" s="60"/>
      <c r="T74" s="2"/>
      <c r="U74" s="2"/>
      <c r="V74" s="2"/>
      <c r="W74" s="2"/>
      <c r="X74" s="2"/>
      <c r="Y74" s="2"/>
      <c r="Z74" s="2"/>
    </row>
    <row r="75" spans="1:26">
      <c r="A75" s="55"/>
      <c r="B75" s="56"/>
      <c r="C75" s="57"/>
      <c r="D75" s="57"/>
      <c r="E75" s="57"/>
      <c r="F75" s="57"/>
      <c r="G75" s="58"/>
      <c r="H75" s="58"/>
      <c r="I75" s="58"/>
      <c r="J75" s="58"/>
      <c r="K75" s="58"/>
      <c r="L75" s="58"/>
      <c r="M75" s="58"/>
      <c r="N75" s="57"/>
      <c r="O75" s="56"/>
      <c r="P75" s="59"/>
      <c r="Q75" s="69" t="str">
        <f t="shared" ca="1" si="4"/>
        <v/>
      </c>
      <c r="R75" s="70" t="str">
        <f t="shared" si="5"/>
        <v/>
      </c>
      <c r="S75" s="60"/>
      <c r="T75" s="2"/>
      <c r="U75" s="2"/>
      <c r="V75" s="2"/>
      <c r="W75" s="2"/>
      <c r="X75" s="2"/>
      <c r="Y75" s="2"/>
      <c r="Z75" s="2"/>
    </row>
    <row r="76" spans="1:26">
      <c r="A76" s="55"/>
      <c r="B76" s="56"/>
      <c r="C76" s="57"/>
      <c r="D76" s="57"/>
      <c r="E76" s="57"/>
      <c r="F76" s="57"/>
      <c r="G76" s="58"/>
      <c r="H76" s="58"/>
      <c r="I76" s="58"/>
      <c r="J76" s="58"/>
      <c r="K76" s="58"/>
      <c r="L76" s="58"/>
      <c r="M76" s="58"/>
      <c r="N76" s="57"/>
      <c r="O76" s="56"/>
      <c r="P76" s="59"/>
      <c r="Q76" s="69" t="str">
        <f t="shared" ca="1" si="4"/>
        <v/>
      </c>
      <c r="R76" s="70" t="str">
        <f t="shared" si="5"/>
        <v/>
      </c>
      <c r="S76" s="60"/>
      <c r="T76" s="2"/>
      <c r="U76" s="2"/>
      <c r="V76" s="2"/>
      <c r="W76" s="2"/>
      <c r="X76" s="2"/>
      <c r="Y76" s="2"/>
      <c r="Z76" s="2"/>
    </row>
    <row r="77" spans="1:26">
      <c r="A77" s="55"/>
      <c r="B77" s="56"/>
      <c r="C77" s="57"/>
      <c r="D77" s="57"/>
      <c r="E77" s="57"/>
      <c r="F77" s="57"/>
      <c r="G77" s="58"/>
      <c r="H77" s="58"/>
      <c r="I77" s="58"/>
      <c r="J77" s="58"/>
      <c r="K77" s="58"/>
      <c r="L77" s="58"/>
      <c r="M77" s="58"/>
      <c r="N77" s="57"/>
      <c r="O77" s="56"/>
      <c r="P77" s="59"/>
      <c r="Q77" s="69" t="str">
        <f t="shared" ca="1" si="4"/>
        <v/>
      </c>
      <c r="R77" s="70" t="str">
        <f t="shared" si="5"/>
        <v/>
      </c>
      <c r="S77" s="60"/>
      <c r="T77" s="2"/>
      <c r="U77" s="2"/>
      <c r="V77" s="2"/>
      <c r="W77" s="2"/>
      <c r="X77" s="2"/>
      <c r="Y77" s="2"/>
      <c r="Z77" s="2"/>
    </row>
    <row r="78" spans="1:26">
      <c r="A78" s="55"/>
      <c r="B78" s="56"/>
      <c r="C78" s="57"/>
      <c r="D78" s="57"/>
      <c r="E78" s="57"/>
      <c r="F78" s="57"/>
      <c r="G78" s="58"/>
      <c r="H78" s="58"/>
      <c r="I78" s="58"/>
      <c r="J78" s="58"/>
      <c r="K78" s="58"/>
      <c r="L78" s="58"/>
      <c r="M78" s="58"/>
      <c r="N78" s="57"/>
      <c r="O78" s="56"/>
      <c r="P78" s="59"/>
      <c r="Q78" s="69" t="str">
        <f t="shared" ca="1" si="4"/>
        <v/>
      </c>
      <c r="R78" s="70" t="str">
        <f t="shared" si="5"/>
        <v/>
      </c>
      <c r="S78" s="60"/>
      <c r="T78" s="2"/>
      <c r="U78" s="2"/>
      <c r="V78" s="2"/>
      <c r="W78" s="2"/>
      <c r="X78" s="2"/>
      <c r="Y78" s="2"/>
      <c r="Z78" s="2"/>
    </row>
    <row r="79" spans="1:26">
      <c r="A79" s="55"/>
      <c r="B79" s="56"/>
      <c r="C79" s="57"/>
      <c r="D79" s="57"/>
      <c r="E79" s="57"/>
      <c r="F79" s="57"/>
      <c r="G79" s="58"/>
      <c r="H79" s="58"/>
      <c r="I79" s="58"/>
      <c r="J79" s="58"/>
      <c r="K79" s="58"/>
      <c r="L79" s="58"/>
      <c r="M79" s="58"/>
      <c r="N79" s="57"/>
      <c r="O79" s="56"/>
      <c r="P79" s="59"/>
      <c r="Q79" s="69" t="str">
        <f t="shared" ca="1" si="4"/>
        <v/>
      </c>
      <c r="R79" s="70" t="str">
        <f t="shared" si="5"/>
        <v/>
      </c>
      <c r="S79" s="60"/>
      <c r="T79" s="2"/>
      <c r="U79" s="2"/>
      <c r="V79" s="2"/>
      <c r="W79" s="2"/>
      <c r="X79" s="2"/>
      <c r="Y79" s="2"/>
      <c r="Z79" s="2"/>
    </row>
    <row r="80" spans="1:26">
      <c r="A80" s="55"/>
      <c r="B80" s="56"/>
      <c r="C80" s="57"/>
      <c r="D80" s="57"/>
      <c r="E80" s="57"/>
      <c r="F80" s="57"/>
      <c r="G80" s="58"/>
      <c r="H80" s="58"/>
      <c r="I80" s="58"/>
      <c r="J80" s="58"/>
      <c r="K80" s="58"/>
      <c r="L80" s="58"/>
      <c r="M80" s="58"/>
      <c r="N80" s="57"/>
      <c r="O80" s="56"/>
      <c r="P80" s="59"/>
      <c r="Q80" s="69" t="str">
        <f t="shared" ca="1" si="4"/>
        <v/>
      </c>
      <c r="R80" s="70" t="str">
        <f t="shared" si="5"/>
        <v/>
      </c>
      <c r="S80" s="60"/>
      <c r="T80" s="2"/>
      <c r="U80" s="2"/>
      <c r="V80" s="2"/>
      <c r="W80" s="2"/>
      <c r="X80" s="2"/>
      <c r="Y80" s="2"/>
      <c r="Z80" s="2"/>
    </row>
    <row r="81" spans="1:26">
      <c r="A81" s="55"/>
      <c r="B81" s="56"/>
      <c r="C81" s="57"/>
      <c r="D81" s="57"/>
      <c r="E81" s="57"/>
      <c r="F81" s="57"/>
      <c r="G81" s="58"/>
      <c r="H81" s="58"/>
      <c r="I81" s="58"/>
      <c r="J81" s="58"/>
      <c r="K81" s="58"/>
      <c r="L81" s="58"/>
      <c r="M81" s="58"/>
      <c r="N81" s="57"/>
      <c r="O81" s="56"/>
      <c r="P81" s="59"/>
      <c r="Q81" s="69" t="str">
        <f t="shared" ca="1" si="4"/>
        <v/>
      </c>
      <c r="R81" s="70" t="str">
        <f t="shared" si="5"/>
        <v/>
      </c>
      <c r="S81" s="60"/>
      <c r="T81" s="2"/>
      <c r="U81" s="2"/>
      <c r="V81" s="2"/>
      <c r="W81" s="2"/>
      <c r="X81" s="2"/>
      <c r="Y81" s="2"/>
      <c r="Z81" s="2"/>
    </row>
    <row r="82" spans="1:26">
      <c r="A82" s="55"/>
      <c r="B82" s="56"/>
      <c r="C82" s="57"/>
      <c r="D82" s="57"/>
      <c r="E82" s="57"/>
      <c r="F82" s="57"/>
      <c r="G82" s="58"/>
      <c r="H82" s="58"/>
      <c r="I82" s="58"/>
      <c r="J82" s="58"/>
      <c r="K82" s="58"/>
      <c r="L82" s="58"/>
      <c r="M82" s="58"/>
      <c r="N82" s="57"/>
      <c r="O82" s="56"/>
      <c r="P82" s="59"/>
      <c r="Q82" s="69" t="str">
        <f t="shared" ca="1" si="4"/>
        <v/>
      </c>
      <c r="R82" s="70" t="str">
        <f t="shared" si="5"/>
        <v/>
      </c>
      <c r="S82" s="60"/>
      <c r="T82" s="2"/>
      <c r="U82" s="2"/>
      <c r="V82" s="2"/>
      <c r="W82" s="2"/>
      <c r="X82" s="2"/>
      <c r="Y82" s="2"/>
      <c r="Z82" s="2"/>
    </row>
    <row r="83" spans="1:26">
      <c r="A83" s="55"/>
      <c r="B83" s="56"/>
      <c r="C83" s="57"/>
      <c r="D83" s="57"/>
      <c r="E83" s="57"/>
      <c r="F83" s="57"/>
      <c r="G83" s="58"/>
      <c r="H83" s="58"/>
      <c r="I83" s="58"/>
      <c r="J83" s="58"/>
      <c r="K83" s="58"/>
      <c r="L83" s="58"/>
      <c r="M83" s="58"/>
      <c r="N83" s="57"/>
      <c r="O83" s="56"/>
      <c r="P83" s="59"/>
      <c r="Q83" s="69" t="str">
        <f t="shared" ca="1" si="4"/>
        <v/>
      </c>
      <c r="R83" s="70" t="str">
        <f t="shared" si="5"/>
        <v/>
      </c>
      <c r="S83" s="60"/>
      <c r="T83" s="2"/>
      <c r="U83" s="2"/>
      <c r="V83" s="2"/>
      <c r="W83" s="2"/>
      <c r="X83" s="2"/>
      <c r="Y83" s="2"/>
      <c r="Z83" s="2"/>
    </row>
    <row r="84" spans="1:26">
      <c r="A84" s="55"/>
      <c r="B84" s="56"/>
      <c r="C84" s="57"/>
      <c r="D84" s="57"/>
      <c r="E84" s="57"/>
      <c r="F84" s="57"/>
      <c r="G84" s="58"/>
      <c r="H84" s="58"/>
      <c r="I84" s="58"/>
      <c r="J84" s="58"/>
      <c r="K84" s="58"/>
      <c r="L84" s="58"/>
      <c r="M84" s="58"/>
      <c r="N84" s="57"/>
      <c r="O84" s="56"/>
      <c r="P84" s="59"/>
      <c r="Q84" s="69" t="str">
        <f t="shared" ca="1" si="4"/>
        <v/>
      </c>
      <c r="R84" s="70" t="str">
        <f t="shared" si="5"/>
        <v/>
      </c>
      <c r="S84" s="60"/>
      <c r="T84" s="2"/>
      <c r="U84" s="2"/>
      <c r="V84" s="2"/>
      <c r="W84" s="2"/>
      <c r="X84" s="2"/>
      <c r="Y84" s="2"/>
      <c r="Z84" s="2"/>
    </row>
    <row r="85" spans="1:26">
      <c r="A85" s="55"/>
      <c r="B85" s="56"/>
      <c r="C85" s="57"/>
      <c r="D85" s="57"/>
      <c r="E85" s="57"/>
      <c r="F85" s="57"/>
      <c r="G85" s="58"/>
      <c r="H85" s="58"/>
      <c r="I85" s="58"/>
      <c r="J85" s="58"/>
      <c r="K85" s="58"/>
      <c r="L85" s="58"/>
      <c r="M85" s="58"/>
      <c r="N85" s="57"/>
      <c r="O85" s="56"/>
      <c r="P85" s="59"/>
      <c r="Q85" s="69" t="str">
        <f t="shared" ca="1" si="4"/>
        <v/>
      </c>
      <c r="R85" s="70" t="str">
        <f t="shared" si="5"/>
        <v/>
      </c>
      <c r="S85" s="60"/>
      <c r="T85" s="2"/>
      <c r="U85" s="2"/>
      <c r="V85" s="2"/>
      <c r="W85" s="2"/>
      <c r="X85" s="2"/>
      <c r="Y85" s="2"/>
      <c r="Z85" s="2"/>
    </row>
    <row r="86" spans="1:26">
      <c r="A86" s="55"/>
      <c r="B86" s="56"/>
      <c r="C86" s="57"/>
      <c r="D86" s="57"/>
      <c r="E86" s="57"/>
      <c r="F86" s="57"/>
      <c r="G86" s="58"/>
      <c r="H86" s="58"/>
      <c r="I86" s="58"/>
      <c r="J86" s="58"/>
      <c r="K86" s="58"/>
      <c r="L86" s="58"/>
      <c r="M86" s="58"/>
      <c r="N86" s="57"/>
      <c r="O86" s="56"/>
      <c r="P86" s="59"/>
      <c r="Q86" s="69" t="str">
        <f t="shared" ca="1" si="4"/>
        <v/>
      </c>
      <c r="R86" s="70" t="str">
        <f t="shared" si="5"/>
        <v/>
      </c>
      <c r="S86" s="60"/>
      <c r="T86" s="2"/>
      <c r="U86" s="2"/>
      <c r="V86" s="2"/>
      <c r="W86" s="2"/>
      <c r="X86" s="2"/>
      <c r="Y86" s="2"/>
      <c r="Z86" s="2"/>
    </row>
    <row r="87" spans="1:26">
      <c r="A87" s="55"/>
      <c r="B87" s="56"/>
      <c r="C87" s="57"/>
      <c r="D87" s="57"/>
      <c r="E87" s="57"/>
      <c r="F87" s="57"/>
      <c r="G87" s="58"/>
      <c r="H87" s="58"/>
      <c r="I87" s="58"/>
      <c r="J87" s="58"/>
      <c r="K87" s="58"/>
      <c r="L87" s="58"/>
      <c r="M87" s="58"/>
      <c r="N87" s="57"/>
      <c r="O87" s="56"/>
      <c r="P87" s="59"/>
      <c r="Q87" s="69" t="str">
        <f t="shared" ca="1" si="4"/>
        <v/>
      </c>
      <c r="R87" s="70" t="str">
        <f t="shared" si="5"/>
        <v/>
      </c>
      <c r="S87" s="60"/>
      <c r="T87" s="2"/>
      <c r="U87" s="2"/>
      <c r="V87" s="2"/>
      <c r="W87" s="2"/>
      <c r="X87" s="2"/>
      <c r="Y87" s="2"/>
      <c r="Z87" s="2"/>
    </row>
    <row r="88" spans="1:26">
      <c r="A88" s="55"/>
      <c r="B88" s="56"/>
      <c r="C88" s="57"/>
      <c r="D88" s="57"/>
      <c r="E88" s="57"/>
      <c r="F88" s="57"/>
      <c r="G88" s="58"/>
      <c r="H88" s="58"/>
      <c r="I88" s="58"/>
      <c r="J88" s="58"/>
      <c r="K88" s="58"/>
      <c r="L88" s="58"/>
      <c r="M88" s="58"/>
      <c r="N88" s="57"/>
      <c r="O88" s="56"/>
      <c r="P88" s="59"/>
      <c r="Q88" s="69" t="str">
        <f t="shared" ca="1" si="4"/>
        <v/>
      </c>
      <c r="R88" s="70" t="str">
        <f t="shared" si="5"/>
        <v/>
      </c>
      <c r="S88" s="60"/>
      <c r="T88" s="2"/>
      <c r="U88" s="2"/>
      <c r="V88" s="2"/>
      <c r="W88" s="2"/>
      <c r="X88" s="2"/>
      <c r="Y88" s="2"/>
      <c r="Z88" s="2"/>
    </row>
    <row r="89" spans="1:26">
      <c r="A89" s="55"/>
      <c r="B89" s="56"/>
      <c r="C89" s="57"/>
      <c r="D89" s="57"/>
      <c r="E89" s="57"/>
      <c r="F89" s="57"/>
      <c r="G89" s="58"/>
      <c r="H89" s="58"/>
      <c r="I89" s="58"/>
      <c r="J89" s="58"/>
      <c r="K89" s="58"/>
      <c r="L89" s="58"/>
      <c r="M89" s="58"/>
      <c r="N89" s="57"/>
      <c r="O89" s="56"/>
      <c r="P89" s="59"/>
      <c r="Q89" s="69" t="str">
        <f t="shared" ca="1" si="4"/>
        <v/>
      </c>
      <c r="R89" s="70" t="str">
        <f t="shared" si="5"/>
        <v/>
      </c>
      <c r="S89" s="60"/>
      <c r="T89" s="2"/>
      <c r="U89" s="2"/>
      <c r="V89" s="2"/>
      <c r="W89" s="2"/>
      <c r="X89" s="2"/>
      <c r="Y89" s="2"/>
      <c r="Z89" s="2"/>
    </row>
    <row r="90" spans="1:26">
      <c r="A90" s="55"/>
      <c r="B90" s="56"/>
      <c r="C90" s="57"/>
      <c r="D90" s="57"/>
      <c r="E90" s="57"/>
      <c r="F90" s="57"/>
      <c r="G90" s="58"/>
      <c r="H90" s="58"/>
      <c r="I90" s="58"/>
      <c r="J90" s="58"/>
      <c r="K90" s="58"/>
      <c r="L90" s="58"/>
      <c r="M90" s="58"/>
      <c r="N90" s="57"/>
      <c r="O90" s="56"/>
      <c r="P90" s="59"/>
      <c r="Q90" s="69" t="str">
        <f t="shared" ca="1" si="4"/>
        <v/>
      </c>
      <c r="R90" s="70" t="str">
        <f t="shared" si="5"/>
        <v/>
      </c>
      <c r="S90" s="60"/>
      <c r="T90" s="2"/>
      <c r="U90" s="2"/>
      <c r="V90" s="2"/>
      <c r="W90" s="2"/>
      <c r="X90" s="2"/>
      <c r="Y90" s="2"/>
      <c r="Z90" s="2"/>
    </row>
    <row r="91" spans="1:26">
      <c r="A91" s="55"/>
      <c r="B91" s="56"/>
      <c r="C91" s="57"/>
      <c r="D91" s="57"/>
      <c r="E91" s="57"/>
      <c r="F91" s="57"/>
      <c r="G91" s="58"/>
      <c r="H91" s="58"/>
      <c r="I91" s="58"/>
      <c r="J91" s="58"/>
      <c r="K91" s="58"/>
      <c r="L91" s="58"/>
      <c r="M91" s="58"/>
      <c r="N91" s="57"/>
      <c r="O91" s="56"/>
      <c r="P91" s="59"/>
      <c r="Q91" s="69" t="str">
        <f t="shared" ca="1" si="4"/>
        <v/>
      </c>
      <c r="R91" s="70" t="str">
        <f t="shared" si="5"/>
        <v/>
      </c>
      <c r="S91" s="60"/>
      <c r="T91" s="2"/>
      <c r="U91" s="2"/>
      <c r="V91" s="2"/>
      <c r="W91" s="2"/>
      <c r="X91" s="2"/>
      <c r="Y91" s="2"/>
      <c r="Z91" s="2"/>
    </row>
    <row r="92" spans="1:26">
      <c r="A92" s="55"/>
      <c r="B92" s="56"/>
      <c r="C92" s="57"/>
      <c r="D92" s="57"/>
      <c r="E92" s="57"/>
      <c r="F92" s="57"/>
      <c r="G92" s="58"/>
      <c r="H92" s="58"/>
      <c r="I92" s="58"/>
      <c r="J92" s="58"/>
      <c r="K92" s="58"/>
      <c r="L92" s="58"/>
      <c r="M92" s="58"/>
      <c r="N92" s="57"/>
      <c r="O92" s="56"/>
      <c r="P92" s="59"/>
      <c r="Q92" s="69" t="str">
        <f t="shared" ca="1" si="4"/>
        <v/>
      </c>
      <c r="R92" s="70" t="str">
        <f t="shared" si="5"/>
        <v/>
      </c>
      <c r="S92" s="60"/>
      <c r="T92" s="2"/>
      <c r="U92" s="2"/>
      <c r="V92" s="2"/>
      <c r="W92" s="2"/>
      <c r="X92" s="2"/>
      <c r="Y92" s="2"/>
      <c r="Z92" s="2"/>
    </row>
    <row r="93" spans="1:26">
      <c r="A93" s="55"/>
      <c r="B93" s="56"/>
      <c r="C93" s="57"/>
      <c r="D93" s="57"/>
      <c r="E93" s="57"/>
      <c r="F93" s="57"/>
      <c r="G93" s="58"/>
      <c r="H93" s="58"/>
      <c r="I93" s="58"/>
      <c r="J93" s="58"/>
      <c r="K93" s="58"/>
      <c r="L93" s="58"/>
      <c r="M93" s="58"/>
      <c r="N93" s="57"/>
      <c r="O93" s="56"/>
      <c r="P93" s="59"/>
      <c r="Q93" s="69" t="str">
        <f t="shared" ca="1" si="4"/>
        <v/>
      </c>
      <c r="R93" s="70" t="str">
        <f t="shared" si="5"/>
        <v/>
      </c>
      <c r="S93" s="60"/>
      <c r="T93" s="2"/>
      <c r="U93" s="2"/>
      <c r="V93" s="2"/>
      <c r="W93" s="2"/>
      <c r="X93" s="2"/>
      <c r="Y93" s="2"/>
      <c r="Z93" s="2"/>
    </row>
    <row r="94" spans="1:26">
      <c r="A94" s="55"/>
      <c r="B94" s="56"/>
      <c r="C94" s="57"/>
      <c r="D94" s="57"/>
      <c r="E94" s="57"/>
      <c r="F94" s="57"/>
      <c r="G94" s="58"/>
      <c r="H94" s="58"/>
      <c r="I94" s="58"/>
      <c r="J94" s="58"/>
      <c r="K94" s="58"/>
      <c r="L94" s="58"/>
      <c r="M94" s="58"/>
      <c r="N94" s="57"/>
      <c r="O94" s="56"/>
      <c r="P94" s="59"/>
      <c r="Q94" s="69" t="str">
        <f t="shared" ca="1" si="4"/>
        <v/>
      </c>
      <c r="R94" s="70" t="str">
        <f t="shared" si="5"/>
        <v/>
      </c>
      <c r="S94" s="60"/>
      <c r="T94" s="2"/>
      <c r="U94" s="2"/>
      <c r="V94" s="2"/>
      <c r="W94" s="2"/>
      <c r="X94" s="2"/>
      <c r="Y94" s="2"/>
      <c r="Z94" s="2"/>
    </row>
    <row r="95" spans="1:26">
      <c r="A95" s="55"/>
      <c r="B95" s="56"/>
      <c r="C95" s="57"/>
      <c r="D95" s="57"/>
      <c r="E95" s="57"/>
      <c r="F95" s="57"/>
      <c r="G95" s="58"/>
      <c r="H95" s="58"/>
      <c r="I95" s="58"/>
      <c r="J95" s="58"/>
      <c r="K95" s="58"/>
      <c r="L95" s="58"/>
      <c r="M95" s="58"/>
      <c r="N95" s="57"/>
      <c r="O95" s="56"/>
      <c r="P95" s="59"/>
      <c r="Q95" s="69" t="str">
        <f t="shared" ca="1" si="4"/>
        <v/>
      </c>
      <c r="R95" s="70" t="str">
        <f t="shared" si="5"/>
        <v/>
      </c>
      <c r="S95" s="60"/>
      <c r="T95" s="2"/>
      <c r="U95" s="2"/>
      <c r="V95" s="2"/>
      <c r="W95" s="2"/>
      <c r="X95" s="2"/>
      <c r="Y95" s="2"/>
      <c r="Z95" s="2"/>
    </row>
    <row r="96" spans="1:26">
      <c r="A96" s="55"/>
      <c r="B96" s="56"/>
      <c r="C96" s="57"/>
      <c r="D96" s="57"/>
      <c r="E96" s="57"/>
      <c r="F96" s="57"/>
      <c r="G96" s="58"/>
      <c r="H96" s="58"/>
      <c r="I96" s="58"/>
      <c r="J96" s="58"/>
      <c r="K96" s="58"/>
      <c r="L96" s="58"/>
      <c r="M96" s="58"/>
      <c r="N96" s="57"/>
      <c r="O96" s="56"/>
      <c r="P96" s="59"/>
      <c r="Q96" s="69" t="str">
        <f t="shared" ca="1" si="4"/>
        <v/>
      </c>
      <c r="R96" s="70" t="str">
        <f t="shared" si="5"/>
        <v/>
      </c>
      <c r="S96" s="60"/>
      <c r="T96" s="2"/>
      <c r="U96" s="2"/>
      <c r="V96" s="2"/>
      <c r="W96" s="2"/>
      <c r="X96" s="2"/>
      <c r="Y96" s="2"/>
      <c r="Z96" s="2"/>
    </row>
    <row r="97" spans="1:26">
      <c r="A97" s="55"/>
      <c r="B97" s="56"/>
      <c r="C97" s="57"/>
      <c r="D97" s="57"/>
      <c r="E97" s="57"/>
      <c r="F97" s="57"/>
      <c r="G97" s="58"/>
      <c r="H97" s="58"/>
      <c r="I97" s="58"/>
      <c r="J97" s="58"/>
      <c r="K97" s="58"/>
      <c r="L97" s="58"/>
      <c r="M97" s="58"/>
      <c r="N97" s="57"/>
      <c r="O97" s="56"/>
      <c r="P97" s="59"/>
      <c r="Q97" s="69" t="str">
        <f t="shared" ca="1" si="4"/>
        <v/>
      </c>
      <c r="R97" s="70" t="str">
        <f t="shared" si="5"/>
        <v/>
      </c>
      <c r="S97" s="60"/>
      <c r="T97" s="2"/>
      <c r="U97" s="2"/>
      <c r="V97" s="2"/>
      <c r="W97" s="2"/>
      <c r="X97" s="2"/>
      <c r="Y97" s="2"/>
      <c r="Z97" s="2"/>
    </row>
    <row r="98" spans="1:26">
      <c r="A98" s="55"/>
      <c r="B98" s="56"/>
      <c r="C98" s="57"/>
      <c r="D98" s="57"/>
      <c r="E98" s="57"/>
      <c r="F98" s="57"/>
      <c r="G98" s="58"/>
      <c r="H98" s="58"/>
      <c r="I98" s="58"/>
      <c r="J98" s="58"/>
      <c r="K98" s="58"/>
      <c r="L98" s="58"/>
      <c r="M98" s="58"/>
      <c r="N98" s="57"/>
      <c r="O98" s="56"/>
      <c r="P98" s="59"/>
      <c r="Q98" s="69" t="str">
        <f t="shared" ca="1" si="4"/>
        <v/>
      </c>
      <c r="R98" s="70" t="str">
        <f t="shared" si="5"/>
        <v/>
      </c>
      <c r="S98" s="60"/>
      <c r="T98" s="2"/>
      <c r="U98" s="2"/>
      <c r="V98" s="2"/>
      <c r="W98" s="2"/>
      <c r="X98" s="2"/>
      <c r="Y98" s="2"/>
      <c r="Z98" s="2"/>
    </row>
    <row r="99" spans="1:26">
      <c r="A99" s="55"/>
      <c r="B99" s="56"/>
      <c r="C99" s="57"/>
      <c r="D99" s="57"/>
      <c r="E99" s="57"/>
      <c r="F99" s="57"/>
      <c r="G99" s="58"/>
      <c r="H99" s="58"/>
      <c r="I99" s="58"/>
      <c r="J99" s="58"/>
      <c r="K99" s="58"/>
      <c r="L99" s="58"/>
      <c r="M99" s="58"/>
      <c r="N99" s="57"/>
      <c r="O99" s="56"/>
      <c r="P99" s="59"/>
      <c r="Q99" s="69" t="str">
        <f t="shared" ca="1" si="4"/>
        <v/>
      </c>
      <c r="R99" s="70" t="str">
        <f t="shared" si="5"/>
        <v/>
      </c>
      <c r="S99" s="60"/>
      <c r="T99" s="2"/>
      <c r="U99" s="2"/>
      <c r="V99" s="2"/>
      <c r="W99" s="2"/>
      <c r="X99" s="2"/>
      <c r="Y99" s="2"/>
      <c r="Z99" s="2"/>
    </row>
    <row r="100" spans="1:26">
      <c r="A100" s="55"/>
      <c r="B100" s="56"/>
      <c r="C100" s="57"/>
      <c r="D100" s="57"/>
      <c r="E100" s="57"/>
      <c r="F100" s="57"/>
      <c r="G100" s="58"/>
      <c r="H100" s="58"/>
      <c r="I100" s="58"/>
      <c r="J100" s="58"/>
      <c r="K100" s="58"/>
      <c r="L100" s="58"/>
      <c r="M100" s="58"/>
      <c r="N100" s="57"/>
      <c r="O100" s="56"/>
      <c r="P100" s="59"/>
      <c r="Q100" s="69" t="str">
        <f t="shared" ca="1" si="4"/>
        <v/>
      </c>
      <c r="R100" s="70" t="str">
        <f t="shared" si="5"/>
        <v/>
      </c>
      <c r="S100" s="60"/>
      <c r="T100" s="2"/>
      <c r="U100" s="2"/>
      <c r="V100" s="2"/>
      <c r="W100" s="2"/>
      <c r="X100" s="2"/>
      <c r="Y100" s="2"/>
      <c r="Z100" s="2"/>
    </row>
    <row r="101" spans="1:26">
      <c r="A101" s="55"/>
      <c r="B101" s="56"/>
      <c r="C101" s="57"/>
      <c r="D101" s="57"/>
      <c r="E101" s="57"/>
      <c r="F101" s="57"/>
      <c r="G101" s="58"/>
      <c r="H101" s="58"/>
      <c r="I101" s="58"/>
      <c r="J101" s="58"/>
      <c r="K101" s="58"/>
      <c r="L101" s="58"/>
      <c r="M101" s="58"/>
      <c r="N101" s="57"/>
      <c r="O101" s="56"/>
      <c r="P101" s="59"/>
      <c r="Q101" s="69" t="str">
        <f t="shared" ca="1" si="4"/>
        <v/>
      </c>
      <c r="R101" s="70" t="str">
        <f t="shared" si="5"/>
        <v/>
      </c>
      <c r="S101" s="60"/>
      <c r="T101" s="2"/>
      <c r="U101" s="2"/>
      <c r="V101" s="2"/>
      <c r="W101" s="2"/>
      <c r="X101" s="2"/>
      <c r="Y101" s="2"/>
      <c r="Z101" s="2"/>
    </row>
    <row r="102" spans="1:26">
      <c r="A102" s="55"/>
      <c r="B102" s="56"/>
      <c r="C102" s="57"/>
      <c r="D102" s="57"/>
      <c r="E102" s="57"/>
      <c r="F102" s="57"/>
      <c r="G102" s="58"/>
      <c r="H102" s="58"/>
      <c r="I102" s="58"/>
      <c r="J102" s="58"/>
      <c r="K102" s="58"/>
      <c r="L102" s="58"/>
      <c r="M102" s="58"/>
      <c r="N102" s="57"/>
      <c r="O102" s="56"/>
      <c r="P102" s="59"/>
      <c r="Q102" s="69" t="str">
        <f t="shared" ca="1" si="4"/>
        <v/>
      </c>
      <c r="R102" s="70" t="str">
        <f t="shared" ref="R102:R133" si="6">IF(A102="","",IF(P102="Cerrada","Cerrada",IF(O102="","Sin fecha",IF(Q102&lt;0,"Vencido",IF(Q102&lt;=2,"Próximo","En plazo")))))</f>
        <v/>
      </c>
      <c r="S102" s="60"/>
      <c r="T102" s="2"/>
      <c r="U102" s="2"/>
      <c r="V102" s="2"/>
      <c r="W102" s="2"/>
      <c r="X102" s="2"/>
      <c r="Y102" s="2"/>
      <c r="Z102" s="2"/>
    </row>
    <row r="103" spans="1:26">
      <c r="A103" s="55"/>
      <c r="B103" s="56"/>
      <c r="C103" s="57"/>
      <c r="D103" s="57"/>
      <c r="E103" s="57"/>
      <c r="F103" s="57"/>
      <c r="G103" s="58"/>
      <c r="H103" s="58"/>
      <c r="I103" s="58"/>
      <c r="J103" s="58"/>
      <c r="K103" s="58"/>
      <c r="L103" s="58"/>
      <c r="M103" s="58"/>
      <c r="N103" s="57"/>
      <c r="O103" s="56"/>
      <c r="P103" s="59"/>
      <c r="Q103" s="69" t="str">
        <f t="shared" ca="1" si="4"/>
        <v/>
      </c>
      <c r="R103" s="70" t="str">
        <f t="shared" si="6"/>
        <v/>
      </c>
      <c r="S103" s="60"/>
      <c r="T103" s="2"/>
      <c r="U103" s="2"/>
      <c r="V103" s="2"/>
      <c r="W103" s="2"/>
      <c r="X103" s="2"/>
      <c r="Y103" s="2"/>
      <c r="Z103" s="2"/>
    </row>
    <row r="104" spans="1:26">
      <c r="A104" s="55"/>
      <c r="B104" s="56"/>
      <c r="C104" s="57"/>
      <c r="D104" s="57"/>
      <c r="E104" s="57"/>
      <c r="F104" s="57"/>
      <c r="G104" s="58"/>
      <c r="H104" s="58"/>
      <c r="I104" s="58"/>
      <c r="J104" s="58"/>
      <c r="K104" s="58"/>
      <c r="L104" s="58"/>
      <c r="M104" s="58"/>
      <c r="N104" s="57"/>
      <c r="O104" s="56"/>
      <c r="P104" s="59"/>
      <c r="Q104" s="69" t="str">
        <f t="shared" ca="1" si="4"/>
        <v/>
      </c>
      <c r="R104" s="70" t="str">
        <f t="shared" si="6"/>
        <v/>
      </c>
      <c r="S104" s="60"/>
      <c r="T104" s="2"/>
      <c r="U104" s="2"/>
      <c r="V104" s="2"/>
      <c r="W104" s="2"/>
      <c r="X104" s="2"/>
      <c r="Y104" s="2"/>
      <c r="Z104" s="2"/>
    </row>
    <row r="105" spans="1:26">
      <c r="A105" s="61"/>
      <c r="B105" s="62"/>
      <c r="C105" s="63"/>
      <c r="D105" s="63"/>
      <c r="E105" s="63"/>
      <c r="F105" s="63"/>
      <c r="G105" s="64"/>
      <c r="H105" s="64"/>
      <c r="I105" s="64"/>
      <c r="J105" s="64"/>
      <c r="K105" s="64"/>
      <c r="L105" s="64"/>
      <c r="M105" s="64"/>
      <c r="N105" s="63"/>
      <c r="O105" s="62"/>
      <c r="P105" s="65"/>
      <c r="Q105" s="71" t="str">
        <f t="shared" ca="1" si="4"/>
        <v/>
      </c>
      <c r="R105" s="72" t="str">
        <f t="shared" si="6"/>
        <v/>
      </c>
      <c r="S105" s="66"/>
      <c r="T105" s="2"/>
      <c r="U105" s="2"/>
      <c r="V105" s="2"/>
      <c r="W105" s="2"/>
      <c r="X105" s="2"/>
      <c r="Y105" s="2"/>
      <c r="Z105" s="2"/>
    </row>
    <row r="106" spans="1:26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2"/>
      <c r="U106" s="2"/>
      <c r="V106" s="2"/>
      <c r="W106" s="2"/>
      <c r="X106" s="2"/>
      <c r="Y106" s="2"/>
      <c r="Z106" s="2"/>
    </row>
    <row r="107" spans="1:26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2"/>
      <c r="U107" s="2"/>
      <c r="V107" s="2"/>
      <c r="W107" s="2"/>
      <c r="X107" s="2"/>
      <c r="Y107" s="2"/>
      <c r="Z107" s="2"/>
    </row>
    <row r="108" spans="1:26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2"/>
      <c r="U108" s="2"/>
      <c r="V108" s="2"/>
      <c r="W108" s="2"/>
      <c r="X108" s="2"/>
      <c r="Y108" s="2"/>
      <c r="Z108" s="2"/>
    </row>
    <row r="109" spans="1:26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2"/>
      <c r="U109" s="2"/>
      <c r="V109" s="2"/>
      <c r="W109" s="2"/>
      <c r="X109" s="2"/>
      <c r="Y109" s="2"/>
      <c r="Z109" s="2"/>
    </row>
    <row r="110" spans="1:26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2"/>
      <c r="U110" s="2"/>
      <c r="V110" s="2"/>
      <c r="W110" s="2"/>
      <c r="X110" s="2"/>
      <c r="Y110" s="2"/>
      <c r="Z110" s="2"/>
    </row>
    <row r="111" spans="1:26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2"/>
      <c r="U111" s="2"/>
      <c r="V111" s="2"/>
      <c r="W111" s="2"/>
      <c r="X111" s="2"/>
      <c r="Y111" s="2"/>
      <c r="Z111" s="2"/>
    </row>
    <row r="112" spans="1:26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2"/>
      <c r="U112" s="2"/>
      <c r="V112" s="2"/>
      <c r="W112" s="2"/>
      <c r="X112" s="2"/>
      <c r="Y112" s="2"/>
      <c r="Z112" s="2"/>
    </row>
    <row r="113" spans="1:26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2"/>
      <c r="U113" s="2"/>
      <c r="V113" s="2"/>
      <c r="W113" s="2"/>
      <c r="X113" s="2"/>
      <c r="Y113" s="2"/>
      <c r="Z113" s="2"/>
    </row>
    <row r="114" spans="1:26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2"/>
      <c r="U114" s="2"/>
      <c r="V114" s="2"/>
      <c r="W114" s="2"/>
      <c r="X114" s="2"/>
      <c r="Y114" s="2"/>
      <c r="Z114" s="2"/>
    </row>
    <row r="115" spans="1:26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2"/>
      <c r="U115" s="2"/>
      <c r="V115" s="2"/>
      <c r="W115" s="2"/>
      <c r="X115" s="2"/>
      <c r="Y115" s="2"/>
      <c r="Z115" s="2"/>
    </row>
    <row r="116" spans="1:2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2"/>
      <c r="U116" s="2"/>
      <c r="V116" s="2"/>
      <c r="W116" s="2"/>
      <c r="X116" s="2"/>
      <c r="Y116" s="2"/>
      <c r="Z116" s="2"/>
    </row>
    <row r="117" spans="1:26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2"/>
      <c r="U117" s="2"/>
      <c r="V117" s="2"/>
      <c r="W117" s="2"/>
      <c r="X117" s="2"/>
      <c r="Y117" s="2"/>
      <c r="Z117" s="2"/>
    </row>
    <row r="118" spans="1:26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2"/>
      <c r="U118" s="2"/>
      <c r="V118" s="2"/>
      <c r="W118" s="2"/>
      <c r="X118" s="2"/>
      <c r="Y118" s="2"/>
      <c r="Z118" s="2"/>
    </row>
    <row r="119" spans="1:26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2"/>
      <c r="U119" s="2"/>
      <c r="V119" s="2"/>
      <c r="W119" s="2"/>
      <c r="X119" s="2"/>
      <c r="Y119" s="2"/>
      <c r="Z119" s="2"/>
    </row>
    <row r="120" spans="1:26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2"/>
      <c r="U120" s="2"/>
      <c r="V120" s="2"/>
      <c r="W120" s="2"/>
      <c r="X120" s="2"/>
      <c r="Y120" s="2"/>
      <c r="Z120" s="2"/>
    </row>
    <row r="121" spans="1:26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2"/>
      <c r="U121" s="2"/>
      <c r="V121" s="2"/>
      <c r="W121" s="2"/>
      <c r="X121" s="2"/>
      <c r="Y121" s="2"/>
      <c r="Z121" s="2"/>
    </row>
    <row r="122" spans="1:26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2"/>
      <c r="U122" s="2"/>
      <c r="V122" s="2"/>
      <c r="W122" s="2"/>
      <c r="X122" s="2"/>
      <c r="Y122" s="2"/>
      <c r="Z122" s="2"/>
    </row>
    <row r="123" spans="1:26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2"/>
      <c r="U123" s="2"/>
      <c r="V123" s="2"/>
      <c r="W123" s="2"/>
      <c r="X123" s="2"/>
      <c r="Y123" s="2"/>
      <c r="Z123" s="2"/>
    </row>
    <row r="124" spans="1:26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2"/>
      <c r="U124" s="2"/>
      <c r="V124" s="2"/>
      <c r="W124" s="2"/>
      <c r="X124" s="2"/>
      <c r="Y124" s="2"/>
      <c r="Z124" s="2"/>
    </row>
    <row r="125" spans="1:26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2"/>
      <c r="U125" s="2"/>
      <c r="V125" s="2"/>
      <c r="W125" s="2"/>
      <c r="X125" s="2"/>
      <c r="Y125" s="2"/>
      <c r="Z125" s="2"/>
    </row>
    <row r="126" spans="1: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2"/>
      <c r="U126" s="2"/>
      <c r="V126" s="2"/>
      <c r="W126" s="2"/>
      <c r="X126" s="2"/>
      <c r="Y126" s="2"/>
      <c r="Z126" s="2"/>
    </row>
    <row r="127" spans="1:26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2"/>
      <c r="U127" s="2"/>
      <c r="V127" s="2"/>
      <c r="W127" s="2"/>
      <c r="X127" s="2"/>
      <c r="Y127" s="2"/>
      <c r="Z127" s="2"/>
    </row>
    <row r="128" spans="1:26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2"/>
      <c r="U128" s="2"/>
      <c r="V128" s="2"/>
      <c r="W128" s="2"/>
      <c r="X128" s="2"/>
      <c r="Y128" s="2"/>
      <c r="Z128" s="2"/>
    </row>
    <row r="129" spans="1:26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2"/>
      <c r="U129" s="2"/>
      <c r="V129" s="2"/>
      <c r="W129" s="2"/>
      <c r="X129" s="2"/>
      <c r="Y129" s="2"/>
      <c r="Z129" s="2"/>
    </row>
    <row r="130" spans="1:26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2"/>
      <c r="U130" s="2"/>
      <c r="V130" s="2"/>
      <c r="W130" s="2"/>
      <c r="X130" s="2"/>
      <c r="Y130" s="2"/>
      <c r="Z130" s="2"/>
    </row>
    <row r="131" spans="1:26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2"/>
      <c r="U131" s="2"/>
      <c r="V131" s="2"/>
      <c r="W131" s="2"/>
      <c r="X131" s="2"/>
      <c r="Y131" s="2"/>
      <c r="Z131" s="2"/>
    </row>
    <row r="132" spans="1:26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2"/>
      <c r="U132" s="2"/>
      <c r="V132" s="2"/>
      <c r="W132" s="2"/>
      <c r="X132" s="2"/>
      <c r="Y132" s="2"/>
      <c r="Z132" s="2"/>
    </row>
    <row r="133" spans="1:26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2"/>
      <c r="U133" s="2"/>
      <c r="V133" s="2"/>
      <c r="W133" s="2"/>
      <c r="X133" s="2"/>
      <c r="Y133" s="2"/>
      <c r="Z133" s="2"/>
    </row>
    <row r="134" spans="1:26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2"/>
      <c r="U134" s="2"/>
      <c r="V134" s="2"/>
      <c r="W134" s="2"/>
      <c r="X134" s="2"/>
      <c r="Y134" s="2"/>
      <c r="Z134" s="2"/>
    </row>
    <row r="135" spans="1:26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2"/>
      <c r="U135" s="2"/>
      <c r="V135" s="2"/>
      <c r="W135" s="2"/>
      <c r="X135" s="2"/>
      <c r="Y135" s="2"/>
      <c r="Z135" s="2"/>
    </row>
    <row r="136" spans="1:2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2"/>
      <c r="U136" s="2"/>
      <c r="V136" s="2"/>
      <c r="W136" s="2"/>
      <c r="X136" s="2"/>
      <c r="Y136" s="2"/>
      <c r="Z136" s="2"/>
    </row>
    <row r="137" spans="1:26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2"/>
      <c r="U137" s="2"/>
      <c r="V137" s="2"/>
      <c r="W137" s="2"/>
      <c r="X137" s="2"/>
      <c r="Y137" s="2"/>
      <c r="Z137" s="2"/>
    </row>
    <row r="138" spans="1:26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2"/>
      <c r="U138" s="2"/>
      <c r="V138" s="2"/>
      <c r="W138" s="2"/>
      <c r="X138" s="2"/>
      <c r="Y138" s="2"/>
      <c r="Z138" s="2"/>
    </row>
    <row r="139" spans="1:26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2"/>
      <c r="U139" s="2"/>
      <c r="V139" s="2"/>
      <c r="W139" s="2"/>
      <c r="X139" s="2"/>
      <c r="Y139" s="2"/>
      <c r="Z139" s="2"/>
    </row>
    <row r="140" spans="1:26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2"/>
      <c r="U140" s="2"/>
      <c r="V140" s="2"/>
      <c r="W140" s="2"/>
      <c r="X140" s="2"/>
      <c r="Y140" s="2"/>
      <c r="Z140" s="2"/>
    </row>
    <row r="141" spans="1:26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2"/>
      <c r="U141" s="2"/>
      <c r="V141" s="2"/>
      <c r="W141" s="2"/>
      <c r="X141" s="2"/>
      <c r="Y141" s="2"/>
      <c r="Z141" s="2"/>
    </row>
    <row r="142" spans="1:26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2"/>
      <c r="U142" s="2"/>
      <c r="V142" s="2"/>
      <c r="W142" s="2"/>
      <c r="X142" s="2"/>
      <c r="Y142" s="2"/>
      <c r="Z142" s="2"/>
    </row>
    <row r="143" spans="1:26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2"/>
      <c r="U143" s="2"/>
      <c r="V143" s="2"/>
      <c r="W143" s="2"/>
      <c r="X143" s="2"/>
      <c r="Y143" s="2"/>
      <c r="Z143" s="2"/>
    </row>
    <row r="144" spans="1:26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2"/>
      <c r="U144" s="2"/>
      <c r="V144" s="2"/>
      <c r="W144" s="2"/>
      <c r="X144" s="2"/>
      <c r="Y144" s="2"/>
      <c r="Z144" s="2"/>
    </row>
    <row r="145" spans="1:26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2"/>
      <c r="U145" s="2"/>
      <c r="V145" s="2"/>
      <c r="W145" s="2"/>
      <c r="X145" s="2"/>
      <c r="Y145" s="2"/>
      <c r="Z145" s="2"/>
    </row>
    <row r="146" spans="1:2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2"/>
      <c r="U146" s="2"/>
      <c r="V146" s="2"/>
      <c r="W146" s="2"/>
      <c r="X146" s="2"/>
      <c r="Y146" s="2"/>
      <c r="Z146" s="2"/>
    </row>
    <row r="147" spans="1:26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2"/>
      <c r="U147" s="2"/>
      <c r="V147" s="2"/>
      <c r="W147" s="2"/>
      <c r="X147" s="2"/>
      <c r="Y147" s="2"/>
      <c r="Z147" s="2"/>
    </row>
    <row r="148" spans="1:26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2"/>
      <c r="U148" s="2"/>
      <c r="V148" s="2"/>
      <c r="W148" s="2"/>
      <c r="X148" s="2"/>
      <c r="Y148" s="2"/>
      <c r="Z148" s="2"/>
    </row>
    <row r="149" spans="1:26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2"/>
      <c r="U149" s="2"/>
      <c r="V149" s="2"/>
      <c r="W149" s="2"/>
      <c r="X149" s="2"/>
      <c r="Y149" s="2"/>
      <c r="Z149" s="2"/>
    </row>
    <row r="150" spans="1:26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2"/>
      <c r="U150" s="2"/>
      <c r="V150" s="2"/>
      <c r="W150" s="2"/>
      <c r="X150" s="2"/>
      <c r="Y150" s="2"/>
      <c r="Z150" s="2"/>
    </row>
    <row r="151" spans="1:26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2"/>
      <c r="U151" s="2"/>
      <c r="V151" s="2"/>
      <c r="W151" s="2"/>
      <c r="X151" s="2"/>
      <c r="Y151" s="2"/>
      <c r="Z151" s="2"/>
    </row>
    <row r="152" spans="1:26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2"/>
      <c r="U152" s="2"/>
      <c r="V152" s="2"/>
      <c r="W152" s="2"/>
      <c r="X152" s="2"/>
      <c r="Y152" s="2"/>
      <c r="Z152" s="2"/>
    </row>
    <row r="153" spans="1:26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2"/>
      <c r="U153" s="2"/>
      <c r="V153" s="2"/>
      <c r="W153" s="2"/>
      <c r="X153" s="2"/>
      <c r="Y153" s="2"/>
      <c r="Z153" s="2"/>
    </row>
    <row r="154" spans="1:26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2"/>
      <c r="U154" s="2"/>
      <c r="V154" s="2"/>
      <c r="W154" s="2"/>
      <c r="X154" s="2"/>
      <c r="Y154" s="2"/>
      <c r="Z154" s="2"/>
    </row>
    <row r="155" spans="1:26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2"/>
      <c r="U155" s="2"/>
      <c r="V155" s="2"/>
      <c r="W155" s="2"/>
      <c r="X155" s="2"/>
      <c r="Y155" s="2"/>
      <c r="Z155" s="2"/>
    </row>
    <row r="156" spans="1:2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2"/>
      <c r="U156" s="2"/>
      <c r="V156" s="2"/>
      <c r="W156" s="2"/>
      <c r="X156" s="2"/>
      <c r="Y156" s="2"/>
      <c r="Z156" s="2"/>
    </row>
    <row r="157" spans="1:26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2"/>
      <c r="U157" s="2"/>
      <c r="V157" s="2"/>
      <c r="W157" s="2"/>
      <c r="X157" s="2"/>
      <c r="Y157" s="2"/>
      <c r="Z157" s="2"/>
    </row>
    <row r="158" spans="1:26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2"/>
      <c r="U158" s="2"/>
      <c r="V158" s="2"/>
      <c r="W158" s="2"/>
      <c r="X158" s="2"/>
      <c r="Y158" s="2"/>
      <c r="Z158" s="2"/>
    </row>
    <row r="159" spans="1:26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2"/>
      <c r="U159" s="2"/>
      <c r="V159" s="2"/>
      <c r="W159" s="2"/>
      <c r="X159" s="2"/>
      <c r="Y159" s="2"/>
      <c r="Z159" s="2"/>
    </row>
    <row r="160" spans="1:26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2"/>
      <c r="U160" s="2"/>
      <c r="V160" s="2"/>
      <c r="W160" s="2"/>
      <c r="X160" s="2"/>
      <c r="Y160" s="2"/>
      <c r="Z160" s="2"/>
    </row>
    <row r="161" spans="1:26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2"/>
      <c r="U161" s="2"/>
      <c r="V161" s="2"/>
      <c r="W161" s="2"/>
      <c r="X161" s="2"/>
      <c r="Y161" s="2"/>
      <c r="Z161" s="2"/>
    </row>
    <row r="162" spans="1:26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2"/>
      <c r="U162" s="2"/>
      <c r="V162" s="2"/>
      <c r="W162" s="2"/>
      <c r="X162" s="2"/>
      <c r="Y162" s="2"/>
      <c r="Z162" s="2"/>
    </row>
    <row r="163" spans="1:26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2"/>
      <c r="U163" s="2"/>
      <c r="V163" s="2"/>
      <c r="W163" s="2"/>
      <c r="X163" s="2"/>
      <c r="Y163" s="2"/>
      <c r="Z163" s="2"/>
    </row>
    <row r="164" spans="1:26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2"/>
      <c r="U164" s="2"/>
      <c r="V164" s="2"/>
      <c r="W164" s="2"/>
      <c r="X164" s="2"/>
      <c r="Y164" s="2"/>
      <c r="Z164" s="2"/>
    </row>
    <row r="165" spans="1:26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2"/>
      <c r="U165" s="2"/>
      <c r="V165" s="2"/>
      <c r="W165" s="2"/>
      <c r="X165" s="2"/>
      <c r="Y165" s="2"/>
      <c r="Z165" s="2"/>
    </row>
    <row r="166" spans="1:26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2"/>
      <c r="U166" s="2"/>
      <c r="V166" s="2"/>
      <c r="W166" s="2"/>
      <c r="X166" s="2"/>
      <c r="Y166" s="2"/>
      <c r="Z166" s="2"/>
    </row>
    <row r="167" spans="1:26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2"/>
      <c r="U167" s="2"/>
      <c r="V167" s="2"/>
      <c r="W167" s="2"/>
      <c r="X167" s="2"/>
      <c r="Y167" s="2"/>
      <c r="Z167" s="2"/>
    </row>
    <row r="168" spans="1:26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2"/>
      <c r="U168" s="2"/>
      <c r="V168" s="2"/>
      <c r="W168" s="2"/>
      <c r="X168" s="2"/>
      <c r="Y168" s="2"/>
      <c r="Z168" s="2"/>
    </row>
    <row r="169" spans="1:26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sheetProtection algorithmName="SHA-512" hashValue="R1mHhR0A4BW9K0LXBcxOVyIHY0XpQ02Iv8KAYRVwWkZXpi4e1xHHdR1/3hSe2Z5edD80O2ZUGVk7RATPjtXkBg==" saltValue="U4QVsUg+hSvXSHqIAZc3Lw==" spinCount="100000" sheet="1" objects="1" scenarios="1" formatCells="0" formatColumns="0" formatRows="0" insertColumns="0" sort="0" autoFilter="0" pivotTables="0"/>
  <mergeCells count="3">
    <mergeCell ref="A1:S1"/>
    <mergeCell ref="A2:S2"/>
    <mergeCell ref="A4:S4"/>
  </mergeCells>
  <conditionalFormatting sqref="F6:F105">
    <cfRule type="expression" dxfId="57" priority="1">
      <formula>F6="Alta"</formula>
    </cfRule>
    <cfRule type="expression" dxfId="56" priority="2">
      <formula>F6="Media"</formula>
    </cfRule>
    <cfRule type="expression" dxfId="55" priority="3">
      <formula>F6="Baja"</formula>
    </cfRule>
  </conditionalFormatting>
  <conditionalFormatting sqref="R6:R105">
    <cfRule type="expression" dxfId="54" priority="4">
      <formula>R6="Vencido"</formula>
    </cfRule>
    <cfRule type="expression" dxfId="53" priority="5">
      <formula>R6="Próximo"</formula>
    </cfRule>
    <cfRule type="expression" dxfId="52" priority="6">
      <formula>R6="En plazo"</formula>
    </cfRule>
    <cfRule type="expression" dxfId="51" priority="7">
      <formula>R6="Sin fecha"</formula>
    </cfRule>
    <cfRule type="expression" dxfId="50" priority="8">
      <formula>R6="Cerrada"</formula>
    </cfRule>
  </conditionalFormatting>
  <dataValidations count="4">
    <dataValidation type="list" sqref="E6:E105" xr:uid="{00000000-0002-0000-0200-000000000000}">
      <formula1>"Bajo desempeño,Conducta,Puntualidad,Conflicto,Error operativo,Incumplimiento,Comunicación,Otro"</formula1>
    </dataValidation>
    <dataValidation type="list" sqref="F6:F105" xr:uid="{00000000-0002-0000-0200-000001000000}">
      <formula1>"Alta,Media,Baja"</formula1>
    </dataValidation>
    <dataValidation type="list" sqref="L6:L105" xr:uid="{00000000-0002-0000-0200-000002000000}">
      <formula1>"Capacidad,Proceso,Carga de trabajo,Actitud,Comunicación,Herramientas,No definida"</formula1>
    </dataValidation>
    <dataValidation type="list" sqref="P6:P105" xr:uid="{00000000-0002-0000-0200-000003000000}">
      <formula1>"Pendiente,En proceso,Cerrada,Requiere nueva conversación"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0"/>
  <sheetViews>
    <sheetView workbookViewId="0">
      <pane xSplit="3" ySplit="5" topLeftCell="D162" activePane="bottomRight" state="frozen"/>
      <selection pane="topRight" activeCell="D1" sqref="D1"/>
      <selection pane="bottomLeft" activeCell="A6" sqref="A6"/>
      <selection pane="bottomRight" activeCell="E180" sqref="E180"/>
    </sheetView>
  </sheetViews>
  <sheetFormatPr baseColWidth="10" defaultColWidth="8.796875" defaultRowHeight="13.8"/>
  <cols>
    <col min="1" max="1" width="18" style="3" customWidth="1"/>
    <col min="2" max="2" width="16" style="3" customWidth="1"/>
    <col min="3" max="4" width="24" style="3" customWidth="1"/>
    <col min="5" max="6" width="44" style="3" customWidth="1"/>
    <col min="7" max="7" width="18" style="3" customWidth="1"/>
    <col min="8" max="8" width="24" style="3" customWidth="1"/>
    <col min="9" max="9" width="42" style="3" customWidth="1"/>
    <col min="10" max="10" width="22" style="3" customWidth="1"/>
    <col min="11" max="16384" width="8.796875" style="3"/>
  </cols>
  <sheetData>
    <row r="1" spans="1:26" ht="28.8" customHeight="1">
      <c r="A1" s="40" t="s">
        <v>211</v>
      </c>
      <c r="B1" s="40" t="s">
        <v>211</v>
      </c>
      <c r="C1" s="40" t="s">
        <v>211</v>
      </c>
      <c r="D1" s="40" t="s">
        <v>211</v>
      </c>
      <c r="E1" s="40" t="s">
        <v>211</v>
      </c>
      <c r="F1" s="40" t="s">
        <v>211</v>
      </c>
      <c r="G1" s="40" t="s">
        <v>211</v>
      </c>
      <c r="H1" s="40" t="s">
        <v>211</v>
      </c>
      <c r="I1" s="40" t="s">
        <v>211</v>
      </c>
      <c r="J1" s="40" t="s">
        <v>211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41" t="s">
        <v>212</v>
      </c>
      <c r="B2" s="41" t="s">
        <v>212</v>
      </c>
      <c r="C2" s="41" t="s">
        <v>212</v>
      </c>
      <c r="D2" s="41" t="s">
        <v>212</v>
      </c>
      <c r="E2" s="41" t="s">
        <v>212</v>
      </c>
      <c r="F2" s="41" t="s">
        <v>212</v>
      </c>
      <c r="G2" s="41" t="s">
        <v>212</v>
      </c>
      <c r="H2" s="41" t="s">
        <v>212</v>
      </c>
      <c r="I2" s="41" t="s">
        <v>212</v>
      </c>
      <c r="J2" s="41" t="s">
        <v>212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42"/>
      <c r="B3" s="42"/>
      <c r="C3" s="42"/>
      <c r="D3" s="42"/>
      <c r="E3" s="42"/>
      <c r="F3" s="42"/>
      <c r="G3" s="42"/>
      <c r="H3" s="42"/>
      <c r="I3" s="42"/>
      <c r="J3" s="4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3" t="s">
        <v>213</v>
      </c>
      <c r="B4" s="44" t="s">
        <v>213</v>
      </c>
      <c r="C4" s="44" t="s">
        <v>213</v>
      </c>
      <c r="D4" s="44" t="s">
        <v>213</v>
      </c>
      <c r="E4" s="44" t="s">
        <v>213</v>
      </c>
      <c r="F4" s="44" t="s">
        <v>213</v>
      </c>
      <c r="G4" s="44" t="s">
        <v>213</v>
      </c>
      <c r="H4" s="44" t="s">
        <v>213</v>
      </c>
      <c r="I4" s="44" t="s">
        <v>213</v>
      </c>
      <c r="J4" s="45" t="s">
        <v>213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4">
      <c r="A5" s="46" t="s">
        <v>111</v>
      </c>
      <c r="B5" s="47" t="s">
        <v>214</v>
      </c>
      <c r="C5" s="47" t="s">
        <v>215</v>
      </c>
      <c r="D5" s="47" t="s">
        <v>158</v>
      </c>
      <c r="E5" s="47" t="s">
        <v>162</v>
      </c>
      <c r="F5" s="47" t="s">
        <v>165</v>
      </c>
      <c r="G5" s="47" t="s">
        <v>168</v>
      </c>
      <c r="H5" s="47" t="s">
        <v>171</v>
      </c>
      <c r="I5" s="47" t="s">
        <v>59</v>
      </c>
      <c r="J5" s="48" t="s">
        <v>175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6.4">
      <c r="A6" s="73" t="s">
        <v>113</v>
      </c>
      <c r="B6" s="74">
        <v>46215</v>
      </c>
      <c r="C6" s="52" t="s">
        <v>216</v>
      </c>
      <c r="D6" s="52" t="s">
        <v>217</v>
      </c>
      <c r="E6" s="52" t="s">
        <v>218</v>
      </c>
      <c r="F6" s="52" t="s">
        <v>219</v>
      </c>
      <c r="G6" s="74">
        <v>46218</v>
      </c>
      <c r="H6" s="52" t="s">
        <v>220</v>
      </c>
      <c r="I6" s="52" t="s">
        <v>221</v>
      </c>
      <c r="J6" s="75" t="s">
        <v>222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76"/>
      <c r="B7" s="77"/>
      <c r="C7" s="58"/>
      <c r="D7" s="58"/>
      <c r="E7" s="58"/>
      <c r="F7" s="58"/>
      <c r="G7" s="77"/>
      <c r="H7" s="58"/>
      <c r="I7" s="58"/>
      <c r="J7" s="7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76"/>
      <c r="B8" s="77"/>
      <c r="C8" s="58"/>
      <c r="D8" s="58"/>
      <c r="E8" s="58"/>
      <c r="F8" s="58"/>
      <c r="G8" s="77"/>
      <c r="H8" s="58"/>
      <c r="I8" s="58"/>
      <c r="J8" s="7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76"/>
      <c r="B9" s="77"/>
      <c r="C9" s="58"/>
      <c r="D9" s="58"/>
      <c r="E9" s="58"/>
      <c r="F9" s="58"/>
      <c r="G9" s="77"/>
      <c r="H9" s="58"/>
      <c r="I9" s="58"/>
      <c r="J9" s="7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76"/>
      <c r="B10" s="77"/>
      <c r="C10" s="58"/>
      <c r="D10" s="58"/>
      <c r="E10" s="58"/>
      <c r="F10" s="58"/>
      <c r="G10" s="77"/>
      <c r="H10" s="58"/>
      <c r="I10" s="58"/>
      <c r="J10" s="78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76"/>
      <c r="B11" s="77"/>
      <c r="C11" s="58"/>
      <c r="D11" s="58"/>
      <c r="E11" s="58"/>
      <c r="F11" s="58"/>
      <c r="G11" s="77"/>
      <c r="H11" s="58"/>
      <c r="I11" s="58"/>
      <c r="J11" s="7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76"/>
      <c r="B12" s="77"/>
      <c r="C12" s="58"/>
      <c r="D12" s="58"/>
      <c r="E12" s="58"/>
      <c r="F12" s="58"/>
      <c r="G12" s="77"/>
      <c r="H12" s="58"/>
      <c r="I12" s="58"/>
      <c r="J12" s="7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76"/>
      <c r="B13" s="77"/>
      <c r="C13" s="58"/>
      <c r="D13" s="58"/>
      <c r="E13" s="58"/>
      <c r="F13" s="58"/>
      <c r="G13" s="77"/>
      <c r="H13" s="58"/>
      <c r="I13" s="58"/>
      <c r="J13" s="7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76"/>
      <c r="B14" s="77"/>
      <c r="C14" s="58"/>
      <c r="D14" s="58"/>
      <c r="E14" s="58"/>
      <c r="F14" s="58"/>
      <c r="G14" s="77"/>
      <c r="H14" s="58"/>
      <c r="I14" s="58"/>
      <c r="J14" s="78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76"/>
      <c r="B15" s="77"/>
      <c r="C15" s="58"/>
      <c r="D15" s="58"/>
      <c r="E15" s="58"/>
      <c r="F15" s="58"/>
      <c r="G15" s="77"/>
      <c r="H15" s="58"/>
      <c r="I15" s="58"/>
      <c r="J15" s="7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76"/>
      <c r="B16" s="77"/>
      <c r="C16" s="58"/>
      <c r="D16" s="58"/>
      <c r="E16" s="58"/>
      <c r="F16" s="58"/>
      <c r="G16" s="77"/>
      <c r="H16" s="58"/>
      <c r="I16" s="58"/>
      <c r="J16" s="78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76"/>
      <c r="B17" s="77"/>
      <c r="C17" s="58"/>
      <c r="D17" s="58"/>
      <c r="E17" s="58"/>
      <c r="F17" s="58"/>
      <c r="G17" s="77"/>
      <c r="H17" s="58"/>
      <c r="I17" s="58"/>
      <c r="J17" s="7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76"/>
      <c r="B18" s="77"/>
      <c r="C18" s="58"/>
      <c r="D18" s="58"/>
      <c r="E18" s="58"/>
      <c r="F18" s="58"/>
      <c r="G18" s="77"/>
      <c r="H18" s="58"/>
      <c r="I18" s="58"/>
      <c r="J18" s="7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76"/>
      <c r="B19" s="77"/>
      <c r="C19" s="58"/>
      <c r="D19" s="58"/>
      <c r="E19" s="58"/>
      <c r="F19" s="58"/>
      <c r="G19" s="77"/>
      <c r="H19" s="58"/>
      <c r="I19" s="58"/>
      <c r="J19" s="7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76"/>
      <c r="B20" s="77"/>
      <c r="C20" s="58"/>
      <c r="D20" s="58"/>
      <c r="E20" s="58"/>
      <c r="F20" s="58"/>
      <c r="G20" s="77"/>
      <c r="H20" s="58"/>
      <c r="I20" s="58"/>
      <c r="J20" s="7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76"/>
      <c r="B21" s="77"/>
      <c r="C21" s="58"/>
      <c r="D21" s="58"/>
      <c r="E21" s="58"/>
      <c r="F21" s="58"/>
      <c r="G21" s="77"/>
      <c r="H21" s="58"/>
      <c r="I21" s="58"/>
      <c r="J21" s="78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76"/>
      <c r="B22" s="77"/>
      <c r="C22" s="58"/>
      <c r="D22" s="58"/>
      <c r="E22" s="58"/>
      <c r="F22" s="58"/>
      <c r="G22" s="77"/>
      <c r="H22" s="58"/>
      <c r="I22" s="58"/>
      <c r="J22" s="7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76"/>
      <c r="B23" s="77"/>
      <c r="C23" s="58"/>
      <c r="D23" s="58"/>
      <c r="E23" s="58"/>
      <c r="F23" s="58"/>
      <c r="G23" s="77"/>
      <c r="H23" s="58"/>
      <c r="I23" s="58"/>
      <c r="J23" s="7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76"/>
      <c r="B24" s="77"/>
      <c r="C24" s="58"/>
      <c r="D24" s="58"/>
      <c r="E24" s="58"/>
      <c r="F24" s="58"/>
      <c r="G24" s="77"/>
      <c r="H24" s="58"/>
      <c r="I24" s="58"/>
      <c r="J24" s="7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76"/>
      <c r="B25" s="77"/>
      <c r="C25" s="58"/>
      <c r="D25" s="58"/>
      <c r="E25" s="58"/>
      <c r="F25" s="58"/>
      <c r="G25" s="77"/>
      <c r="H25" s="58"/>
      <c r="I25" s="58"/>
      <c r="J25" s="7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76"/>
      <c r="B26" s="77"/>
      <c r="C26" s="58"/>
      <c r="D26" s="58"/>
      <c r="E26" s="58"/>
      <c r="F26" s="58"/>
      <c r="G26" s="77"/>
      <c r="H26" s="58"/>
      <c r="I26" s="58"/>
      <c r="J26" s="7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76"/>
      <c r="B27" s="77"/>
      <c r="C27" s="58"/>
      <c r="D27" s="58"/>
      <c r="E27" s="58"/>
      <c r="F27" s="58"/>
      <c r="G27" s="77"/>
      <c r="H27" s="58"/>
      <c r="I27" s="58"/>
      <c r="J27" s="7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76"/>
      <c r="B28" s="77"/>
      <c r="C28" s="58"/>
      <c r="D28" s="58"/>
      <c r="E28" s="58"/>
      <c r="F28" s="58"/>
      <c r="G28" s="77"/>
      <c r="H28" s="58"/>
      <c r="I28" s="58"/>
      <c r="J28" s="7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76"/>
      <c r="B29" s="77"/>
      <c r="C29" s="58"/>
      <c r="D29" s="58"/>
      <c r="E29" s="58"/>
      <c r="F29" s="58"/>
      <c r="G29" s="77"/>
      <c r="H29" s="58"/>
      <c r="I29" s="58"/>
      <c r="J29" s="7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76"/>
      <c r="B30" s="77"/>
      <c r="C30" s="58"/>
      <c r="D30" s="58"/>
      <c r="E30" s="58"/>
      <c r="F30" s="58"/>
      <c r="G30" s="77"/>
      <c r="H30" s="58"/>
      <c r="I30" s="58"/>
      <c r="J30" s="7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76"/>
      <c r="B31" s="77"/>
      <c r="C31" s="58"/>
      <c r="D31" s="58"/>
      <c r="E31" s="58"/>
      <c r="F31" s="58"/>
      <c r="G31" s="77"/>
      <c r="H31" s="58"/>
      <c r="I31" s="58"/>
      <c r="J31" s="7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76"/>
      <c r="B32" s="77"/>
      <c r="C32" s="58"/>
      <c r="D32" s="58"/>
      <c r="E32" s="58"/>
      <c r="F32" s="58"/>
      <c r="G32" s="77"/>
      <c r="H32" s="58"/>
      <c r="I32" s="58"/>
      <c r="J32" s="78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76"/>
      <c r="B33" s="77"/>
      <c r="C33" s="58"/>
      <c r="D33" s="58"/>
      <c r="E33" s="58"/>
      <c r="F33" s="58"/>
      <c r="G33" s="77"/>
      <c r="H33" s="58"/>
      <c r="I33" s="58"/>
      <c r="J33" s="78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76"/>
      <c r="B34" s="77"/>
      <c r="C34" s="58"/>
      <c r="D34" s="58"/>
      <c r="E34" s="58"/>
      <c r="F34" s="58"/>
      <c r="G34" s="77"/>
      <c r="H34" s="58"/>
      <c r="I34" s="58"/>
      <c r="J34" s="7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76"/>
      <c r="B35" s="77"/>
      <c r="C35" s="58"/>
      <c r="D35" s="58"/>
      <c r="E35" s="58"/>
      <c r="F35" s="58"/>
      <c r="G35" s="77"/>
      <c r="H35" s="58"/>
      <c r="I35" s="58"/>
      <c r="J35" s="78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76"/>
      <c r="B36" s="77"/>
      <c r="C36" s="58"/>
      <c r="D36" s="58"/>
      <c r="E36" s="58"/>
      <c r="F36" s="58"/>
      <c r="G36" s="77"/>
      <c r="H36" s="58"/>
      <c r="I36" s="58"/>
      <c r="J36" s="78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76"/>
      <c r="B37" s="77"/>
      <c r="C37" s="58"/>
      <c r="D37" s="58"/>
      <c r="E37" s="58"/>
      <c r="F37" s="58"/>
      <c r="G37" s="77"/>
      <c r="H37" s="58"/>
      <c r="I37" s="58"/>
      <c r="J37" s="78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76"/>
      <c r="B38" s="77"/>
      <c r="C38" s="58"/>
      <c r="D38" s="58"/>
      <c r="E38" s="58"/>
      <c r="F38" s="58"/>
      <c r="G38" s="77"/>
      <c r="H38" s="58"/>
      <c r="I38" s="58"/>
      <c r="J38" s="78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76"/>
      <c r="B39" s="77"/>
      <c r="C39" s="58"/>
      <c r="D39" s="58"/>
      <c r="E39" s="58"/>
      <c r="F39" s="58"/>
      <c r="G39" s="77"/>
      <c r="H39" s="58"/>
      <c r="I39" s="58"/>
      <c r="J39" s="7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76"/>
      <c r="B40" s="77"/>
      <c r="C40" s="58"/>
      <c r="D40" s="58"/>
      <c r="E40" s="58"/>
      <c r="F40" s="58"/>
      <c r="G40" s="77"/>
      <c r="H40" s="58"/>
      <c r="I40" s="58"/>
      <c r="J40" s="78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76"/>
      <c r="B41" s="77"/>
      <c r="C41" s="58"/>
      <c r="D41" s="58"/>
      <c r="E41" s="58"/>
      <c r="F41" s="58"/>
      <c r="G41" s="77"/>
      <c r="H41" s="58"/>
      <c r="I41" s="58"/>
      <c r="J41" s="78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76"/>
      <c r="B42" s="77"/>
      <c r="C42" s="58"/>
      <c r="D42" s="58"/>
      <c r="E42" s="58"/>
      <c r="F42" s="58"/>
      <c r="G42" s="77"/>
      <c r="H42" s="58"/>
      <c r="I42" s="58"/>
      <c r="J42" s="7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76"/>
      <c r="B43" s="77"/>
      <c r="C43" s="58"/>
      <c r="D43" s="58"/>
      <c r="E43" s="58"/>
      <c r="F43" s="58"/>
      <c r="G43" s="77"/>
      <c r="H43" s="58"/>
      <c r="I43" s="58"/>
      <c r="J43" s="78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76"/>
      <c r="B44" s="77"/>
      <c r="C44" s="58"/>
      <c r="D44" s="58"/>
      <c r="E44" s="58"/>
      <c r="F44" s="58"/>
      <c r="G44" s="77"/>
      <c r="H44" s="58"/>
      <c r="I44" s="58"/>
      <c r="J44" s="7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76"/>
      <c r="B45" s="77"/>
      <c r="C45" s="58"/>
      <c r="D45" s="58"/>
      <c r="E45" s="58"/>
      <c r="F45" s="58"/>
      <c r="G45" s="77"/>
      <c r="H45" s="58"/>
      <c r="I45" s="58"/>
      <c r="J45" s="78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76"/>
      <c r="B46" s="77"/>
      <c r="C46" s="58"/>
      <c r="D46" s="58"/>
      <c r="E46" s="58"/>
      <c r="F46" s="58"/>
      <c r="G46" s="77"/>
      <c r="H46" s="58"/>
      <c r="I46" s="58"/>
      <c r="J46" s="78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76"/>
      <c r="B47" s="77"/>
      <c r="C47" s="58"/>
      <c r="D47" s="58"/>
      <c r="E47" s="58"/>
      <c r="F47" s="58"/>
      <c r="G47" s="77"/>
      <c r="H47" s="58"/>
      <c r="I47" s="58"/>
      <c r="J47" s="78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76"/>
      <c r="B48" s="77"/>
      <c r="C48" s="58"/>
      <c r="D48" s="58"/>
      <c r="E48" s="58"/>
      <c r="F48" s="58"/>
      <c r="G48" s="77"/>
      <c r="H48" s="58"/>
      <c r="I48" s="58"/>
      <c r="J48" s="78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76"/>
      <c r="B49" s="77"/>
      <c r="C49" s="58"/>
      <c r="D49" s="58"/>
      <c r="E49" s="58"/>
      <c r="F49" s="58"/>
      <c r="G49" s="77"/>
      <c r="H49" s="58"/>
      <c r="I49" s="58"/>
      <c r="J49" s="78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76"/>
      <c r="B50" s="77"/>
      <c r="C50" s="58"/>
      <c r="D50" s="58"/>
      <c r="E50" s="58"/>
      <c r="F50" s="58"/>
      <c r="G50" s="77"/>
      <c r="H50" s="58"/>
      <c r="I50" s="58"/>
      <c r="J50" s="78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76"/>
      <c r="B51" s="77"/>
      <c r="C51" s="58"/>
      <c r="D51" s="58"/>
      <c r="E51" s="58"/>
      <c r="F51" s="58"/>
      <c r="G51" s="77"/>
      <c r="H51" s="58"/>
      <c r="I51" s="58"/>
      <c r="J51" s="7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76"/>
      <c r="B52" s="77"/>
      <c r="C52" s="58"/>
      <c r="D52" s="58"/>
      <c r="E52" s="58"/>
      <c r="F52" s="58"/>
      <c r="G52" s="77"/>
      <c r="H52" s="58"/>
      <c r="I52" s="58"/>
      <c r="J52" s="78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76"/>
      <c r="B53" s="77"/>
      <c r="C53" s="58"/>
      <c r="D53" s="58"/>
      <c r="E53" s="58"/>
      <c r="F53" s="58"/>
      <c r="G53" s="77"/>
      <c r="H53" s="58"/>
      <c r="I53" s="58"/>
      <c r="J53" s="78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76"/>
      <c r="B54" s="77"/>
      <c r="C54" s="58"/>
      <c r="D54" s="58"/>
      <c r="E54" s="58"/>
      <c r="F54" s="58"/>
      <c r="G54" s="77"/>
      <c r="H54" s="58"/>
      <c r="I54" s="58"/>
      <c r="J54" s="78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76"/>
      <c r="B55" s="77"/>
      <c r="C55" s="58"/>
      <c r="D55" s="58"/>
      <c r="E55" s="58"/>
      <c r="F55" s="58"/>
      <c r="G55" s="77"/>
      <c r="H55" s="58"/>
      <c r="I55" s="58"/>
      <c r="J55" s="78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76"/>
      <c r="B56" s="77"/>
      <c r="C56" s="58"/>
      <c r="D56" s="58"/>
      <c r="E56" s="58"/>
      <c r="F56" s="58"/>
      <c r="G56" s="77"/>
      <c r="H56" s="58"/>
      <c r="I56" s="58"/>
      <c r="J56" s="78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76"/>
      <c r="B57" s="77"/>
      <c r="C57" s="58"/>
      <c r="D57" s="58"/>
      <c r="E57" s="58"/>
      <c r="F57" s="58"/>
      <c r="G57" s="77"/>
      <c r="H57" s="58"/>
      <c r="I57" s="58"/>
      <c r="J57" s="78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76"/>
      <c r="B58" s="77"/>
      <c r="C58" s="58"/>
      <c r="D58" s="58"/>
      <c r="E58" s="58"/>
      <c r="F58" s="58"/>
      <c r="G58" s="77"/>
      <c r="H58" s="58"/>
      <c r="I58" s="58"/>
      <c r="J58" s="78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76"/>
      <c r="B59" s="77"/>
      <c r="C59" s="58"/>
      <c r="D59" s="58"/>
      <c r="E59" s="58"/>
      <c r="F59" s="58"/>
      <c r="G59" s="77"/>
      <c r="H59" s="58"/>
      <c r="I59" s="58"/>
      <c r="J59" s="78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76"/>
      <c r="B60" s="77"/>
      <c r="C60" s="58"/>
      <c r="D60" s="58"/>
      <c r="E60" s="58"/>
      <c r="F60" s="58"/>
      <c r="G60" s="77"/>
      <c r="H60" s="58"/>
      <c r="I60" s="58"/>
      <c r="J60" s="78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76"/>
      <c r="B61" s="77"/>
      <c r="C61" s="58"/>
      <c r="D61" s="58"/>
      <c r="E61" s="58"/>
      <c r="F61" s="58"/>
      <c r="G61" s="77"/>
      <c r="H61" s="58"/>
      <c r="I61" s="58"/>
      <c r="J61" s="78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76"/>
      <c r="B62" s="77"/>
      <c r="C62" s="58"/>
      <c r="D62" s="58"/>
      <c r="E62" s="58"/>
      <c r="F62" s="58"/>
      <c r="G62" s="77"/>
      <c r="H62" s="58"/>
      <c r="I62" s="58"/>
      <c r="J62" s="7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76"/>
      <c r="B63" s="77"/>
      <c r="C63" s="58"/>
      <c r="D63" s="58"/>
      <c r="E63" s="58"/>
      <c r="F63" s="58"/>
      <c r="G63" s="77"/>
      <c r="H63" s="58"/>
      <c r="I63" s="58"/>
      <c r="J63" s="78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76"/>
      <c r="B64" s="77"/>
      <c r="C64" s="58"/>
      <c r="D64" s="58"/>
      <c r="E64" s="58"/>
      <c r="F64" s="58"/>
      <c r="G64" s="77"/>
      <c r="H64" s="58"/>
      <c r="I64" s="58"/>
      <c r="J64" s="78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6"/>
      <c r="B65" s="77"/>
      <c r="C65" s="58"/>
      <c r="D65" s="58"/>
      <c r="E65" s="58"/>
      <c r="F65" s="58"/>
      <c r="G65" s="77"/>
      <c r="H65" s="58"/>
      <c r="I65" s="58"/>
      <c r="J65" s="78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76"/>
      <c r="B66" s="77"/>
      <c r="C66" s="58"/>
      <c r="D66" s="58"/>
      <c r="E66" s="58"/>
      <c r="F66" s="58"/>
      <c r="G66" s="77"/>
      <c r="H66" s="58"/>
      <c r="I66" s="58"/>
      <c r="J66" s="78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76"/>
      <c r="B67" s="77"/>
      <c r="C67" s="58"/>
      <c r="D67" s="58"/>
      <c r="E67" s="58"/>
      <c r="F67" s="58"/>
      <c r="G67" s="77"/>
      <c r="H67" s="58"/>
      <c r="I67" s="58"/>
      <c r="J67" s="78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76"/>
      <c r="B68" s="77"/>
      <c r="C68" s="58"/>
      <c r="D68" s="58"/>
      <c r="E68" s="58"/>
      <c r="F68" s="58"/>
      <c r="G68" s="77"/>
      <c r="H68" s="58"/>
      <c r="I68" s="58"/>
      <c r="J68" s="78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76"/>
      <c r="B69" s="77"/>
      <c r="C69" s="58"/>
      <c r="D69" s="58"/>
      <c r="E69" s="58"/>
      <c r="F69" s="58"/>
      <c r="G69" s="77"/>
      <c r="H69" s="58"/>
      <c r="I69" s="58"/>
      <c r="J69" s="78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76"/>
      <c r="B70" s="77"/>
      <c r="C70" s="58"/>
      <c r="D70" s="58"/>
      <c r="E70" s="58"/>
      <c r="F70" s="58"/>
      <c r="G70" s="77"/>
      <c r="H70" s="58"/>
      <c r="I70" s="58"/>
      <c r="J70" s="78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76"/>
      <c r="B71" s="77"/>
      <c r="C71" s="58"/>
      <c r="D71" s="58"/>
      <c r="E71" s="58"/>
      <c r="F71" s="58"/>
      <c r="G71" s="77"/>
      <c r="H71" s="58"/>
      <c r="I71" s="58"/>
      <c r="J71" s="78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76"/>
      <c r="B72" s="77"/>
      <c r="C72" s="58"/>
      <c r="D72" s="58"/>
      <c r="E72" s="58"/>
      <c r="F72" s="58"/>
      <c r="G72" s="77"/>
      <c r="H72" s="58"/>
      <c r="I72" s="58"/>
      <c r="J72" s="78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76"/>
      <c r="B73" s="77"/>
      <c r="C73" s="58"/>
      <c r="D73" s="58"/>
      <c r="E73" s="58"/>
      <c r="F73" s="58"/>
      <c r="G73" s="77"/>
      <c r="H73" s="58"/>
      <c r="I73" s="58"/>
      <c r="J73" s="78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76"/>
      <c r="B74" s="77"/>
      <c r="C74" s="58"/>
      <c r="D74" s="58"/>
      <c r="E74" s="58"/>
      <c r="F74" s="58"/>
      <c r="G74" s="77"/>
      <c r="H74" s="58"/>
      <c r="I74" s="58"/>
      <c r="J74" s="78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76"/>
      <c r="B75" s="77"/>
      <c r="C75" s="58"/>
      <c r="D75" s="58"/>
      <c r="E75" s="58"/>
      <c r="F75" s="58"/>
      <c r="G75" s="77"/>
      <c r="H75" s="58"/>
      <c r="I75" s="58"/>
      <c r="J75" s="78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76"/>
      <c r="B76" s="77"/>
      <c r="C76" s="58"/>
      <c r="D76" s="58"/>
      <c r="E76" s="58"/>
      <c r="F76" s="58"/>
      <c r="G76" s="77"/>
      <c r="H76" s="58"/>
      <c r="I76" s="58"/>
      <c r="J76" s="78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76"/>
      <c r="B77" s="77"/>
      <c r="C77" s="58"/>
      <c r="D77" s="58"/>
      <c r="E77" s="58"/>
      <c r="F77" s="58"/>
      <c r="G77" s="77"/>
      <c r="H77" s="58"/>
      <c r="I77" s="58"/>
      <c r="J77" s="78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76"/>
      <c r="B78" s="77"/>
      <c r="C78" s="58"/>
      <c r="D78" s="58"/>
      <c r="E78" s="58"/>
      <c r="F78" s="58"/>
      <c r="G78" s="77"/>
      <c r="H78" s="58"/>
      <c r="I78" s="58"/>
      <c r="J78" s="78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76"/>
      <c r="B79" s="77"/>
      <c r="C79" s="58"/>
      <c r="D79" s="58"/>
      <c r="E79" s="58"/>
      <c r="F79" s="58"/>
      <c r="G79" s="77"/>
      <c r="H79" s="58"/>
      <c r="I79" s="58"/>
      <c r="J79" s="78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76"/>
      <c r="B80" s="77"/>
      <c r="C80" s="58"/>
      <c r="D80" s="58"/>
      <c r="E80" s="58"/>
      <c r="F80" s="58"/>
      <c r="G80" s="77"/>
      <c r="H80" s="58"/>
      <c r="I80" s="58"/>
      <c r="J80" s="78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76"/>
      <c r="B81" s="77"/>
      <c r="C81" s="58"/>
      <c r="D81" s="58"/>
      <c r="E81" s="58"/>
      <c r="F81" s="58"/>
      <c r="G81" s="77"/>
      <c r="H81" s="58"/>
      <c r="I81" s="58"/>
      <c r="J81" s="78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76"/>
      <c r="B82" s="77"/>
      <c r="C82" s="58"/>
      <c r="D82" s="58"/>
      <c r="E82" s="58"/>
      <c r="F82" s="58"/>
      <c r="G82" s="77"/>
      <c r="H82" s="58"/>
      <c r="I82" s="58"/>
      <c r="J82" s="78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76"/>
      <c r="B83" s="77"/>
      <c r="C83" s="58"/>
      <c r="D83" s="58"/>
      <c r="E83" s="58"/>
      <c r="F83" s="58"/>
      <c r="G83" s="77"/>
      <c r="H83" s="58"/>
      <c r="I83" s="58"/>
      <c r="J83" s="78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76"/>
      <c r="B84" s="77"/>
      <c r="C84" s="58"/>
      <c r="D84" s="58"/>
      <c r="E84" s="58"/>
      <c r="F84" s="58"/>
      <c r="G84" s="77"/>
      <c r="H84" s="58"/>
      <c r="I84" s="58"/>
      <c r="J84" s="78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76"/>
      <c r="B85" s="77"/>
      <c r="C85" s="58"/>
      <c r="D85" s="58"/>
      <c r="E85" s="58"/>
      <c r="F85" s="58"/>
      <c r="G85" s="77"/>
      <c r="H85" s="58"/>
      <c r="I85" s="58"/>
      <c r="J85" s="78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76"/>
      <c r="B86" s="77"/>
      <c r="C86" s="58"/>
      <c r="D86" s="58"/>
      <c r="E86" s="58"/>
      <c r="F86" s="58"/>
      <c r="G86" s="77"/>
      <c r="H86" s="58"/>
      <c r="I86" s="58"/>
      <c r="J86" s="78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76"/>
      <c r="B87" s="77"/>
      <c r="C87" s="58"/>
      <c r="D87" s="58"/>
      <c r="E87" s="58"/>
      <c r="F87" s="58"/>
      <c r="G87" s="77"/>
      <c r="H87" s="58"/>
      <c r="I87" s="58"/>
      <c r="J87" s="78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76"/>
      <c r="B88" s="77"/>
      <c r="C88" s="58"/>
      <c r="D88" s="58"/>
      <c r="E88" s="58"/>
      <c r="F88" s="58"/>
      <c r="G88" s="77"/>
      <c r="H88" s="58"/>
      <c r="I88" s="58"/>
      <c r="J88" s="78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76"/>
      <c r="B89" s="77"/>
      <c r="C89" s="58"/>
      <c r="D89" s="58"/>
      <c r="E89" s="58"/>
      <c r="F89" s="58"/>
      <c r="G89" s="77"/>
      <c r="H89" s="58"/>
      <c r="I89" s="58"/>
      <c r="J89" s="78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76"/>
      <c r="B90" s="77"/>
      <c r="C90" s="58"/>
      <c r="D90" s="58"/>
      <c r="E90" s="58"/>
      <c r="F90" s="58"/>
      <c r="G90" s="77"/>
      <c r="H90" s="58"/>
      <c r="I90" s="58"/>
      <c r="J90" s="78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76"/>
      <c r="B91" s="77"/>
      <c r="C91" s="58"/>
      <c r="D91" s="58"/>
      <c r="E91" s="58"/>
      <c r="F91" s="58"/>
      <c r="G91" s="77"/>
      <c r="H91" s="58"/>
      <c r="I91" s="58"/>
      <c r="J91" s="78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76"/>
      <c r="B92" s="77"/>
      <c r="C92" s="58"/>
      <c r="D92" s="58"/>
      <c r="E92" s="58"/>
      <c r="F92" s="58"/>
      <c r="G92" s="77"/>
      <c r="H92" s="58"/>
      <c r="I92" s="58"/>
      <c r="J92" s="78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76"/>
      <c r="B93" s="77"/>
      <c r="C93" s="58"/>
      <c r="D93" s="58"/>
      <c r="E93" s="58"/>
      <c r="F93" s="58"/>
      <c r="G93" s="77"/>
      <c r="H93" s="58"/>
      <c r="I93" s="58"/>
      <c r="J93" s="78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76"/>
      <c r="B94" s="77"/>
      <c r="C94" s="58"/>
      <c r="D94" s="58"/>
      <c r="E94" s="58"/>
      <c r="F94" s="58"/>
      <c r="G94" s="77"/>
      <c r="H94" s="58"/>
      <c r="I94" s="58"/>
      <c r="J94" s="78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76"/>
      <c r="B95" s="77"/>
      <c r="C95" s="58"/>
      <c r="D95" s="58"/>
      <c r="E95" s="58"/>
      <c r="F95" s="58"/>
      <c r="G95" s="77"/>
      <c r="H95" s="58"/>
      <c r="I95" s="58"/>
      <c r="J95" s="78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76"/>
      <c r="B96" s="77"/>
      <c r="C96" s="58"/>
      <c r="D96" s="58"/>
      <c r="E96" s="58"/>
      <c r="F96" s="58"/>
      <c r="G96" s="77"/>
      <c r="H96" s="58"/>
      <c r="I96" s="58"/>
      <c r="J96" s="78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76"/>
      <c r="B97" s="77"/>
      <c r="C97" s="58"/>
      <c r="D97" s="58"/>
      <c r="E97" s="58"/>
      <c r="F97" s="58"/>
      <c r="G97" s="77"/>
      <c r="H97" s="58"/>
      <c r="I97" s="58"/>
      <c r="J97" s="78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76"/>
      <c r="B98" s="77"/>
      <c r="C98" s="58"/>
      <c r="D98" s="58"/>
      <c r="E98" s="58"/>
      <c r="F98" s="58"/>
      <c r="G98" s="77"/>
      <c r="H98" s="58"/>
      <c r="I98" s="58"/>
      <c r="J98" s="78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76"/>
      <c r="B99" s="77"/>
      <c r="C99" s="58"/>
      <c r="D99" s="58"/>
      <c r="E99" s="58"/>
      <c r="F99" s="58"/>
      <c r="G99" s="77"/>
      <c r="H99" s="58"/>
      <c r="I99" s="58"/>
      <c r="J99" s="78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76"/>
      <c r="B100" s="77"/>
      <c r="C100" s="58"/>
      <c r="D100" s="58"/>
      <c r="E100" s="58"/>
      <c r="F100" s="58"/>
      <c r="G100" s="77"/>
      <c r="H100" s="58"/>
      <c r="I100" s="58"/>
      <c r="J100" s="78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76"/>
      <c r="B101" s="77"/>
      <c r="C101" s="58"/>
      <c r="D101" s="58"/>
      <c r="E101" s="58"/>
      <c r="F101" s="58"/>
      <c r="G101" s="77"/>
      <c r="H101" s="58"/>
      <c r="I101" s="58"/>
      <c r="J101" s="78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76"/>
      <c r="B102" s="77"/>
      <c r="C102" s="58"/>
      <c r="D102" s="58"/>
      <c r="E102" s="58"/>
      <c r="F102" s="58"/>
      <c r="G102" s="77"/>
      <c r="H102" s="58"/>
      <c r="I102" s="58"/>
      <c r="J102" s="78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76"/>
      <c r="B103" s="77"/>
      <c r="C103" s="58"/>
      <c r="D103" s="58"/>
      <c r="E103" s="58"/>
      <c r="F103" s="58"/>
      <c r="G103" s="77"/>
      <c r="H103" s="58"/>
      <c r="I103" s="58"/>
      <c r="J103" s="78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76"/>
      <c r="B104" s="77"/>
      <c r="C104" s="58"/>
      <c r="D104" s="58"/>
      <c r="E104" s="58"/>
      <c r="F104" s="58"/>
      <c r="G104" s="77"/>
      <c r="H104" s="58"/>
      <c r="I104" s="58"/>
      <c r="J104" s="78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79"/>
      <c r="B105" s="80"/>
      <c r="C105" s="64"/>
      <c r="D105" s="64"/>
      <c r="E105" s="64"/>
      <c r="F105" s="64"/>
      <c r="G105" s="80"/>
      <c r="H105" s="64"/>
      <c r="I105" s="64"/>
      <c r="J105" s="8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sheetProtection algorithmName="SHA-512" hashValue="BubRR63C0YUdtbXQZPli7lDqHSrJFAONOKzpJqNKEtoefEamRIKT60i+a3+xVuX5HLtAn8KZx4/hS26FedPiJg==" saltValue="GKUgEKw/K0ejn13FhgYvXQ==" spinCount="100000" sheet="1" objects="1" scenarios="1" formatCells="0" formatColumns="0" formatRows="0" insertColumns="0" sort="0" autoFilter="0" pivotTables="0"/>
  <mergeCells count="3">
    <mergeCell ref="A1:J1"/>
    <mergeCell ref="A2:J2"/>
    <mergeCell ref="A4:J4"/>
  </mergeCells>
  <conditionalFormatting sqref="D6:D105">
    <cfRule type="expression" dxfId="49" priority="1">
      <formula>D6="No cumplido"</formula>
    </cfRule>
    <cfRule type="expression" dxfId="48" priority="2">
      <formula>D6="Parcial"</formula>
    </cfRule>
    <cfRule type="expression" dxfId="47" priority="3">
      <formula>D6="Cumplido"</formula>
    </cfRule>
  </conditionalFormatting>
  <conditionalFormatting sqref="H6:H105">
    <cfRule type="expression" dxfId="46" priority="4">
      <formula>H6="Sí"</formula>
    </cfRule>
    <cfRule type="expression" dxfId="45" priority="5">
      <formula>H6="No"</formula>
    </cfRule>
  </conditionalFormatting>
  <dataValidations count="3">
    <dataValidation type="list" sqref="D6:D105" xr:uid="{00000000-0002-0000-0300-000001000000}">
      <formula1>"Cumplido,Parcial,No cumplido,Reprogramado"</formula1>
    </dataValidation>
    <dataValidation type="list" sqref="H6:H105" xr:uid="{00000000-0002-0000-0300-000002000000}">
      <formula1>"Sí,No"</formula1>
    </dataValidation>
    <dataValidation type="list" sqref="J6:J105" xr:uid="{00000000-0002-0000-0300-000003000000}">
      <formula1>"Abierto,Cerrado,Reprogramado"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'3 Registro HEAS'!$A$6:$A$105</xm:f>
          </x14:formula1>
          <xm:sqref>A6:A105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00"/>
  <sheetViews>
    <sheetView workbookViewId="0">
      <pane ySplit="4" topLeftCell="A5" activePane="bottomLeft" state="frozen"/>
      <selection pane="bottomLeft" activeCell="M1" sqref="M1"/>
    </sheetView>
  </sheetViews>
  <sheetFormatPr baseColWidth="10" defaultColWidth="8.796875" defaultRowHeight="13.8"/>
  <cols>
    <col min="1" max="1" width="24" style="3" customWidth="1"/>
    <col min="2" max="2" width="12" style="3" customWidth="1"/>
    <col min="3" max="3" width="44" style="3" customWidth="1"/>
    <col min="4" max="4" width="4" style="3" customWidth="1"/>
    <col min="5" max="5" width="24" style="3" customWidth="1"/>
    <col min="6" max="7" width="12" style="3" customWidth="1"/>
    <col min="8" max="8" width="4" style="3" customWidth="1"/>
    <col min="9" max="9" width="18" style="3" customWidth="1"/>
    <col min="10" max="10" width="28" style="3" customWidth="1"/>
    <col min="11" max="11" width="12" style="3" customWidth="1"/>
    <col min="12" max="16384" width="8.796875" style="3"/>
  </cols>
  <sheetData>
    <row r="1" spans="1:26" ht="28.05" customHeight="1">
      <c r="A1" s="1" t="s">
        <v>223</v>
      </c>
      <c r="B1" s="1" t="s">
        <v>223</v>
      </c>
      <c r="C1" s="1" t="s">
        <v>223</v>
      </c>
      <c r="D1" s="1" t="s">
        <v>223</v>
      </c>
      <c r="E1" s="1" t="s">
        <v>223</v>
      </c>
      <c r="F1" s="1" t="s">
        <v>223</v>
      </c>
      <c r="G1" s="1" t="s">
        <v>223</v>
      </c>
      <c r="H1" s="1" t="s">
        <v>223</v>
      </c>
      <c r="I1" s="1" t="s">
        <v>223</v>
      </c>
      <c r="J1" s="1" t="s">
        <v>223</v>
      </c>
      <c r="K1" s="1" t="s">
        <v>223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4.049999999999997" customHeight="1">
      <c r="A2" s="4" t="s">
        <v>224</v>
      </c>
      <c r="B2" s="4" t="s">
        <v>224</v>
      </c>
      <c r="C2" s="4" t="s">
        <v>224</v>
      </c>
      <c r="D2" s="4" t="s">
        <v>224</v>
      </c>
      <c r="E2" s="4" t="s">
        <v>224</v>
      </c>
      <c r="F2" s="4" t="s">
        <v>224</v>
      </c>
      <c r="G2" s="4" t="s">
        <v>224</v>
      </c>
      <c r="H2" s="4" t="s">
        <v>224</v>
      </c>
      <c r="I2" s="4" t="s">
        <v>224</v>
      </c>
      <c r="J2" s="4" t="s">
        <v>224</v>
      </c>
      <c r="K2" s="4" t="s">
        <v>224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05" customHeight="1">
      <c r="A4" s="7" t="s">
        <v>225</v>
      </c>
      <c r="B4" s="8" t="s">
        <v>226</v>
      </c>
      <c r="C4" s="9" t="s">
        <v>227</v>
      </c>
      <c r="D4" s="5"/>
      <c r="E4" s="6" t="s">
        <v>228</v>
      </c>
      <c r="F4" s="6"/>
      <c r="G4" s="6"/>
      <c r="H4" s="5"/>
      <c r="I4" s="6" t="s">
        <v>229</v>
      </c>
      <c r="J4" s="6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8.05" customHeight="1">
      <c r="A5" s="10" t="s">
        <v>230</v>
      </c>
      <c r="B5" s="25">
        <f>COUNTA('3 Registro HEAS'!$A$6:$A$105)</f>
        <v>1</v>
      </c>
      <c r="C5" s="12" t="s">
        <v>231</v>
      </c>
      <c r="D5" s="5"/>
      <c r="E5" s="7" t="s">
        <v>232</v>
      </c>
      <c r="F5" s="8" t="s">
        <v>233</v>
      </c>
      <c r="G5" s="9" t="s">
        <v>234</v>
      </c>
      <c r="H5" s="5"/>
      <c r="I5" s="7" t="s">
        <v>235</v>
      </c>
      <c r="J5" s="8" t="s">
        <v>226</v>
      </c>
      <c r="K5" s="9" t="s">
        <v>233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8.05" customHeight="1">
      <c r="A6" s="13" t="s">
        <v>236</v>
      </c>
      <c r="B6" s="26">
        <f>COUNTIF('3 Registro HEAS'!$P$6:$P$105,"Pendiente")</f>
        <v>0</v>
      </c>
      <c r="C6" s="15" t="s">
        <v>237</v>
      </c>
      <c r="D6" s="5"/>
      <c r="E6" s="10" t="s">
        <v>200</v>
      </c>
      <c r="F6" s="11">
        <f>COUNTIF('3 Registro HEAS'!$E$6:$E$105,E6)</f>
        <v>1</v>
      </c>
      <c r="G6" s="27">
        <f t="shared" ref="G6:G13" si="0">IF($B$5=0,0,F6/$B$5)</f>
        <v>1</v>
      </c>
      <c r="H6" s="5"/>
      <c r="I6" s="10" t="s">
        <v>126</v>
      </c>
      <c r="J6" s="11" t="s">
        <v>201</v>
      </c>
      <c r="K6" s="12">
        <f>COUNTIF('3 Registro HEAS'!$F$6:$F$105,J6)</f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8.05" customHeight="1">
      <c r="A7" s="13" t="s">
        <v>209</v>
      </c>
      <c r="B7" s="26">
        <f>COUNTIF('3 Registro HEAS'!$P$6:$P$105,"En proceso")</f>
        <v>1</v>
      </c>
      <c r="C7" s="15" t="s">
        <v>238</v>
      </c>
      <c r="D7" s="5"/>
      <c r="E7" s="13" t="s">
        <v>239</v>
      </c>
      <c r="F7" s="14">
        <f>COUNTIF('3 Registro HEAS'!$E$6:$E$105,E7)</f>
        <v>0</v>
      </c>
      <c r="G7" s="28">
        <f t="shared" si="0"/>
        <v>0</v>
      </c>
      <c r="H7" s="5"/>
      <c r="I7" s="13" t="s">
        <v>126</v>
      </c>
      <c r="J7" s="14" t="s">
        <v>240</v>
      </c>
      <c r="K7" s="15">
        <f>COUNTIF('3 Registro HEAS'!$F$6:$F$105,J7)</f>
        <v>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05" customHeight="1">
      <c r="A8" s="13" t="s">
        <v>241</v>
      </c>
      <c r="B8" s="26">
        <f>COUNTIF('3 Registro HEAS'!$P$6:$P$105,"Cerrada")</f>
        <v>0</v>
      </c>
      <c r="C8" s="15" t="s">
        <v>242</v>
      </c>
      <c r="D8" s="5"/>
      <c r="E8" s="13" t="s">
        <v>243</v>
      </c>
      <c r="F8" s="14">
        <f>COUNTIF('3 Registro HEAS'!$E$6:$E$105,E8)</f>
        <v>0</v>
      </c>
      <c r="G8" s="28">
        <f t="shared" si="0"/>
        <v>0</v>
      </c>
      <c r="H8" s="5"/>
      <c r="I8" s="13" t="s">
        <v>126</v>
      </c>
      <c r="J8" s="14" t="s">
        <v>244</v>
      </c>
      <c r="K8" s="15">
        <f>COUNTIF('3 Registro HEAS'!$F$6:$F$105,J8)</f>
        <v>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8.05" customHeight="1">
      <c r="A9" s="13" t="s">
        <v>245</v>
      </c>
      <c r="B9" s="26">
        <f ca="1">COUNTIF('3 Registro HEAS'!$R$6:$R$105,"Vencido")</f>
        <v>0</v>
      </c>
      <c r="C9" s="15" t="s">
        <v>246</v>
      </c>
      <c r="D9" s="5"/>
      <c r="E9" s="13" t="s">
        <v>247</v>
      </c>
      <c r="F9" s="14">
        <f>COUNTIF('3 Registro HEAS'!$E$6:$E$105,E9)</f>
        <v>0</v>
      </c>
      <c r="G9" s="28">
        <f t="shared" si="0"/>
        <v>0</v>
      </c>
      <c r="H9" s="5"/>
      <c r="I9" s="13" t="s">
        <v>147</v>
      </c>
      <c r="J9" s="14" t="s">
        <v>248</v>
      </c>
      <c r="K9" s="15">
        <f>COUNTIF('3 Registro HEAS'!$P$6:$P$105,J9)</f>
        <v>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8.05" customHeight="1">
      <c r="A10" s="13" t="s">
        <v>249</v>
      </c>
      <c r="B10" s="26">
        <f ca="1">COUNTIF('3 Registro HEAS'!$R$6:$R$105,"Próximo")</f>
        <v>0</v>
      </c>
      <c r="C10" s="15" t="s">
        <v>250</v>
      </c>
      <c r="D10" s="5"/>
      <c r="E10" s="13" t="s">
        <v>251</v>
      </c>
      <c r="F10" s="14">
        <f>COUNTIF('3 Registro HEAS'!$E$6:$E$105,E10)</f>
        <v>0</v>
      </c>
      <c r="G10" s="28">
        <f t="shared" si="0"/>
        <v>0</v>
      </c>
      <c r="H10" s="5"/>
      <c r="I10" s="13" t="s">
        <v>147</v>
      </c>
      <c r="J10" s="14" t="s">
        <v>209</v>
      </c>
      <c r="K10" s="15">
        <f>COUNTIF('3 Registro HEAS'!$P$6:$P$105,J10)</f>
        <v>1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8.05" customHeight="1">
      <c r="A11" s="13" t="s">
        <v>252</v>
      </c>
      <c r="B11" s="26">
        <f ca="1">COUNTIF('3 Registro HEAS'!$R$6:$R$105,"Sin fecha")</f>
        <v>0</v>
      </c>
      <c r="C11" s="15" t="s">
        <v>253</v>
      </c>
      <c r="D11" s="5"/>
      <c r="E11" s="13" t="s">
        <v>254</v>
      </c>
      <c r="F11" s="14">
        <f>COUNTIF('3 Registro HEAS'!$E$6:$E$105,E11)</f>
        <v>0</v>
      </c>
      <c r="G11" s="28">
        <f t="shared" si="0"/>
        <v>0</v>
      </c>
      <c r="H11" s="5"/>
      <c r="I11" s="13" t="s">
        <v>147</v>
      </c>
      <c r="J11" s="14" t="s">
        <v>255</v>
      </c>
      <c r="K11" s="15">
        <f>COUNTIF('3 Registro HEAS'!$P$6:$P$105,J11)</f>
        <v>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8.05" customHeight="1">
      <c r="A12" s="13" t="s">
        <v>256</v>
      </c>
      <c r="B12" s="26">
        <f>COUNTIF('3 Registro HEAS'!$F$6:$F$105,"Alta")</f>
        <v>1</v>
      </c>
      <c r="C12" s="15" t="s">
        <v>257</v>
      </c>
      <c r="D12" s="5"/>
      <c r="E12" s="13" t="s">
        <v>258</v>
      </c>
      <c r="F12" s="14">
        <f>COUNTIF('3 Registro HEAS'!$E$6:$E$105,E12)</f>
        <v>0</v>
      </c>
      <c r="G12" s="28">
        <f t="shared" si="0"/>
        <v>0</v>
      </c>
      <c r="H12" s="5"/>
      <c r="I12" s="13" t="s">
        <v>147</v>
      </c>
      <c r="J12" s="14" t="s">
        <v>171</v>
      </c>
      <c r="K12" s="15">
        <f>COUNTIF('3 Registro HEAS'!$P$6:$P$105,J12)</f>
        <v>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8.05" customHeight="1">
      <c r="A13" s="16" t="s">
        <v>171</v>
      </c>
      <c r="B13" s="29">
        <f>COUNTIF('4 Seguimiento'!$H$6:$H$105,"Sí")</f>
        <v>1</v>
      </c>
      <c r="C13" s="18" t="s">
        <v>259</v>
      </c>
      <c r="D13" s="5"/>
      <c r="E13" s="16" t="s">
        <v>260</v>
      </c>
      <c r="F13" s="17">
        <f>COUNTIF('3 Registro HEAS'!$E$6:$E$105,E13)</f>
        <v>0</v>
      </c>
      <c r="G13" s="30">
        <f t="shared" si="0"/>
        <v>0</v>
      </c>
      <c r="H13" s="5"/>
      <c r="I13" s="13" t="s">
        <v>153</v>
      </c>
      <c r="J13" s="14" t="s">
        <v>261</v>
      </c>
      <c r="K13" s="15">
        <f ca="1">COUNTIF('3 Registro HEAS'!$R$6:$R$105,J13)</f>
        <v>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8.05" customHeight="1">
      <c r="A14" s="5"/>
      <c r="B14" s="5"/>
      <c r="C14" s="5"/>
      <c r="D14" s="5"/>
      <c r="E14" s="5"/>
      <c r="F14" s="5"/>
      <c r="G14" s="5"/>
      <c r="H14" s="5"/>
      <c r="I14" s="16" t="s">
        <v>153</v>
      </c>
      <c r="J14" s="17" t="s">
        <v>262</v>
      </c>
      <c r="K14" s="18">
        <f ca="1">COUNTIF('3 Registro HEAS'!$R$6:$R$105,J14)</f>
        <v>0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6" t="s">
        <v>263</v>
      </c>
      <c r="B16" s="6" t="s">
        <v>263</v>
      </c>
      <c r="C16" s="6" t="s">
        <v>263</v>
      </c>
      <c r="D16" s="6" t="s">
        <v>263</v>
      </c>
      <c r="E16" s="6" t="s">
        <v>263</v>
      </c>
      <c r="F16" s="6" t="s">
        <v>263</v>
      </c>
      <c r="G16" s="6" t="s">
        <v>263</v>
      </c>
      <c r="H16" s="6" t="s">
        <v>263</v>
      </c>
      <c r="I16" s="6" t="s">
        <v>263</v>
      </c>
      <c r="J16" s="6" t="s">
        <v>263</v>
      </c>
      <c r="K16" s="6" t="s">
        <v>263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31" t="s">
        <v>264</v>
      </c>
      <c r="B17" s="32" t="s">
        <v>264</v>
      </c>
      <c r="C17" s="32" t="s">
        <v>264</v>
      </c>
      <c r="D17" s="32" t="s">
        <v>264</v>
      </c>
      <c r="E17" s="32" t="s">
        <v>264</v>
      </c>
      <c r="F17" s="32" t="s">
        <v>264</v>
      </c>
      <c r="G17" s="32" t="s">
        <v>264</v>
      </c>
      <c r="H17" s="32" t="s">
        <v>264</v>
      </c>
      <c r="I17" s="32" t="s">
        <v>264</v>
      </c>
      <c r="J17" s="32" t="s">
        <v>264</v>
      </c>
      <c r="K17" s="33" t="s">
        <v>264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34" t="s">
        <v>264</v>
      </c>
      <c r="B18" s="35" t="s">
        <v>264</v>
      </c>
      <c r="C18" s="35" t="s">
        <v>264</v>
      </c>
      <c r="D18" s="35" t="s">
        <v>264</v>
      </c>
      <c r="E18" s="35" t="s">
        <v>264</v>
      </c>
      <c r="F18" s="35" t="s">
        <v>264</v>
      </c>
      <c r="G18" s="35" t="s">
        <v>264</v>
      </c>
      <c r="H18" s="35" t="s">
        <v>264</v>
      </c>
      <c r="I18" s="35" t="s">
        <v>264</v>
      </c>
      <c r="J18" s="35" t="s">
        <v>264</v>
      </c>
      <c r="K18" s="36" t="s">
        <v>264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37" t="s">
        <v>264</v>
      </c>
      <c r="B19" s="38" t="s">
        <v>264</v>
      </c>
      <c r="C19" s="38" t="s">
        <v>264</v>
      </c>
      <c r="D19" s="38" t="s">
        <v>264</v>
      </c>
      <c r="E19" s="38" t="s">
        <v>264</v>
      </c>
      <c r="F19" s="38" t="s">
        <v>264</v>
      </c>
      <c r="G19" s="38" t="s">
        <v>264</v>
      </c>
      <c r="H19" s="38" t="s">
        <v>264</v>
      </c>
      <c r="I19" s="38" t="s">
        <v>264</v>
      </c>
      <c r="J19" s="38" t="s">
        <v>264</v>
      </c>
      <c r="K19" s="39" t="s">
        <v>264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sheetProtection algorithmName="SHA-512" hashValue="7nBObVMIeielA0QrSBkpNJ6UQaFRjkncE2ZLJ2diyau1hCkDhv06eCiBRpkl2hEGghWwKYCuGm72lttP342bXg==" saltValue="Npt4jpIt4XRKmYWsreY4QA==" spinCount="100000" sheet="1" objects="1" scenarios="1" formatCells="0" formatColumns="0" formatRows="0" sort="0" autoFilter="0" pivotTables="0"/>
  <mergeCells count="6">
    <mergeCell ref="A17:K19"/>
    <mergeCell ref="A1:K1"/>
    <mergeCell ref="A2:K2"/>
    <mergeCell ref="E4:G4"/>
    <mergeCell ref="I4:K4"/>
    <mergeCell ref="A16:K16"/>
  </mergeCells>
  <conditionalFormatting sqref="B9:B10">
    <cfRule type="expression" dxfId="44" priority="1">
      <formula>B9&gt;0</formula>
    </cfRule>
  </conditionalFormatting>
  <conditionalFormatting sqref="B11">
    <cfRule type="expression" dxfId="43" priority="2">
      <formula>B11&gt;0</formula>
    </cfRule>
  </conditionalFormatting>
  <conditionalFormatting sqref="B13">
    <cfRule type="expression" dxfId="42" priority="3">
      <formula>B13&gt;0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 Instrucciones</vt:lpstr>
      <vt:lpstr>2 Glosario</vt:lpstr>
      <vt:lpstr>3 Registro HEAS</vt:lpstr>
      <vt:lpstr>4 Seguimiento</vt:lpstr>
      <vt:lpstr>5 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2026-07-09T16:08:30Z</dcterms:modified>
</cp:coreProperties>
</file>