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B93FA1AC-BD9B-4DC6-BC99-2F15BB89028A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Instrucciones" sheetId="1" r:id="rId1"/>
    <sheet name="Guiones" sheetId="2" r:id="rId2"/>
    <sheet name="Clientes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5" i="3" l="1"/>
  <c r="E205" i="3"/>
  <c r="I204" i="3"/>
  <c r="E204" i="3"/>
  <c r="I203" i="3"/>
  <c r="E203" i="3"/>
  <c r="I202" i="3"/>
  <c r="E202" i="3"/>
  <c r="I201" i="3"/>
  <c r="E201" i="3"/>
  <c r="I200" i="3"/>
  <c r="E200" i="3"/>
  <c r="I199" i="3"/>
  <c r="E199" i="3"/>
  <c r="I198" i="3"/>
  <c r="E198" i="3"/>
  <c r="I197" i="3"/>
  <c r="E197" i="3"/>
  <c r="I196" i="3"/>
  <c r="E196" i="3"/>
  <c r="I195" i="3"/>
  <c r="E195" i="3"/>
  <c r="I194" i="3"/>
  <c r="E194" i="3"/>
  <c r="I193" i="3"/>
  <c r="E193" i="3"/>
  <c r="I192" i="3"/>
  <c r="E192" i="3"/>
  <c r="I191" i="3"/>
  <c r="E191" i="3"/>
  <c r="I190" i="3"/>
  <c r="E190" i="3"/>
  <c r="I189" i="3"/>
  <c r="E189" i="3"/>
  <c r="I188" i="3"/>
  <c r="E188" i="3"/>
  <c r="I187" i="3"/>
  <c r="E187" i="3"/>
  <c r="I186" i="3"/>
  <c r="E186" i="3"/>
  <c r="I185" i="3"/>
  <c r="E185" i="3"/>
  <c r="I184" i="3"/>
  <c r="E184" i="3"/>
  <c r="I183" i="3"/>
  <c r="E183" i="3"/>
  <c r="I182" i="3"/>
  <c r="E182" i="3"/>
  <c r="I181" i="3"/>
  <c r="E181" i="3"/>
  <c r="I180" i="3"/>
  <c r="E180" i="3"/>
  <c r="I179" i="3"/>
  <c r="E179" i="3"/>
  <c r="I178" i="3"/>
  <c r="E178" i="3"/>
  <c r="I177" i="3"/>
  <c r="E177" i="3"/>
  <c r="I176" i="3"/>
  <c r="E176" i="3"/>
  <c r="I175" i="3"/>
  <c r="E175" i="3"/>
  <c r="I174" i="3"/>
  <c r="E174" i="3"/>
  <c r="I173" i="3"/>
  <c r="E173" i="3"/>
  <c r="I172" i="3"/>
  <c r="E172" i="3"/>
  <c r="I171" i="3"/>
  <c r="E171" i="3"/>
  <c r="I170" i="3"/>
  <c r="E170" i="3"/>
  <c r="I169" i="3"/>
  <c r="E169" i="3"/>
  <c r="I168" i="3"/>
  <c r="E168" i="3"/>
  <c r="I167" i="3"/>
  <c r="E167" i="3"/>
  <c r="I166" i="3"/>
  <c r="E166" i="3"/>
  <c r="I165" i="3"/>
  <c r="E165" i="3"/>
  <c r="I164" i="3"/>
  <c r="E164" i="3"/>
  <c r="I163" i="3"/>
  <c r="E163" i="3"/>
  <c r="I162" i="3"/>
  <c r="E162" i="3"/>
  <c r="I161" i="3"/>
  <c r="E161" i="3"/>
  <c r="I160" i="3"/>
  <c r="E160" i="3"/>
  <c r="I159" i="3"/>
  <c r="E159" i="3"/>
  <c r="I158" i="3"/>
  <c r="E158" i="3"/>
  <c r="I157" i="3"/>
  <c r="E157" i="3"/>
  <c r="I156" i="3"/>
  <c r="E156" i="3"/>
  <c r="I155" i="3"/>
  <c r="E155" i="3"/>
  <c r="I154" i="3"/>
  <c r="E154" i="3"/>
  <c r="I153" i="3"/>
  <c r="E153" i="3"/>
  <c r="I152" i="3"/>
  <c r="E152" i="3"/>
  <c r="I151" i="3"/>
  <c r="E151" i="3"/>
  <c r="I150" i="3"/>
  <c r="E150" i="3"/>
  <c r="I149" i="3"/>
  <c r="E149" i="3"/>
  <c r="I148" i="3"/>
  <c r="E148" i="3"/>
  <c r="I147" i="3"/>
  <c r="E147" i="3"/>
  <c r="I146" i="3"/>
  <c r="E146" i="3"/>
  <c r="I145" i="3"/>
  <c r="E145" i="3"/>
  <c r="I144" i="3"/>
  <c r="E144" i="3"/>
  <c r="I143" i="3"/>
  <c r="E143" i="3"/>
  <c r="I142" i="3"/>
  <c r="E142" i="3"/>
  <c r="I141" i="3"/>
  <c r="E141" i="3"/>
  <c r="I140" i="3"/>
  <c r="E140" i="3"/>
  <c r="I139" i="3"/>
  <c r="E139" i="3"/>
  <c r="I138" i="3"/>
  <c r="E138" i="3"/>
  <c r="I137" i="3"/>
  <c r="E137" i="3"/>
  <c r="I136" i="3"/>
  <c r="E136" i="3"/>
  <c r="I135" i="3"/>
  <c r="E135" i="3"/>
  <c r="I134" i="3"/>
  <c r="E134" i="3"/>
  <c r="I133" i="3"/>
  <c r="E133" i="3"/>
  <c r="I132" i="3"/>
  <c r="E132" i="3"/>
  <c r="I131" i="3"/>
  <c r="E131" i="3"/>
  <c r="I130" i="3"/>
  <c r="E130" i="3"/>
  <c r="I129" i="3"/>
  <c r="E129" i="3"/>
  <c r="I128" i="3"/>
  <c r="E128" i="3"/>
  <c r="I127" i="3"/>
  <c r="E127" i="3"/>
  <c r="I126" i="3"/>
  <c r="E126" i="3"/>
  <c r="I125" i="3"/>
  <c r="E125" i="3"/>
  <c r="I124" i="3"/>
  <c r="E124" i="3"/>
  <c r="I123" i="3"/>
  <c r="E123" i="3"/>
  <c r="I122" i="3"/>
  <c r="E122" i="3"/>
  <c r="I121" i="3"/>
  <c r="E121" i="3"/>
  <c r="I120" i="3"/>
  <c r="E120" i="3"/>
  <c r="I119" i="3"/>
  <c r="E119" i="3"/>
  <c r="I118" i="3"/>
  <c r="E118" i="3"/>
  <c r="I117" i="3"/>
  <c r="E117" i="3"/>
  <c r="I116" i="3"/>
  <c r="E116" i="3"/>
  <c r="I115" i="3"/>
  <c r="E115" i="3"/>
  <c r="I114" i="3"/>
  <c r="E114" i="3"/>
  <c r="I113" i="3"/>
  <c r="E113" i="3"/>
  <c r="I112" i="3"/>
  <c r="E112" i="3"/>
  <c r="I111" i="3"/>
  <c r="E111" i="3"/>
  <c r="I110" i="3"/>
  <c r="E110" i="3"/>
  <c r="I109" i="3"/>
  <c r="E109" i="3"/>
  <c r="I108" i="3"/>
  <c r="E108" i="3"/>
  <c r="I107" i="3"/>
  <c r="E107" i="3"/>
  <c r="I106" i="3"/>
  <c r="E106" i="3"/>
  <c r="I105" i="3"/>
  <c r="E105" i="3"/>
  <c r="I104" i="3"/>
  <c r="E104" i="3"/>
  <c r="I103" i="3"/>
  <c r="E103" i="3"/>
  <c r="I102" i="3"/>
  <c r="E102" i="3"/>
  <c r="I101" i="3"/>
  <c r="E101" i="3"/>
  <c r="I100" i="3"/>
  <c r="E100" i="3"/>
  <c r="I99" i="3"/>
  <c r="E99" i="3"/>
  <c r="I98" i="3"/>
  <c r="E98" i="3"/>
  <c r="I97" i="3"/>
  <c r="E97" i="3"/>
  <c r="I96" i="3"/>
  <c r="E96" i="3"/>
  <c r="I95" i="3"/>
  <c r="E95" i="3"/>
  <c r="I94" i="3"/>
  <c r="E94" i="3"/>
  <c r="I93" i="3"/>
  <c r="E93" i="3"/>
  <c r="I92" i="3"/>
  <c r="E92" i="3"/>
  <c r="I91" i="3"/>
  <c r="E91" i="3"/>
  <c r="I90" i="3"/>
  <c r="E90" i="3"/>
  <c r="I89" i="3"/>
  <c r="E89" i="3"/>
  <c r="I88" i="3"/>
  <c r="E88" i="3"/>
  <c r="I87" i="3"/>
  <c r="E87" i="3"/>
  <c r="I86" i="3"/>
  <c r="E86" i="3"/>
  <c r="I85" i="3"/>
  <c r="E85" i="3"/>
  <c r="I84" i="3"/>
  <c r="E84" i="3"/>
  <c r="I83" i="3"/>
  <c r="E83" i="3"/>
  <c r="I82" i="3"/>
  <c r="E82" i="3"/>
  <c r="I81" i="3"/>
  <c r="E81" i="3"/>
  <c r="I80" i="3"/>
  <c r="E80" i="3"/>
  <c r="I79" i="3"/>
  <c r="E79" i="3"/>
  <c r="I78" i="3"/>
  <c r="E78" i="3"/>
  <c r="I77" i="3"/>
  <c r="E77" i="3"/>
  <c r="I76" i="3"/>
  <c r="E76" i="3"/>
  <c r="I75" i="3"/>
  <c r="E75" i="3"/>
  <c r="I74" i="3"/>
  <c r="E74" i="3"/>
  <c r="I73" i="3"/>
  <c r="E73" i="3"/>
  <c r="I72" i="3"/>
  <c r="E72" i="3"/>
  <c r="I71" i="3"/>
  <c r="E71" i="3"/>
  <c r="I70" i="3"/>
  <c r="E70" i="3"/>
  <c r="I69" i="3"/>
  <c r="E69" i="3"/>
  <c r="I68" i="3"/>
  <c r="E68" i="3"/>
  <c r="I67" i="3"/>
  <c r="E67" i="3"/>
  <c r="I66" i="3"/>
  <c r="E66" i="3"/>
  <c r="I65" i="3"/>
  <c r="E65" i="3"/>
  <c r="I64" i="3"/>
  <c r="E64" i="3"/>
  <c r="I63" i="3"/>
  <c r="E63" i="3"/>
  <c r="I62" i="3"/>
  <c r="E62" i="3"/>
  <c r="I61" i="3"/>
  <c r="E61" i="3"/>
  <c r="I60" i="3"/>
  <c r="E60" i="3"/>
  <c r="I59" i="3"/>
  <c r="E59" i="3"/>
  <c r="I58" i="3"/>
  <c r="E58" i="3"/>
  <c r="I57" i="3"/>
  <c r="E57" i="3"/>
  <c r="I56" i="3"/>
  <c r="E56" i="3"/>
  <c r="I55" i="3"/>
  <c r="E55" i="3"/>
  <c r="I54" i="3"/>
  <c r="E54" i="3"/>
  <c r="I53" i="3"/>
  <c r="E53" i="3"/>
  <c r="I52" i="3"/>
  <c r="E52" i="3"/>
  <c r="I51" i="3"/>
  <c r="E51" i="3"/>
  <c r="I50" i="3"/>
  <c r="E50" i="3"/>
  <c r="I49" i="3"/>
  <c r="E49" i="3"/>
  <c r="I48" i="3"/>
  <c r="E48" i="3"/>
  <c r="I47" i="3"/>
  <c r="E47" i="3"/>
  <c r="I46" i="3"/>
  <c r="E46" i="3"/>
  <c r="I45" i="3"/>
  <c r="E45" i="3"/>
  <c r="I44" i="3"/>
  <c r="E44" i="3"/>
  <c r="I43" i="3"/>
  <c r="E43" i="3"/>
  <c r="I42" i="3"/>
  <c r="E42" i="3"/>
  <c r="I41" i="3"/>
  <c r="E41" i="3"/>
  <c r="I40" i="3"/>
  <c r="E40" i="3"/>
  <c r="I39" i="3"/>
  <c r="E39" i="3"/>
  <c r="I38" i="3"/>
  <c r="E38" i="3"/>
  <c r="I37" i="3"/>
  <c r="E37" i="3"/>
  <c r="I36" i="3"/>
  <c r="E36" i="3"/>
  <c r="I35" i="3"/>
  <c r="E35" i="3"/>
  <c r="I34" i="3"/>
  <c r="E34" i="3"/>
  <c r="I33" i="3"/>
  <c r="E33" i="3"/>
  <c r="I32" i="3"/>
  <c r="E32" i="3"/>
  <c r="I31" i="3"/>
  <c r="E31" i="3"/>
  <c r="I30" i="3"/>
  <c r="E30" i="3"/>
  <c r="I29" i="3"/>
  <c r="E29" i="3"/>
  <c r="I28" i="3"/>
  <c r="E28" i="3"/>
  <c r="I27" i="3"/>
  <c r="E27" i="3"/>
  <c r="I26" i="3"/>
  <c r="E26" i="3"/>
  <c r="I25" i="3"/>
  <c r="E25" i="3"/>
  <c r="I24" i="3"/>
  <c r="E24" i="3"/>
  <c r="I23" i="3"/>
  <c r="E23" i="3"/>
  <c r="I22" i="3"/>
  <c r="E22" i="3"/>
  <c r="I21" i="3"/>
  <c r="E21" i="3"/>
  <c r="I20" i="3"/>
  <c r="E20" i="3"/>
  <c r="I19" i="3"/>
  <c r="E19" i="3"/>
  <c r="I18" i="3"/>
  <c r="E18" i="3"/>
  <c r="I17" i="3"/>
  <c r="E17" i="3"/>
  <c r="I16" i="3"/>
  <c r="E16" i="3"/>
  <c r="I15" i="3"/>
  <c r="E15" i="3"/>
  <c r="G14" i="3"/>
  <c r="C14" i="3"/>
  <c r="E14" i="3" s="1"/>
  <c r="G13" i="3"/>
  <c r="C13" i="3"/>
  <c r="I13" i="3" s="1"/>
  <c r="C12" i="3"/>
  <c r="E12" i="3" s="1"/>
  <c r="I12" i="3" s="1"/>
  <c r="H11" i="3"/>
  <c r="G11" i="3"/>
  <c r="C11" i="3"/>
  <c r="E11" i="3" s="1"/>
  <c r="H10" i="3"/>
  <c r="G10" i="3"/>
  <c r="C10" i="3"/>
  <c r="I10" i="3" s="1"/>
  <c r="G9" i="3"/>
  <c r="C9" i="3"/>
  <c r="E9" i="3" s="1"/>
  <c r="G8" i="3"/>
  <c r="C8" i="3"/>
  <c r="E8" i="3" s="1"/>
  <c r="C7" i="3"/>
  <c r="E7" i="3" s="1"/>
  <c r="I7" i="3" s="1"/>
  <c r="C6" i="3"/>
  <c r="I9" i="3" l="1"/>
  <c r="E6" i="3"/>
  <c r="I6" i="3" s="1"/>
  <c r="I14" i="3"/>
  <c r="I11" i="3"/>
  <c r="I8" i="3"/>
  <c r="E10" i="3"/>
  <c r="E13" i="3"/>
</calcChain>
</file>

<file path=xl/sharedStrings.xml><?xml version="1.0" encoding="utf-8"?>
<sst xmlns="http://schemas.openxmlformats.org/spreadsheetml/2006/main" count="101" uniqueCount="94">
  <si>
    <t>Plantilla básica de re-reserva y reactivación de clientes</t>
  </si>
  <si>
    <t>Usa esta plantilla para registrar clientes, definir su ciclo esperado de regreso y priorizar seguimientos sin usar un CRM complejo.</t>
  </si>
  <si>
    <t>Cómo usar esta plantilla</t>
  </si>
  <si>
    <t>1</t>
  </si>
  <si>
    <t>Personaliza los mensajes de la hoja Guiones según tu servicio y forma de atención.</t>
  </si>
  <si>
    <t>Mensajes listos para adaptar a tu tono y servicio.</t>
  </si>
  <si>
    <t>2</t>
  </si>
  <si>
    <t>En Clientes, registra nombre, WhatsApp o teléfono, última visita y ciclo esperado de regreso.</t>
  </si>
  <si>
    <t>Una base ordenada para saber cuándo contactar.</t>
  </si>
  <si>
    <t>3</t>
  </si>
  <si>
    <t>Actualiza Estado, Último contacto y Próxima cita después de cada conversación.</t>
  </si>
  <si>
    <t>Seguimientos sin duplicar mensajes ni perder citas.</t>
  </si>
  <si>
    <t>4</t>
  </si>
  <si>
    <t>Revisa una vez por semana la columna Acción sugerida y atiende primero a quienes ya superaron su ciclo.</t>
  </si>
  <si>
    <t>Una lista priorizada de clientes por atender.</t>
  </si>
  <si>
    <t>5</t>
  </si>
  <si>
    <t>Cuando un cliente vuelva, actualiza Última visita y cambia su Estado a Volvió.</t>
  </si>
  <si>
    <t>El ciclo se reinicia y la base se mantiene vigente.</t>
  </si>
  <si>
    <t>Ejemplo aplicado: en Clientes, las filas 6 a 14 muestran nueve situaciones reales de seguimiento: post-servicio, invitación a agendar, respuesta pendiente, cita futura, cita vencida, retorno y exclusión de contacto.</t>
  </si>
  <si>
    <t>Cómo interpretar el ciclo esperado</t>
  </si>
  <si>
    <t>Momento</t>
  </si>
  <si>
    <t>Cuándo usarlo</t>
  </si>
  <si>
    <t>Qué hacer</t>
  </si>
  <si>
    <t>Cierre de próxima cita</t>
  </si>
  <si>
    <t>Al terminar el servicio.</t>
  </si>
  <si>
    <t>Explica cuándo conviene volver y ofrece dejar la cita lista.</t>
  </si>
  <si>
    <t>Post-servicio</t>
  </si>
  <si>
    <t>El mismo día o al día siguiente.</t>
  </si>
  <si>
    <t>Confirma satisfacción, resuelve dudas y abre la puerta a una próxima visita.</t>
  </si>
  <si>
    <t>Cerca del ciclo esperado</t>
  </si>
  <si>
    <t>Hasta 7 días antes del ciclo definido.</t>
  </si>
  <si>
    <t>Invita a agendar y comparte horarios disponibles.</t>
  </si>
  <si>
    <t>Después del ciclo esperado</t>
  </si>
  <si>
    <t>Cuando Días sin volver es igual o mayor al ciclo.</t>
  </si>
  <si>
    <t>Reactiva con un mensaje directo, amable y una opción clara para volver.</t>
  </si>
  <si>
    <t>Privacidad: registra y usa solo datos de contacto autorizados por cada cliente. Esta plantilla organiza seguimiento comercial; no reemplaza las obligaciones legales aplicables a tu negocio.</t>
  </si>
  <si>
    <t>En Clientes, las filas 6 a 14 son un ejemplo ilustrativo. Revísalas para entender la lógica y luego reemplázalas o elimínalas. Las celdas crema se completan o actualizan; las grises se calculan solas.</t>
  </si>
  <si>
    <t>Guiones y mensajes listos para adaptar</t>
  </si>
  <si>
    <t>Reemplaza los campos entre corchetes antes de enviar. Ajusta el tono al tipo de servicio, la relación con el cliente y su ciclo esperado.</t>
  </si>
  <si>
    <t>Objetivo</t>
  </si>
  <si>
    <t>Mensaje sugerido</t>
  </si>
  <si>
    <t>Nota de uso</t>
  </si>
  <si>
    <t>Dejar la siguiente visita agendada</t>
  </si>
  <si>
    <t>Para mantener [beneficio o resultado], lo ideal es que regreses en aproximadamente [número] días. ¿Quieres que dejemos tu próxima cita lista desde ahora?</t>
  </si>
  <si>
    <t>Úsalo al terminar el servicio o en caja.</t>
  </si>
  <si>
    <t>Reforzar la experiencia</t>
  </si>
  <si>
    <t>Hola, [Nombre]. Gracias por visitarnos hoy. Esperamos que hayas quedado a gusto con el servicio. Si tienes dudas o quieres dejar lista tu próxima visita, te ayudamos por aquí.</t>
  </si>
  <si>
    <t>Envíalo el mismo día o al día siguiente.</t>
  </si>
  <si>
    <t>Invitar a agendar</t>
  </si>
  <si>
    <t>Hola, [Nombre]. Ya se acerca el momento recomendado para tu próxima visita. Si quieres, te compartimos horarios disponibles para que elijas el que mejor te quede.</t>
  </si>
  <si>
    <t>Úsalo hasta 7 días antes del ciclo esperado.</t>
  </si>
  <si>
    <t>Reactivar de forma amable</t>
  </si>
  <si>
    <t>Hola, [Nombre]. Vimos que ya pasó el tiempo recomendado para tu siguiente visita. Tenemos algunos espacios disponibles para retomar. ¿Quieres que te enviemos opciones?</t>
  </si>
  <si>
    <t>Úsalo cuando el cliente ya superó su ciclo esperado.</t>
  </si>
  <si>
    <t>Ejemplo aplicado: Laura Gómez está a 5 días de completar su ciclo esperado de 28 días.</t>
  </si>
  <si>
    <t>Acción sugerida en Clientes: Invitar a agendar. Mensaje: “Hola Laura, ya se acerca el momento recomendado para tu próxima visita. Tenemos horarios disponibles esta semana. ¿Quieres que te enviemos opciones?”</t>
  </si>
  <si>
    <t>Buenas prácticas: personaliza cada mensaje, evita envíos repetidos, registra el último contacto y respeta las preferencias de contacto del cliente.</t>
  </si>
  <si>
    <t>Base básica de clientes y seguimiento</t>
  </si>
  <si>
    <t>Completa las celdas color crema. La plantilla calcula los días sin volver y propone la siguiente acción según el ciclo esperado de cada cliente.</t>
  </si>
  <si>
    <t>Ejemplo ilustrativo: estas filas muestran un centro de estética con un ciclo esperado de 28 días. Revisa cómo cambia la Acción sugerida y reemplázalas o elimínalas antes de usar tu base real.</t>
  </si>
  <si>
    <t>Nombre del cliente</t>
  </si>
  <si>
    <t>WhatsApp o teléfono</t>
  </si>
  <si>
    <t>Última visita</t>
  </si>
  <si>
    <t>Ciclo esperado
(días)</t>
  </si>
  <si>
    <t>Días sin volver</t>
  </si>
  <si>
    <t>Estado</t>
  </si>
  <si>
    <t>Último contacto</t>
  </si>
  <si>
    <t>Próxima cita</t>
  </si>
  <si>
    <t>Acción sugerida</t>
  </si>
  <si>
    <t>Ejemplo — Andrea Ruiz</t>
  </si>
  <si>
    <t>+57 300 000 0001</t>
  </si>
  <si>
    <t>Pendiente</t>
  </si>
  <si>
    <t>Ejemplo — Laura Gómez</t>
  </si>
  <si>
    <t>+57 300 000 0002</t>
  </si>
  <si>
    <t>Ejemplo — Camila Mora</t>
  </si>
  <si>
    <t>+57 300 000 0003</t>
  </si>
  <si>
    <t>Contactado</t>
  </si>
  <si>
    <t>Ejemplo — Sara Restrepo</t>
  </si>
  <si>
    <t>+57 300 000 0004</t>
  </si>
  <si>
    <t>No respondió</t>
  </si>
  <si>
    <t>Ejemplo — Juliana Pérez</t>
  </si>
  <si>
    <t>+57 300 000 0005</t>
  </si>
  <si>
    <t>Agendó</t>
  </si>
  <si>
    <t>Ejemplo — Diana Torres</t>
  </si>
  <si>
    <t>+57 300 000 0006</t>
  </si>
  <si>
    <t>Ejemplo — Valeria Díaz</t>
  </si>
  <si>
    <t>+57 300 000 0007</t>
  </si>
  <si>
    <t>Volvió</t>
  </si>
  <si>
    <t>Ejemplo — Mónica Castillo</t>
  </si>
  <si>
    <t>+57 300 000 0008</t>
  </si>
  <si>
    <t>No interesado</t>
  </si>
  <si>
    <t>Ejemplo — Paula León</t>
  </si>
  <si>
    <t>+57 300 000 0009</t>
  </si>
  <si>
    <t>Respondió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</si>
</sst>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 mmm\ yyyy"/>
  </numFmts>
  <fonts count="10">
    <font>
      <sz val="11"/>
      <name val="Carlito"/>
    </font>
    <font>
      <b/>
      <sz val="15"/>
      <color rgb="FFFFFFFF"/>
      <name val="Carlito"/>
    </font>
    <font>
      <sz val="10"/>
      <color rgb="FF0F172A"/>
      <name val="Carlito"/>
    </font>
    <font>
      <b/>
      <sz val="11"/>
      <color rgb="FFFFFFFF"/>
      <name val="Carlito"/>
    </font>
    <font>
      <b/>
      <sz val="10"/>
      <color rgb="FFFFFFFF"/>
      <name val="Carlito"/>
    </font>
    <font>
      <i/>
      <sz val="9"/>
      <color rgb="FF475569"/>
      <name val="Carlito"/>
    </font>
    <font>
      <i/>
      <sz val="10"/>
      <color rgb="FF1F4E78"/>
      <name val="Carlito"/>
    </font>
    <font>
      <i/>
      <sz val="10"/>
      <color rgb="FF334155"/>
      <name val="Carlito"/>
    </font>
    <font>
      <i/>
      <sz val="10"/>
      <color rgb="FF475569"/>
      <name val="Carlito"/>
    </font>
    <font>
      <b/>
      <sz val="10"/>
      <color rgb="FF1F4E78"/>
      <name val="Carlito"/>
    </font>
  </fonts>
  <fills count="10">
    <fill>
      <patternFill patternType="none"/>
    </fill>
    <fill>
      <patternFill patternType="gray125"/>
    </fill>
    <fill>
      <patternFill patternType="solid">
        <fgColor rgb="FF163A5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EFF6FF"/>
        <bgColor indexed="64"/>
      </patternFill>
    </fill>
    <fill>
      <patternFill patternType="solid">
        <fgColor rgb="FF1D4ED8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7E6"/>
        <bgColor indexed="64"/>
      </patternFill>
    </fill>
    <fill>
      <patternFill patternType="solid">
        <fgColor rgb="FFF1F5F9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3" borderId="0" xfId="0" applyFill="1"/>
    <xf numFmtId="0" fontId="0" fillId="3" borderId="0" xfId="0" applyFill="1" applyAlignment="1">
      <alignment wrapText="1"/>
    </xf>
    <xf numFmtId="0" fontId="2" fillId="4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6" fillId="6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vertical="center" wrapText="1"/>
    </xf>
    <xf numFmtId="0" fontId="8" fillId="7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9" fillId="6" borderId="0" xfId="0" applyFont="1" applyFill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0" fontId="7" fillId="8" borderId="0" xfId="0" applyFont="1" applyFill="1" applyAlignment="1">
      <alignment vertical="center" wrapText="1"/>
    </xf>
    <xf numFmtId="49" fontId="7" fillId="8" borderId="0" xfId="0" applyNumberFormat="1" applyFont="1" applyFill="1" applyAlignment="1">
      <alignment vertical="center" wrapText="1"/>
    </xf>
    <xf numFmtId="165" fontId="7" fillId="8" borderId="0" xfId="0" applyNumberFormat="1" applyFont="1" applyFill="1" applyAlignment="1">
      <alignment vertical="center" wrapText="1"/>
    </xf>
    <xf numFmtId="1" fontId="7" fillId="8" borderId="0" xfId="0" applyNumberFormat="1" applyFont="1" applyFill="1" applyAlignment="1">
      <alignment vertical="center" wrapText="1"/>
    </xf>
    <xf numFmtId="1" fontId="2" fillId="9" borderId="0" xfId="0" applyNumberFormat="1" applyFont="1" applyFill="1" applyAlignment="1">
      <alignment horizontal="center" vertical="center" wrapText="1"/>
    </xf>
    <xf numFmtId="0" fontId="2" fillId="9" borderId="0" xfId="0" applyFont="1" applyFill="1" applyAlignment="1">
      <alignment vertical="center" wrapText="1"/>
    </xf>
    <xf numFmtId="0" fontId="2" fillId="8" borderId="1" xfId="0" applyFont="1" applyFill="1" applyBorder="1" applyAlignment="1">
      <alignment vertical="center" wrapText="1"/>
    </xf>
    <xf numFmtId="49" fontId="2" fillId="8" borderId="0" xfId="0" applyNumberFormat="1" applyFont="1" applyFill="1" applyAlignment="1">
      <alignment vertical="center" wrapText="1"/>
    </xf>
    <xf numFmtId="165" fontId="2" fillId="8" borderId="0" xfId="0" applyNumberFormat="1" applyFont="1" applyFill="1" applyAlignment="1">
      <alignment vertical="center" wrapText="1"/>
    </xf>
    <xf numFmtId="1" fontId="2" fillId="8" borderId="1" xfId="0" applyNumberFormat="1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</cellXfs>
  <cellStyles count="1">
    <cellStyle name="Normal" xfId="0" builtinId="0"/>
  </cellStyles>
  <dxfs count="18"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ont>
        <b/>
        <color rgb="FF4B5563"/>
      </font>
      <fill>
        <patternFill>
          <bgColor rgb="FFE5E7EB"/>
        </patternFill>
      </fill>
    </dxf>
    <dxf>
      <font>
        <b/>
        <color rgb="FF166534"/>
      </font>
      <fill>
        <patternFill>
          <bgColor rgb="FFDCFCE7"/>
        </patternFill>
      </fill>
    </dxf>
    <dxf>
      <font>
        <b/>
        <color rgb="FF92400E"/>
      </font>
      <fill>
        <patternFill>
          <bgColor rgb="FFFEF3C7"/>
        </patternFill>
      </fill>
    </dxf>
    <dxf>
      <font>
        <b/>
        <color rgb="FF991B1B"/>
      </font>
      <fill>
        <patternFill>
          <bgColor rgb="FFFEE2E2"/>
        </patternFill>
      </fill>
    </dxf>
    <dxf>
      <font>
        <b/>
        <color rgb="FF92400E"/>
      </font>
      <fill>
        <patternFill>
          <bgColor rgb="FFFEF3C7"/>
        </patternFill>
      </fill>
    </dxf>
    <dxf>
      <font>
        <b/>
        <color rgb="FF991B1B"/>
      </font>
      <fill>
        <patternFill>
          <bgColor rgb="FFFE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7</xdr:col>
      <xdr:colOff>116497</xdr:colOff>
      <xdr:row>2</xdr:row>
      <xdr:rowOff>167640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6DD046C-E062-4D50-8526-D6036FB9A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48750" y="0"/>
          <a:ext cx="2116747" cy="586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8</xdr:col>
      <xdr:colOff>116497</xdr:colOff>
      <xdr:row>2</xdr:row>
      <xdr:rowOff>167640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ED9183-58C7-40E8-B153-9A875B85C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44350" y="0"/>
          <a:ext cx="2116747" cy="5867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13</xdr:col>
      <xdr:colOff>116497</xdr:colOff>
      <xdr:row>2</xdr:row>
      <xdr:rowOff>110490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8A579BF-54B3-4CA8-844C-B5B00A736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96950" y="0"/>
          <a:ext cx="2116747" cy="58674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lientesTable" displayName="ClientesTable" ref="A5:I205" headerRowDxfId="2" dataDxfId="0" totalsRowDxfId="1">
  <tableColumns count="9">
    <tableColumn id="1" xr3:uid="{00000000-0010-0000-0000-000001000000}" name="Nombre del cliente" dataDxfId="11"/>
    <tableColumn id="2" xr3:uid="{00000000-0010-0000-0000-000002000000}" name="WhatsApp o teléfono" dataDxfId="10"/>
    <tableColumn id="3" xr3:uid="{00000000-0010-0000-0000-000003000000}" name="Última visita" dataDxfId="9"/>
    <tableColumn id="4" xr3:uid="{00000000-0010-0000-0000-000004000000}" name="Ciclo esperado_x000a_(días)" dataDxfId="8"/>
    <tableColumn id="5" xr3:uid="{00000000-0010-0000-0000-000005000000}" name="Días sin volver" dataDxfId="7"/>
    <tableColumn id="6" xr3:uid="{00000000-0010-0000-0000-000006000000}" name="Estado" dataDxfId="6"/>
    <tableColumn id="7" xr3:uid="{00000000-0010-0000-0000-000007000000}" name="Último contacto" dataDxfId="5"/>
    <tableColumn id="8" xr3:uid="{00000000-0010-0000-0000-000008000000}" name="Próxima cita" dataDxfId="4"/>
    <tableColumn id="9" xr3:uid="{00000000-0010-0000-0000-000009000000}" name="Acción sugerida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workbookViewId="0">
      <selection activeCell="E8" sqref="E8"/>
    </sheetView>
  </sheetViews>
  <sheetFormatPr baseColWidth="10" defaultColWidth="8.796875" defaultRowHeight="13.8"/>
  <cols>
    <col min="1" max="1" width="20" style="2" customWidth="1"/>
    <col min="2" max="2" width="48" style="2" customWidth="1"/>
    <col min="3" max="3" width="42" style="2" customWidth="1"/>
    <col min="4" max="16384" width="8.796875" style="2"/>
  </cols>
  <sheetData>
    <row r="1" spans="1:3" ht="19.2">
      <c r="A1" s="1" t="s">
        <v>0</v>
      </c>
      <c r="B1" s="1"/>
      <c r="C1" s="1"/>
    </row>
    <row r="2" spans="1:3">
      <c r="A2" s="3"/>
      <c r="B2" s="3"/>
      <c r="C2" s="3"/>
    </row>
    <row r="3" spans="1:3">
      <c r="A3" s="4" t="s">
        <v>1</v>
      </c>
      <c r="B3" s="4"/>
      <c r="C3" s="4"/>
    </row>
    <row r="4" spans="1:3">
      <c r="A4" s="3"/>
      <c r="B4" s="3"/>
      <c r="C4" s="3"/>
    </row>
    <row r="5" spans="1:3">
      <c r="A5" s="5" t="s">
        <v>2</v>
      </c>
      <c r="B5" s="5"/>
      <c r="C5" s="5"/>
    </row>
    <row r="6" spans="1:3">
      <c r="A6" s="3"/>
      <c r="B6" s="3"/>
      <c r="C6" s="3"/>
    </row>
    <row r="7" spans="1:3" ht="26.4">
      <c r="A7" s="6" t="s">
        <v>3</v>
      </c>
      <c r="B7" s="7" t="s">
        <v>4</v>
      </c>
      <c r="C7" s="7" t="s">
        <v>5</v>
      </c>
    </row>
    <row r="8" spans="1:3" ht="26.4">
      <c r="A8" s="6" t="s">
        <v>6</v>
      </c>
      <c r="B8" s="7" t="s">
        <v>7</v>
      </c>
      <c r="C8" s="7" t="s">
        <v>8</v>
      </c>
    </row>
    <row r="9" spans="1:3" ht="26.4">
      <c r="A9" s="6" t="s">
        <v>9</v>
      </c>
      <c r="B9" s="7" t="s">
        <v>10</v>
      </c>
      <c r="C9" s="7" t="s">
        <v>11</v>
      </c>
    </row>
    <row r="10" spans="1:3" ht="26.4">
      <c r="A10" s="6" t="s">
        <v>12</v>
      </c>
      <c r="B10" s="7" t="s">
        <v>13</v>
      </c>
      <c r="C10" s="7" t="s">
        <v>14</v>
      </c>
    </row>
    <row r="11" spans="1:3" ht="26.4">
      <c r="A11" s="6" t="s">
        <v>15</v>
      </c>
      <c r="B11" s="7" t="s">
        <v>16</v>
      </c>
      <c r="C11" s="7" t="s">
        <v>17</v>
      </c>
    </row>
    <row r="12" spans="1:3">
      <c r="A12" s="8" t="s">
        <v>18</v>
      </c>
      <c r="B12" s="8"/>
      <c r="C12" s="8"/>
    </row>
    <row r="13" spans="1:3">
      <c r="A13" s="3"/>
      <c r="B13" s="3"/>
      <c r="C13" s="3"/>
    </row>
    <row r="14" spans="1:3">
      <c r="A14" s="5" t="s">
        <v>19</v>
      </c>
      <c r="B14" s="5"/>
      <c r="C14" s="5"/>
    </row>
    <row r="15" spans="1:3">
      <c r="A15" s="3"/>
      <c r="B15" s="3"/>
      <c r="C15" s="3"/>
    </row>
    <row r="16" spans="1:3">
      <c r="A16" s="9" t="s">
        <v>20</v>
      </c>
      <c r="B16" s="9" t="s">
        <v>21</v>
      </c>
      <c r="C16" s="9" t="s">
        <v>22</v>
      </c>
    </row>
    <row r="17" spans="1:3" ht="26.4">
      <c r="A17" s="7" t="s">
        <v>23</v>
      </c>
      <c r="B17" s="7" t="s">
        <v>24</v>
      </c>
      <c r="C17" s="7" t="s">
        <v>25</v>
      </c>
    </row>
    <row r="18" spans="1:3" ht="26.4">
      <c r="A18" s="7" t="s">
        <v>26</v>
      </c>
      <c r="B18" s="7" t="s">
        <v>27</v>
      </c>
      <c r="C18" s="7" t="s">
        <v>28</v>
      </c>
    </row>
    <row r="19" spans="1:3">
      <c r="A19" s="7" t="s">
        <v>29</v>
      </c>
      <c r="B19" s="7" t="s">
        <v>30</v>
      </c>
      <c r="C19" s="7" t="s">
        <v>31</v>
      </c>
    </row>
    <row r="20" spans="1:3" ht="26.4">
      <c r="A20" s="7" t="s">
        <v>32</v>
      </c>
      <c r="B20" s="7" t="s">
        <v>33</v>
      </c>
      <c r="C20" s="7" t="s">
        <v>34</v>
      </c>
    </row>
    <row r="21" spans="1:3">
      <c r="A21" s="3"/>
      <c r="B21" s="3"/>
      <c r="C21" s="3"/>
    </row>
    <row r="22" spans="1:3">
      <c r="A22" s="10" t="s">
        <v>35</v>
      </c>
      <c r="B22" s="10"/>
      <c r="C22" s="10"/>
    </row>
    <row r="23" spans="1:3">
      <c r="A23" s="3"/>
      <c r="B23" s="3"/>
      <c r="C23" s="3"/>
    </row>
    <row r="24" spans="1:3">
      <c r="A24" s="11" t="s">
        <v>36</v>
      </c>
      <c r="B24" s="11"/>
      <c r="C24" s="11"/>
    </row>
  </sheetData>
  <sheetProtection algorithmName="SHA-512" hashValue="pAtw1/2VFcOtmqEsOLdZ1nDHRSJsOKvcddVtNhc5aRP/329FnD6PIuD2ADW6sM8Wo3arl3m46ZopjIEt8i4qFQ==" saltValue="KW9aLY/emLV5GIki5qOr2A==" spinCount="100000" sheet="1" objects="1" scenarios="1" formatCells="0" formatColumns="0" formatRows="0" sort="0" autoFilter="0" pivotTables="0"/>
  <mergeCells count="7">
    <mergeCell ref="A24:C24"/>
    <mergeCell ref="A1:C1"/>
    <mergeCell ref="A3:C3"/>
    <mergeCell ref="A5:C5"/>
    <mergeCell ref="A14:C14"/>
    <mergeCell ref="A22:C22"/>
    <mergeCell ref="A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workbookViewId="0">
      <selection activeCell="F6" sqref="F6"/>
    </sheetView>
  </sheetViews>
  <sheetFormatPr baseColWidth="10" defaultColWidth="8.796875" defaultRowHeight="13.8"/>
  <cols>
    <col min="1" max="1" width="22" style="2" customWidth="1"/>
    <col min="2" max="2" width="26" style="2" customWidth="1"/>
    <col min="3" max="3" width="66" style="2" customWidth="1"/>
    <col min="4" max="4" width="34" style="2" customWidth="1"/>
    <col min="5" max="16384" width="8.796875" style="2"/>
  </cols>
  <sheetData>
    <row r="1" spans="1:4" ht="19.2">
      <c r="A1" s="12" t="s">
        <v>37</v>
      </c>
      <c r="B1" s="12"/>
      <c r="C1" s="12"/>
      <c r="D1" s="12"/>
    </row>
    <row r="3" spans="1:4">
      <c r="A3" s="4" t="s">
        <v>38</v>
      </c>
      <c r="B3" s="4"/>
      <c r="C3" s="4"/>
      <c r="D3" s="4"/>
    </row>
    <row r="5" spans="1:4">
      <c r="A5" s="9" t="s">
        <v>20</v>
      </c>
      <c r="B5" s="9" t="s">
        <v>39</v>
      </c>
      <c r="C5" s="9" t="s">
        <v>40</v>
      </c>
      <c r="D5" s="9" t="s">
        <v>41</v>
      </c>
    </row>
    <row r="6" spans="1:4" ht="26.4">
      <c r="A6" s="7" t="s">
        <v>23</v>
      </c>
      <c r="B6" s="7" t="s">
        <v>42</v>
      </c>
      <c r="C6" s="7" t="s">
        <v>43</v>
      </c>
      <c r="D6" s="7" t="s">
        <v>44</v>
      </c>
    </row>
    <row r="7" spans="1:4" ht="39.6">
      <c r="A7" s="7" t="s">
        <v>26</v>
      </c>
      <c r="B7" s="7" t="s">
        <v>45</v>
      </c>
      <c r="C7" s="7" t="s">
        <v>46</v>
      </c>
      <c r="D7" s="7" t="s">
        <v>47</v>
      </c>
    </row>
    <row r="8" spans="1:4" ht="26.4">
      <c r="A8" s="7" t="s">
        <v>29</v>
      </c>
      <c r="B8" s="7" t="s">
        <v>48</v>
      </c>
      <c r="C8" s="7" t="s">
        <v>49</v>
      </c>
      <c r="D8" s="7" t="s">
        <v>50</v>
      </c>
    </row>
    <row r="9" spans="1:4" ht="39.6">
      <c r="A9" s="7" t="s">
        <v>32</v>
      </c>
      <c r="B9" s="7" t="s">
        <v>51</v>
      </c>
      <c r="C9" s="7" t="s">
        <v>52</v>
      </c>
      <c r="D9" s="7" t="s">
        <v>53</v>
      </c>
    </row>
    <row r="10" spans="1:4">
      <c r="A10" s="13" t="s">
        <v>54</v>
      </c>
      <c r="B10" s="13"/>
      <c r="C10" s="13"/>
      <c r="D10" s="13"/>
    </row>
    <row r="11" spans="1:4">
      <c r="A11" s="14" t="s">
        <v>55</v>
      </c>
      <c r="B11" s="14"/>
      <c r="C11" s="14"/>
      <c r="D11" s="14"/>
    </row>
    <row r="12" spans="1:4">
      <c r="A12" s="10" t="s">
        <v>56</v>
      </c>
      <c r="B12" s="10"/>
      <c r="C12" s="10"/>
      <c r="D12" s="10"/>
    </row>
  </sheetData>
  <sheetProtection algorithmName="SHA-512" hashValue="sps6cc4PFTCXIqhMKGEREA3fNRxENkVSfTRSGaEpUlWM68KVk5vEBJlCU6eYRxkzqPVEApaA+2FU2AXhyNRhzg==" saltValue="PXf+FdtheJAOoLv3B67jww==" spinCount="100000" sheet="1" objects="1" scenarios="1" formatCells="0" formatColumns="0" formatRows="0" sort="0" autoFilter="0" pivotTables="0"/>
  <mergeCells count="5">
    <mergeCell ref="A1:D1"/>
    <mergeCell ref="A3:D3"/>
    <mergeCell ref="A12:D12"/>
    <mergeCell ref="A10:D10"/>
    <mergeCell ref="A11:D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5"/>
  <sheetViews>
    <sheetView tabSelected="1" workbookViewId="0">
      <selection activeCell="A4" sqref="A4:I4"/>
    </sheetView>
  </sheetViews>
  <sheetFormatPr baseColWidth="10" defaultColWidth="8.796875" defaultRowHeight="13.8"/>
  <cols>
    <col min="1" max="1" width="25" style="2" customWidth="1"/>
    <col min="2" max="2" width="22" style="2" customWidth="1"/>
    <col min="3" max="3" width="15" style="2" customWidth="1"/>
    <col min="4" max="4" width="16" style="2" customWidth="1"/>
    <col min="5" max="5" width="14" style="2" customWidth="1"/>
    <col min="6" max="6" width="17" style="2" customWidth="1"/>
    <col min="7" max="8" width="15" style="2" customWidth="1"/>
    <col min="9" max="9" width="32" style="2" customWidth="1"/>
    <col min="10" max="16384" width="8.796875" style="2"/>
  </cols>
  <sheetData>
    <row r="1" spans="1:9" ht="24" customHeight="1">
      <c r="A1" s="12" t="s">
        <v>57</v>
      </c>
      <c r="B1" s="12"/>
      <c r="C1" s="12"/>
      <c r="D1" s="12"/>
      <c r="E1" s="12"/>
      <c r="F1" s="12"/>
      <c r="G1" s="12"/>
      <c r="H1" s="12"/>
      <c r="I1" s="12"/>
    </row>
    <row r="3" spans="1:9" ht="27.15" customHeight="1">
      <c r="A3" s="4" t="s">
        <v>58</v>
      </c>
      <c r="B3" s="4"/>
      <c r="C3" s="4"/>
      <c r="D3" s="4"/>
      <c r="E3" s="4"/>
      <c r="F3" s="4"/>
      <c r="G3" s="4"/>
      <c r="H3" s="4"/>
      <c r="I3" s="4"/>
    </row>
    <row r="4" spans="1:9" ht="24" customHeight="1">
      <c r="A4" s="8" t="s">
        <v>59</v>
      </c>
      <c r="B4" s="8"/>
      <c r="C4" s="8"/>
      <c r="D4" s="8"/>
      <c r="E4" s="8"/>
      <c r="F4" s="8"/>
      <c r="G4" s="8"/>
      <c r="H4" s="8"/>
      <c r="I4" s="8"/>
    </row>
    <row r="5" spans="1:9" ht="27.15" customHeight="1">
      <c r="A5" s="9" t="s">
        <v>60</v>
      </c>
      <c r="B5" s="9" t="s">
        <v>61</v>
      </c>
      <c r="C5" s="9" t="s">
        <v>62</v>
      </c>
      <c r="D5" s="9" t="s">
        <v>63</v>
      </c>
      <c r="E5" s="9" t="s">
        <v>64</v>
      </c>
      <c r="F5" s="9" t="s">
        <v>65</v>
      </c>
      <c r="G5" s="9" t="s">
        <v>66</v>
      </c>
      <c r="H5" s="9" t="s">
        <v>67</v>
      </c>
      <c r="I5" s="9" t="s">
        <v>68</v>
      </c>
    </row>
    <row r="6" spans="1:9" ht="16.05" customHeight="1">
      <c r="A6" s="15" t="s">
        <v>69</v>
      </c>
      <c r="B6" s="16" t="s">
        <v>70</v>
      </c>
      <c r="C6" s="17">
        <f ca="1">TODAY()-2</f>
        <v>46193</v>
      </c>
      <c r="D6" s="18">
        <v>28</v>
      </c>
      <c r="E6" s="19">
        <f t="shared" ref="E6:E37" ca="1" si="0">IF(C6="","",TODAY()-C6)</f>
        <v>2</v>
      </c>
      <c r="F6" s="15" t="s">
        <v>71</v>
      </c>
      <c r="G6" s="17"/>
      <c r="H6" s="17"/>
      <c r="I6" s="20" t="str">
        <f t="shared" ref="I6:I37" ca="1" si="1">IF(A6="","",IF(C6="","Registrar última visita",IF(OR(D6="",D6&lt;=0),"Definir ciclo esperado",IF(OR(F6="No interesado",F6="No contactar"),"No contactar",IF(AND(F6="Agendó",H6=""),"Registrar próxima cita",IF(AND(H6&lt;&gt;"",H6&lt;TODAY()),"Actualizar cita o última visita",IF(AND(H6&lt;&gt;"",H6&gt;=TODAY()),"Cita agendada",IF(F6="Volvió",IF(E6&lt;=7,"Ciclo reiniciado","Actualizar última visita"),IF(F6="Respondió","Gestionar cita",IF(AND(F6="Contactado",G6&lt;&gt;""),IF(TODAY()-G6&lt;=3,"Esperar respuesta","Revisar respuesta"),IF(AND(F6="No respondió",G6&lt;&gt;""),IF(TODAY()-G6&lt;=7,"Esperar antes de insistir","Revisar antes de insistir"),IF(E6&gt;=D6,"Reactivar",IF(E6&gt;=MAX(1,D6-7),"Invitar a agendar","Seguimiento post-servicio")))))))))))))</f>
        <v>Seguimiento post-servicio</v>
      </c>
    </row>
    <row r="7" spans="1:9" ht="16.05" customHeight="1">
      <c r="A7" s="15" t="s">
        <v>72</v>
      </c>
      <c r="B7" s="16" t="s">
        <v>73</v>
      </c>
      <c r="C7" s="17">
        <f ca="1">TODAY()-23</f>
        <v>46172</v>
      </c>
      <c r="D7" s="18">
        <v>28</v>
      </c>
      <c r="E7" s="19">
        <f t="shared" ca="1" si="0"/>
        <v>23</v>
      </c>
      <c r="F7" s="15" t="s">
        <v>71</v>
      </c>
      <c r="G7" s="17"/>
      <c r="H7" s="17"/>
      <c r="I7" s="20" t="str">
        <f t="shared" ca="1" si="1"/>
        <v>Invitar a agendar</v>
      </c>
    </row>
    <row r="8" spans="1:9" ht="16.05" customHeight="1">
      <c r="A8" s="15" t="s">
        <v>74</v>
      </c>
      <c r="B8" s="16" t="s">
        <v>75</v>
      </c>
      <c r="C8" s="17">
        <f ca="1">TODAY()-33</f>
        <v>46162</v>
      </c>
      <c r="D8" s="18">
        <v>28</v>
      </c>
      <c r="E8" s="19">
        <f t="shared" ca="1" si="0"/>
        <v>33</v>
      </c>
      <c r="F8" s="15" t="s">
        <v>76</v>
      </c>
      <c r="G8" s="17">
        <f ca="1">TODAY()-5</f>
        <v>46190</v>
      </c>
      <c r="H8" s="17"/>
      <c r="I8" s="20" t="str">
        <f t="shared" ca="1" si="1"/>
        <v>Revisar respuesta</v>
      </c>
    </row>
    <row r="9" spans="1:9" ht="16.05" customHeight="1">
      <c r="A9" s="15" t="s">
        <v>77</v>
      </c>
      <c r="B9" s="16" t="s">
        <v>78</v>
      </c>
      <c r="C9" s="17">
        <f ca="1">TODAY()-37</f>
        <v>46158</v>
      </c>
      <c r="D9" s="18">
        <v>28</v>
      </c>
      <c r="E9" s="19">
        <f t="shared" ca="1" si="0"/>
        <v>37</v>
      </c>
      <c r="F9" s="15" t="s">
        <v>79</v>
      </c>
      <c r="G9" s="17">
        <f ca="1">TODAY()-9</f>
        <v>46186</v>
      </c>
      <c r="H9" s="17"/>
      <c r="I9" s="20" t="str">
        <f t="shared" ca="1" si="1"/>
        <v>Revisar antes de insistir</v>
      </c>
    </row>
    <row r="10" spans="1:9" ht="16.05" customHeight="1">
      <c r="A10" s="15" t="s">
        <v>80</v>
      </c>
      <c r="B10" s="16" t="s">
        <v>81</v>
      </c>
      <c r="C10" s="17">
        <f ca="1">TODAY()-32</f>
        <v>46163</v>
      </c>
      <c r="D10" s="18">
        <v>28</v>
      </c>
      <c r="E10" s="19">
        <f t="shared" ca="1" si="0"/>
        <v>32</v>
      </c>
      <c r="F10" s="15" t="s">
        <v>82</v>
      </c>
      <c r="G10" s="17">
        <f ca="1">TODAY()-1</f>
        <v>46194</v>
      </c>
      <c r="H10" s="17">
        <f ca="1">TODAY()+4</f>
        <v>46199</v>
      </c>
      <c r="I10" s="20" t="str">
        <f t="shared" ca="1" si="1"/>
        <v>Cita agendada</v>
      </c>
    </row>
    <row r="11" spans="1:9" ht="16.05" customHeight="1">
      <c r="A11" s="15" t="s">
        <v>83</v>
      </c>
      <c r="B11" s="16" t="s">
        <v>84</v>
      </c>
      <c r="C11" s="17">
        <f ca="1">TODAY()-32</f>
        <v>46163</v>
      </c>
      <c r="D11" s="18">
        <v>28</v>
      </c>
      <c r="E11" s="19">
        <f t="shared" ca="1" si="0"/>
        <v>32</v>
      </c>
      <c r="F11" s="15" t="s">
        <v>82</v>
      </c>
      <c r="G11" s="17">
        <f ca="1">TODAY()-9</f>
        <v>46186</v>
      </c>
      <c r="H11" s="17">
        <f ca="1">TODAY()-1</f>
        <v>46194</v>
      </c>
      <c r="I11" s="20" t="str">
        <f t="shared" ca="1" si="1"/>
        <v>Actualizar cita o última visita</v>
      </c>
    </row>
    <row r="12" spans="1:9" ht="16.05" customHeight="1">
      <c r="A12" s="15" t="s">
        <v>85</v>
      </c>
      <c r="B12" s="16" t="s">
        <v>86</v>
      </c>
      <c r="C12" s="17">
        <f ca="1">TODAY()-1</f>
        <v>46194</v>
      </c>
      <c r="D12" s="18">
        <v>28</v>
      </c>
      <c r="E12" s="19">
        <f t="shared" ca="1" si="0"/>
        <v>1</v>
      </c>
      <c r="F12" s="15" t="s">
        <v>87</v>
      </c>
      <c r="G12" s="17"/>
      <c r="H12" s="17"/>
      <c r="I12" s="20" t="str">
        <f t="shared" ca="1" si="1"/>
        <v>Ciclo reiniciado</v>
      </c>
    </row>
    <row r="13" spans="1:9" ht="16.05" customHeight="1">
      <c r="A13" s="15" t="s">
        <v>88</v>
      </c>
      <c r="B13" s="16" t="s">
        <v>89</v>
      </c>
      <c r="C13" s="17">
        <f ca="1">TODAY()-45</f>
        <v>46150</v>
      </c>
      <c r="D13" s="18">
        <v>28</v>
      </c>
      <c r="E13" s="19">
        <f t="shared" ca="1" si="0"/>
        <v>45</v>
      </c>
      <c r="F13" s="15" t="s">
        <v>90</v>
      </c>
      <c r="G13" s="17">
        <f ca="1">TODAY()-45</f>
        <v>46150</v>
      </c>
      <c r="H13" s="17"/>
      <c r="I13" s="20" t="str">
        <f t="shared" ca="1" si="1"/>
        <v>No contactar</v>
      </c>
    </row>
    <row r="14" spans="1:9" ht="16.05" customHeight="1">
      <c r="A14" s="15" t="s">
        <v>91</v>
      </c>
      <c r="B14" s="16" t="s">
        <v>92</v>
      </c>
      <c r="C14" s="17">
        <f ca="1">TODAY()-31</f>
        <v>46164</v>
      </c>
      <c r="D14" s="18">
        <v>28</v>
      </c>
      <c r="E14" s="19">
        <f t="shared" ca="1" si="0"/>
        <v>31</v>
      </c>
      <c r="F14" s="15" t="s">
        <v>93</v>
      </c>
      <c r="G14" s="17">
        <f ca="1">TODAY()-1</f>
        <v>46194</v>
      </c>
      <c r="H14" s="17"/>
      <c r="I14" s="20" t="str">
        <f t="shared" ca="1" si="1"/>
        <v>Gestionar cita</v>
      </c>
    </row>
    <row r="15" spans="1:9" ht="16.05" customHeight="1">
      <c r="A15" s="21"/>
      <c r="B15" s="22"/>
      <c r="C15" s="23"/>
      <c r="D15" s="24"/>
      <c r="E15" s="19" t="str">
        <f t="shared" ca="1" si="0"/>
        <v/>
      </c>
      <c r="F15" s="21"/>
      <c r="G15" s="23"/>
      <c r="H15" s="23"/>
      <c r="I15" s="25" t="str">
        <f t="shared" ca="1" si="1"/>
        <v/>
      </c>
    </row>
    <row r="16" spans="1:9" ht="16.05" customHeight="1">
      <c r="A16" s="21"/>
      <c r="B16" s="22"/>
      <c r="C16" s="23"/>
      <c r="D16" s="24"/>
      <c r="E16" s="19" t="str">
        <f t="shared" ca="1" si="0"/>
        <v/>
      </c>
      <c r="F16" s="21"/>
      <c r="G16" s="23"/>
      <c r="H16" s="23"/>
      <c r="I16" s="25" t="str">
        <f t="shared" ca="1" si="1"/>
        <v/>
      </c>
    </row>
    <row r="17" spans="1:9" ht="16.05" customHeight="1">
      <c r="A17" s="21"/>
      <c r="B17" s="22"/>
      <c r="C17" s="23"/>
      <c r="D17" s="24"/>
      <c r="E17" s="19" t="str">
        <f t="shared" ca="1" si="0"/>
        <v/>
      </c>
      <c r="F17" s="21"/>
      <c r="G17" s="23"/>
      <c r="H17" s="23"/>
      <c r="I17" s="25" t="str">
        <f t="shared" ca="1" si="1"/>
        <v/>
      </c>
    </row>
    <row r="18" spans="1:9" ht="16.05" customHeight="1">
      <c r="A18" s="21"/>
      <c r="B18" s="22"/>
      <c r="C18" s="23"/>
      <c r="D18" s="24"/>
      <c r="E18" s="19" t="str">
        <f t="shared" ca="1" si="0"/>
        <v/>
      </c>
      <c r="F18" s="21"/>
      <c r="G18" s="23"/>
      <c r="H18" s="23"/>
      <c r="I18" s="25" t="str">
        <f t="shared" ca="1" si="1"/>
        <v/>
      </c>
    </row>
    <row r="19" spans="1:9" ht="16.05" customHeight="1">
      <c r="A19" s="21"/>
      <c r="B19" s="22"/>
      <c r="C19" s="23"/>
      <c r="D19" s="24"/>
      <c r="E19" s="19" t="str">
        <f t="shared" ca="1" si="0"/>
        <v/>
      </c>
      <c r="F19" s="21"/>
      <c r="G19" s="23"/>
      <c r="H19" s="23"/>
      <c r="I19" s="25" t="str">
        <f t="shared" ca="1" si="1"/>
        <v/>
      </c>
    </row>
    <row r="20" spans="1:9" ht="16.05" customHeight="1">
      <c r="A20" s="21"/>
      <c r="B20" s="22"/>
      <c r="C20" s="23"/>
      <c r="D20" s="24"/>
      <c r="E20" s="19" t="str">
        <f t="shared" ca="1" si="0"/>
        <v/>
      </c>
      <c r="F20" s="21"/>
      <c r="G20" s="23"/>
      <c r="H20" s="23"/>
      <c r="I20" s="25" t="str">
        <f t="shared" ca="1" si="1"/>
        <v/>
      </c>
    </row>
    <row r="21" spans="1:9" ht="16.05" customHeight="1">
      <c r="A21" s="21"/>
      <c r="B21" s="22"/>
      <c r="C21" s="23"/>
      <c r="D21" s="24"/>
      <c r="E21" s="19" t="str">
        <f t="shared" ca="1" si="0"/>
        <v/>
      </c>
      <c r="F21" s="21"/>
      <c r="G21" s="23"/>
      <c r="H21" s="23"/>
      <c r="I21" s="25" t="str">
        <f t="shared" ca="1" si="1"/>
        <v/>
      </c>
    </row>
    <row r="22" spans="1:9" ht="16.05" customHeight="1">
      <c r="A22" s="21"/>
      <c r="B22" s="22"/>
      <c r="C22" s="23"/>
      <c r="D22" s="24"/>
      <c r="E22" s="19" t="str">
        <f t="shared" ca="1" si="0"/>
        <v/>
      </c>
      <c r="F22" s="21"/>
      <c r="G22" s="23"/>
      <c r="H22" s="23"/>
      <c r="I22" s="25" t="str">
        <f t="shared" ca="1" si="1"/>
        <v/>
      </c>
    </row>
    <row r="23" spans="1:9" ht="16.05" customHeight="1">
      <c r="A23" s="21"/>
      <c r="B23" s="22"/>
      <c r="C23" s="23"/>
      <c r="D23" s="24"/>
      <c r="E23" s="19" t="str">
        <f t="shared" ca="1" si="0"/>
        <v/>
      </c>
      <c r="F23" s="21"/>
      <c r="G23" s="23"/>
      <c r="H23" s="23"/>
      <c r="I23" s="25" t="str">
        <f t="shared" ca="1" si="1"/>
        <v/>
      </c>
    </row>
    <row r="24" spans="1:9" ht="16.05" customHeight="1">
      <c r="A24" s="21"/>
      <c r="B24" s="22"/>
      <c r="C24" s="23"/>
      <c r="D24" s="24"/>
      <c r="E24" s="19" t="str">
        <f t="shared" ca="1" si="0"/>
        <v/>
      </c>
      <c r="F24" s="21"/>
      <c r="G24" s="23"/>
      <c r="H24" s="23"/>
      <c r="I24" s="25" t="str">
        <f t="shared" ca="1" si="1"/>
        <v/>
      </c>
    </row>
    <row r="25" spans="1:9" ht="16.05" customHeight="1">
      <c r="A25" s="21"/>
      <c r="B25" s="22"/>
      <c r="C25" s="23"/>
      <c r="D25" s="24"/>
      <c r="E25" s="19" t="str">
        <f t="shared" ca="1" si="0"/>
        <v/>
      </c>
      <c r="F25" s="21"/>
      <c r="G25" s="23"/>
      <c r="H25" s="23"/>
      <c r="I25" s="25" t="str">
        <f t="shared" ca="1" si="1"/>
        <v/>
      </c>
    </row>
    <row r="26" spans="1:9" ht="16.05" customHeight="1">
      <c r="A26" s="21"/>
      <c r="B26" s="22"/>
      <c r="C26" s="23"/>
      <c r="D26" s="24"/>
      <c r="E26" s="19" t="str">
        <f t="shared" ca="1" si="0"/>
        <v/>
      </c>
      <c r="F26" s="21"/>
      <c r="G26" s="23"/>
      <c r="H26" s="23"/>
      <c r="I26" s="25" t="str">
        <f t="shared" ca="1" si="1"/>
        <v/>
      </c>
    </row>
    <row r="27" spans="1:9" ht="16.05" customHeight="1">
      <c r="A27" s="21"/>
      <c r="B27" s="22"/>
      <c r="C27" s="23"/>
      <c r="D27" s="24"/>
      <c r="E27" s="19" t="str">
        <f t="shared" ca="1" si="0"/>
        <v/>
      </c>
      <c r="F27" s="21"/>
      <c r="G27" s="23"/>
      <c r="H27" s="23"/>
      <c r="I27" s="25" t="str">
        <f t="shared" ca="1" si="1"/>
        <v/>
      </c>
    </row>
    <row r="28" spans="1:9" ht="16.05" customHeight="1">
      <c r="A28" s="21"/>
      <c r="B28" s="22"/>
      <c r="C28" s="23"/>
      <c r="D28" s="24"/>
      <c r="E28" s="19" t="str">
        <f t="shared" ca="1" si="0"/>
        <v/>
      </c>
      <c r="F28" s="21"/>
      <c r="G28" s="23"/>
      <c r="H28" s="23"/>
      <c r="I28" s="25" t="str">
        <f t="shared" ca="1" si="1"/>
        <v/>
      </c>
    </row>
    <row r="29" spans="1:9" ht="16.05" customHeight="1">
      <c r="A29" s="21"/>
      <c r="B29" s="22"/>
      <c r="C29" s="23"/>
      <c r="D29" s="24"/>
      <c r="E29" s="19" t="str">
        <f t="shared" ca="1" si="0"/>
        <v/>
      </c>
      <c r="F29" s="21"/>
      <c r="G29" s="23"/>
      <c r="H29" s="23"/>
      <c r="I29" s="25" t="str">
        <f t="shared" ca="1" si="1"/>
        <v/>
      </c>
    </row>
    <row r="30" spans="1:9" ht="16.05" customHeight="1">
      <c r="A30" s="21"/>
      <c r="B30" s="22"/>
      <c r="C30" s="23"/>
      <c r="D30" s="24"/>
      <c r="E30" s="19" t="str">
        <f t="shared" ca="1" si="0"/>
        <v/>
      </c>
      <c r="F30" s="21"/>
      <c r="G30" s="23"/>
      <c r="H30" s="23"/>
      <c r="I30" s="25" t="str">
        <f t="shared" ca="1" si="1"/>
        <v/>
      </c>
    </row>
    <row r="31" spans="1:9" ht="16.05" customHeight="1">
      <c r="A31" s="21"/>
      <c r="B31" s="22"/>
      <c r="C31" s="23"/>
      <c r="D31" s="24"/>
      <c r="E31" s="19" t="str">
        <f t="shared" ca="1" si="0"/>
        <v/>
      </c>
      <c r="F31" s="21"/>
      <c r="G31" s="23"/>
      <c r="H31" s="23"/>
      <c r="I31" s="25" t="str">
        <f t="shared" ca="1" si="1"/>
        <v/>
      </c>
    </row>
    <row r="32" spans="1:9" ht="16.05" customHeight="1">
      <c r="A32" s="21"/>
      <c r="B32" s="22"/>
      <c r="C32" s="23"/>
      <c r="D32" s="24"/>
      <c r="E32" s="19" t="str">
        <f t="shared" ca="1" si="0"/>
        <v/>
      </c>
      <c r="F32" s="21"/>
      <c r="G32" s="23"/>
      <c r="H32" s="23"/>
      <c r="I32" s="25" t="str">
        <f t="shared" ca="1" si="1"/>
        <v/>
      </c>
    </row>
    <row r="33" spans="1:9" ht="16.05" customHeight="1">
      <c r="A33" s="21"/>
      <c r="B33" s="22"/>
      <c r="C33" s="23"/>
      <c r="D33" s="24"/>
      <c r="E33" s="19" t="str">
        <f t="shared" ca="1" si="0"/>
        <v/>
      </c>
      <c r="F33" s="21"/>
      <c r="G33" s="23"/>
      <c r="H33" s="23"/>
      <c r="I33" s="25" t="str">
        <f t="shared" ca="1" si="1"/>
        <v/>
      </c>
    </row>
    <row r="34" spans="1:9" ht="16.05" customHeight="1">
      <c r="A34" s="21"/>
      <c r="B34" s="22"/>
      <c r="C34" s="23"/>
      <c r="D34" s="24"/>
      <c r="E34" s="19" t="str">
        <f t="shared" ca="1" si="0"/>
        <v/>
      </c>
      <c r="F34" s="21"/>
      <c r="G34" s="23"/>
      <c r="H34" s="23"/>
      <c r="I34" s="25" t="str">
        <f t="shared" ca="1" si="1"/>
        <v/>
      </c>
    </row>
    <row r="35" spans="1:9" ht="16.05" customHeight="1">
      <c r="A35" s="21"/>
      <c r="B35" s="22"/>
      <c r="C35" s="23"/>
      <c r="D35" s="24"/>
      <c r="E35" s="19" t="str">
        <f t="shared" ca="1" si="0"/>
        <v/>
      </c>
      <c r="F35" s="21"/>
      <c r="G35" s="23"/>
      <c r="H35" s="23"/>
      <c r="I35" s="25" t="str">
        <f t="shared" ca="1" si="1"/>
        <v/>
      </c>
    </row>
    <row r="36" spans="1:9" ht="16.05" customHeight="1">
      <c r="A36" s="21"/>
      <c r="B36" s="22"/>
      <c r="C36" s="23"/>
      <c r="D36" s="24"/>
      <c r="E36" s="19" t="str">
        <f t="shared" ca="1" si="0"/>
        <v/>
      </c>
      <c r="F36" s="21"/>
      <c r="G36" s="23"/>
      <c r="H36" s="23"/>
      <c r="I36" s="25" t="str">
        <f t="shared" ca="1" si="1"/>
        <v/>
      </c>
    </row>
    <row r="37" spans="1:9" ht="16.05" customHeight="1">
      <c r="A37" s="21"/>
      <c r="B37" s="22"/>
      <c r="C37" s="23"/>
      <c r="D37" s="24"/>
      <c r="E37" s="19" t="str">
        <f t="shared" ca="1" si="0"/>
        <v/>
      </c>
      <c r="F37" s="21"/>
      <c r="G37" s="23"/>
      <c r="H37" s="23"/>
      <c r="I37" s="25" t="str">
        <f t="shared" ca="1" si="1"/>
        <v/>
      </c>
    </row>
    <row r="38" spans="1:9" ht="16.05" customHeight="1">
      <c r="A38" s="21"/>
      <c r="B38" s="22"/>
      <c r="C38" s="23"/>
      <c r="D38" s="24"/>
      <c r="E38" s="19" t="str">
        <f t="shared" ref="E38:E69" ca="1" si="2">IF(C38="","",TODAY()-C38)</f>
        <v/>
      </c>
      <c r="F38" s="21"/>
      <c r="G38" s="23"/>
      <c r="H38" s="23"/>
      <c r="I38" s="25" t="str">
        <f t="shared" ref="I38:I69" ca="1" si="3">IF(A38="","",IF(C38="","Registrar última visita",IF(OR(D38="",D38&lt;=0),"Definir ciclo esperado",IF(OR(F38="No interesado",F38="No contactar"),"No contactar",IF(AND(F38="Agendó",H38=""),"Registrar próxima cita",IF(AND(H38&lt;&gt;"",H38&lt;TODAY()),"Actualizar cita o última visita",IF(AND(H38&lt;&gt;"",H38&gt;=TODAY()),"Cita agendada",IF(F38="Volvió",IF(E38&lt;=7,"Ciclo reiniciado","Actualizar última visita"),IF(F38="Respondió","Gestionar cita",IF(AND(F38="Contactado",G38&lt;&gt;""),IF(TODAY()-G38&lt;=3,"Esperar respuesta","Revisar respuesta"),IF(AND(F38="No respondió",G38&lt;&gt;""),IF(TODAY()-G38&lt;=7,"Esperar antes de insistir","Revisar antes de insistir"),IF(E38&gt;=D38,"Reactivar",IF(E38&gt;=MAX(1,D38-7),"Invitar a agendar","Seguimiento post-servicio")))))))))))))</f>
        <v/>
      </c>
    </row>
    <row r="39" spans="1:9" ht="16.05" customHeight="1">
      <c r="A39" s="21"/>
      <c r="B39" s="22"/>
      <c r="C39" s="23"/>
      <c r="D39" s="24"/>
      <c r="E39" s="19" t="str">
        <f t="shared" ca="1" si="2"/>
        <v/>
      </c>
      <c r="F39" s="21"/>
      <c r="G39" s="23"/>
      <c r="H39" s="23"/>
      <c r="I39" s="25" t="str">
        <f t="shared" ca="1" si="3"/>
        <v/>
      </c>
    </row>
    <row r="40" spans="1:9" ht="16.05" customHeight="1">
      <c r="A40" s="21"/>
      <c r="B40" s="22"/>
      <c r="C40" s="23"/>
      <c r="D40" s="24"/>
      <c r="E40" s="19" t="str">
        <f t="shared" ca="1" si="2"/>
        <v/>
      </c>
      <c r="F40" s="21"/>
      <c r="G40" s="23"/>
      <c r="H40" s="23"/>
      <c r="I40" s="25" t="str">
        <f t="shared" ca="1" si="3"/>
        <v/>
      </c>
    </row>
    <row r="41" spans="1:9" ht="16.05" customHeight="1">
      <c r="A41" s="21"/>
      <c r="B41" s="22"/>
      <c r="C41" s="23"/>
      <c r="D41" s="24"/>
      <c r="E41" s="19" t="str">
        <f t="shared" ca="1" si="2"/>
        <v/>
      </c>
      <c r="F41" s="21"/>
      <c r="G41" s="23"/>
      <c r="H41" s="23"/>
      <c r="I41" s="25" t="str">
        <f t="shared" ca="1" si="3"/>
        <v/>
      </c>
    </row>
    <row r="42" spans="1:9" ht="16.05" customHeight="1">
      <c r="A42" s="21"/>
      <c r="B42" s="22"/>
      <c r="C42" s="23"/>
      <c r="D42" s="24"/>
      <c r="E42" s="19" t="str">
        <f t="shared" ca="1" si="2"/>
        <v/>
      </c>
      <c r="F42" s="21"/>
      <c r="G42" s="23"/>
      <c r="H42" s="23"/>
      <c r="I42" s="25" t="str">
        <f t="shared" ca="1" si="3"/>
        <v/>
      </c>
    </row>
    <row r="43" spans="1:9" ht="16.05" customHeight="1">
      <c r="A43" s="21"/>
      <c r="B43" s="22"/>
      <c r="C43" s="23"/>
      <c r="D43" s="24"/>
      <c r="E43" s="19" t="str">
        <f t="shared" ca="1" si="2"/>
        <v/>
      </c>
      <c r="F43" s="21"/>
      <c r="G43" s="23"/>
      <c r="H43" s="23"/>
      <c r="I43" s="25" t="str">
        <f t="shared" ca="1" si="3"/>
        <v/>
      </c>
    </row>
    <row r="44" spans="1:9" ht="16.05" customHeight="1">
      <c r="A44" s="21"/>
      <c r="B44" s="22"/>
      <c r="C44" s="23"/>
      <c r="D44" s="24"/>
      <c r="E44" s="19" t="str">
        <f t="shared" ca="1" si="2"/>
        <v/>
      </c>
      <c r="F44" s="21"/>
      <c r="G44" s="23"/>
      <c r="H44" s="23"/>
      <c r="I44" s="25" t="str">
        <f t="shared" ca="1" si="3"/>
        <v/>
      </c>
    </row>
    <row r="45" spans="1:9" ht="16.05" customHeight="1">
      <c r="A45" s="21"/>
      <c r="B45" s="22"/>
      <c r="C45" s="23"/>
      <c r="D45" s="24"/>
      <c r="E45" s="19" t="str">
        <f t="shared" ca="1" si="2"/>
        <v/>
      </c>
      <c r="F45" s="21"/>
      <c r="G45" s="23"/>
      <c r="H45" s="23"/>
      <c r="I45" s="25" t="str">
        <f t="shared" ca="1" si="3"/>
        <v/>
      </c>
    </row>
    <row r="46" spans="1:9" ht="16.05" customHeight="1">
      <c r="A46" s="21"/>
      <c r="B46" s="22"/>
      <c r="C46" s="23"/>
      <c r="D46" s="24"/>
      <c r="E46" s="19" t="str">
        <f t="shared" ca="1" si="2"/>
        <v/>
      </c>
      <c r="F46" s="21"/>
      <c r="G46" s="23"/>
      <c r="H46" s="23"/>
      <c r="I46" s="25" t="str">
        <f t="shared" ca="1" si="3"/>
        <v/>
      </c>
    </row>
    <row r="47" spans="1:9" ht="16.05" customHeight="1">
      <c r="A47" s="21"/>
      <c r="B47" s="22"/>
      <c r="C47" s="23"/>
      <c r="D47" s="24"/>
      <c r="E47" s="19" t="str">
        <f t="shared" ca="1" si="2"/>
        <v/>
      </c>
      <c r="F47" s="21"/>
      <c r="G47" s="23"/>
      <c r="H47" s="23"/>
      <c r="I47" s="25" t="str">
        <f t="shared" ca="1" si="3"/>
        <v/>
      </c>
    </row>
    <row r="48" spans="1:9" ht="16.05" customHeight="1">
      <c r="A48" s="21"/>
      <c r="B48" s="22"/>
      <c r="C48" s="23"/>
      <c r="D48" s="24"/>
      <c r="E48" s="19" t="str">
        <f t="shared" ca="1" si="2"/>
        <v/>
      </c>
      <c r="F48" s="21"/>
      <c r="G48" s="23"/>
      <c r="H48" s="23"/>
      <c r="I48" s="25" t="str">
        <f t="shared" ca="1" si="3"/>
        <v/>
      </c>
    </row>
    <row r="49" spans="1:9" ht="16.05" customHeight="1">
      <c r="A49" s="21"/>
      <c r="B49" s="22"/>
      <c r="C49" s="23"/>
      <c r="D49" s="24"/>
      <c r="E49" s="19" t="str">
        <f t="shared" ca="1" si="2"/>
        <v/>
      </c>
      <c r="F49" s="21"/>
      <c r="G49" s="23"/>
      <c r="H49" s="23"/>
      <c r="I49" s="25" t="str">
        <f t="shared" ca="1" si="3"/>
        <v/>
      </c>
    </row>
    <row r="50" spans="1:9" ht="16.05" customHeight="1">
      <c r="A50" s="21"/>
      <c r="B50" s="22"/>
      <c r="C50" s="23"/>
      <c r="D50" s="24"/>
      <c r="E50" s="19" t="str">
        <f t="shared" ca="1" si="2"/>
        <v/>
      </c>
      <c r="F50" s="21"/>
      <c r="G50" s="23"/>
      <c r="H50" s="23"/>
      <c r="I50" s="25" t="str">
        <f t="shared" ca="1" si="3"/>
        <v/>
      </c>
    </row>
    <row r="51" spans="1:9" ht="16.05" customHeight="1">
      <c r="A51" s="21"/>
      <c r="B51" s="22"/>
      <c r="C51" s="23"/>
      <c r="D51" s="24"/>
      <c r="E51" s="19" t="str">
        <f t="shared" ca="1" si="2"/>
        <v/>
      </c>
      <c r="F51" s="21"/>
      <c r="G51" s="23"/>
      <c r="H51" s="23"/>
      <c r="I51" s="25" t="str">
        <f t="shared" ca="1" si="3"/>
        <v/>
      </c>
    </row>
    <row r="52" spans="1:9" ht="16.05" customHeight="1">
      <c r="A52" s="21"/>
      <c r="B52" s="22"/>
      <c r="C52" s="23"/>
      <c r="D52" s="24"/>
      <c r="E52" s="19" t="str">
        <f t="shared" ca="1" si="2"/>
        <v/>
      </c>
      <c r="F52" s="21"/>
      <c r="G52" s="23"/>
      <c r="H52" s="23"/>
      <c r="I52" s="25" t="str">
        <f t="shared" ca="1" si="3"/>
        <v/>
      </c>
    </row>
    <row r="53" spans="1:9" ht="16.05" customHeight="1">
      <c r="A53" s="21"/>
      <c r="B53" s="22"/>
      <c r="C53" s="23"/>
      <c r="D53" s="24"/>
      <c r="E53" s="19" t="str">
        <f t="shared" ca="1" si="2"/>
        <v/>
      </c>
      <c r="F53" s="21"/>
      <c r="G53" s="23"/>
      <c r="H53" s="23"/>
      <c r="I53" s="25" t="str">
        <f t="shared" ca="1" si="3"/>
        <v/>
      </c>
    </row>
    <row r="54" spans="1:9" ht="16.05" customHeight="1">
      <c r="A54" s="21"/>
      <c r="B54" s="22"/>
      <c r="C54" s="23"/>
      <c r="D54" s="24"/>
      <c r="E54" s="19" t="str">
        <f t="shared" ca="1" si="2"/>
        <v/>
      </c>
      <c r="F54" s="21"/>
      <c r="G54" s="23"/>
      <c r="H54" s="23"/>
      <c r="I54" s="25" t="str">
        <f t="shared" ca="1" si="3"/>
        <v/>
      </c>
    </row>
    <row r="55" spans="1:9" ht="16.05" customHeight="1">
      <c r="A55" s="21"/>
      <c r="B55" s="22"/>
      <c r="C55" s="23"/>
      <c r="D55" s="24"/>
      <c r="E55" s="19" t="str">
        <f t="shared" ca="1" si="2"/>
        <v/>
      </c>
      <c r="F55" s="21"/>
      <c r="G55" s="23"/>
      <c r="H55" s="23"/>
      <c r="I55" s="25" t="str">
        <f t="shared" ca="1" si="3"/>
        <v/>
      </c>
    </row>
    <row r="56" spans="1:9" ht="16.05" customHeight="1">
      <c r="A56" s="21"/>
      <c r="B56" s="22"/>
      <c r="C56" s="23"/>
      <c r="D56" s="24"/>
      <c r="E56" s="19" t="str">
        <f t="shared" ca="1" si="2"/>
        <v/>
      </c>
      <c r="F56" s="21"/>
      <c r="G56" s="23"/>
      <c r="H56" s="23"/>
      <c r="I56" s="25" t="str">
        <f t="shared" ca="1" si="3"/>
        <v/>
      </c>
    </row>
    <row r="57" spans="1:9" ht="16.05" customHeight="1">
      <c r="A57" s="21"/>
      <c r="B57" s="22"/>
      <c r="C57" s="23"/>
      <c r="D57" s="24"/>
      <c r="E57" s="19" t="str">
        <f t="shared" ca="1" si="2"/>
        <v/>
      </c>
      <c r="F57" s="21"/>
      <c r="G57" s="23"/>
      <c r="H57" s="23"/>
      <c r="I57" s="25" t="str">
        <f t="shared" ca="1" si="3"/>
        <v/>
      </c>
    </row>
    <row r="58" spans="1:9" ht="16.05" customHeight="1">
      <c r="A58" s="21"/>
      <c r="B58" s="22"/>
      <c r="C58" s="23"/>
      <c r="D58" s="24"/>
      <c r="E58" s="19" t="str">
        <f t="shared" ca="1" si="2"/>
        <v/>
      </c>
      <c r="F58" s="21"/>
      <c r="G58" s="23"/>
      <c r="H58" s="23"/>
      <c r="I58" s="25" t="str">
        <f t="shared" ca="1" si="3"/>
        <v/>
      </c>
    </row>
    <row r="59" spans="1:9" ht="16.05" customHeight="1">
      <c r="A59" s="21"/>
      <c r="B59" s="22"/>
      <c r="C59" s="23"/>
      <c r="D59" s="24"/>
      <c r="E59" s="19" t="str">
        <f t="shared" ca="1" si="2"/>
        <v/>
      </c>
      <c r="F59" s="21"/>
      <c r="G59" s="23"/>
      <c r="H59" s="23"/>
      <c r="I59" s="25" t="str">
        <f t="shared" ca="1" si="3"/>
        <v/>
      </c>
    </row>
    <row r="60" spans="1:9" ht="16.05" customHeight="1">
      <c r="A60" s="21"/>
      <c r="B60" s="22"/>
      <c r="C60" s="23"/>
      <c r="D60" s="24"/>
      <c r="E60" s="19" t="str">
        <f t="shared" ca="1" si="2"/>
        <v/>
      </c>
      <c r="F60" s="21"/>
      <c r="G60" s="23"/>
      <c r="H60" s="23"/>
      <c r="I60" s="25" t="str">
        <f t="shared" ca="1" si="3"/>
        <v/>
      </c>
    </row>
    <row r="61" spans="1:9" ht="16.05" customHeight="1">
      <c r="A61" s="21"/>
      <c r="B61" s="22"/>
      <c r="C61" s="23"/>
      <c r="D61" s="24"/>
      <c r="E61" s="19" t="str">
        <f t="shared" ca="1" si="2"/>
        <v/>
      </c>
      <c r="F61" s="21"/>
      <c r="G61" s="23"/>
      <c r="H61" s="23"/>
      <c r="I61" s="25" t="str">
        <f t="shared" ca="1" si="3"/>
        <v/>
      </c>
    </row>
    <row r="62" spans="1:9" ht="16.05" customHeight="1">
      <c r="A62" s="21"/>
      <c r="B62" s="22"/>
      <c r="C62" s="23"/>
      <c r="D62" s="24"/>
      <c r="E62" s="19" t="str">
        <f t="shared" ca="1" si="2"/>
        <v/>
      </c>
      <c r="F62" s="21"/>
      <c r="G62" s="23"/>
      <c r="H62" s="23"/>
      <c r="I62" s="25" t="str">
        <f t="shared" ca="1" si="3"/>
        <v/>
      </c>
    </row>
    <row r="63" spans="1:9" ht="16.05" customHeight="1">
      <c r="A63" s="21"/>
      <c r="B63" s="22"/>
      <c r="C63" s="23"/>
      <c r="D63" s="24"/>
      <c r="E63" s="19" t="str">
        <f t="shared" ca="1" si="2"/>
        <v/>
      </c>
      <c r="F63" s="21"/>
      <c r="G63" s="23"/>
      <c r="H63" s="23"/>
      <c r="I63" s="25" t="str">
        <f t="shared" ca="1" si="3"/>
        <v/>
      </c>
    </row>
    <row r="64" spans="1:9" ht="16.05" customHeight="1">
      <c r="A64" s="21"/>
      <c r="B64" s="22"/>
      <c r="C64" s="23"/>
      <c r="D64" s="24"/>
      <c r="E64" s="19" t="str">
        <f t="shared" ca="1" si="2"/>
        <v/>
      </c>
      <c r="F64" s="21"/>
      <c r="G64" s="23"/>
      <c r="H64" s="23"/>
      <c r="I64" s="25" t="str">
        <f t="shared" ca="1" si="3"/>
        <v/>
      </c>
    </row>
    <row r="65" spans="1:9" ht="16.05" customHeight="1">
      <c r="A65" s="21"/>
      <c r="B65" s="22"/>
      <c r="C65" s="23"/>
      <c r="D65" s="24"/>
      <c r="E65" s="19" t="str">
        <f t="shared" ca="1" si="2"/>
        <v/>
      </c>
      <c r="F65" s="21"/>
      <c r="G65" s="23"/>
      <c r="H65" s="23"/>
      <c r="I65" s="25" t="str">
        <f t="shared" ca="1" si="3"/>
        <v/>
      </c>
    </row>
    <row r="66" spans="1:9" ht="16.05" customHeight="1">
      <c r="A66" s="21"/>
      <c r="B66" s="22"/>
      <c r="C66" s="23"/>
      <c r="D66" s="24"/>
      <c r="E66" s="19" t="str">
        <f t="shared" ca="1" si="2"/>
        <v/>
      </c>
      <c r="F66" s="21"/>
      <c r="G66" s="23"/>
      <c r="H66" s="23"/>
      <c r="I66" s="25" t="str">
        <f t="shared" ca="1" si="3"/>
        <v/>
      </c>
    </row>
    <row r="67" spans="1:9" ht="16.05" customHeight="1">
      <c r="A67" s="21"/>
      <c r="B67" s="22"/>
      <c r="C67" s="23"/>
      <c r="D67" s="24"/>
      <c r="E67" s="19" t="str">
        <f t="shared" ca="1" si="2"/>
        <v/>
      </c>
      <c r="F67" s="21"/>
      <c r="G67" s="23"/>
      <c r="H67" s="23"/>
      <c r="I67" s="25" t="str">
        <f t="shared" ca="1" si="3"/>
        <v/>
      </c>
    </row>
    <row r="68" spans="1:9" ht="16.05" customHeight="1">
      <c r="A68" s="21"/>
      <c r="B68" s="22"/>
      <c r="C68" s="23"/>
      <c r="D68" s="24"/>
      <c r="E68" s="19" t="str">
        <f t="shared" ca="1" si="2"/>
        <v/>
      </c>
      <c r="F68" s="21"/>
      <c r="G68" s="23"/>
      <c r="H68" s="23"/>
      <c r="I68" s="25" t="str">
        <f t="shared" ca="1" si="3"/>
        <v/>
      </c>
    </row>
    <row r="69" spans="1:9" ht="16.05" customHeight="1">
      <c r="A69" s="21"/>
      <c r="B69" s="22"/>
      <c r="C69" s="23"/>
      <c r="D69" s="24"/>
      <c r="E69" s="19" t="str">
        <f t="shared" ca="1" si="2"/>
        <v/>
      </c>
      <c r="F69" s="21"/>
      <c r="G69" s="23"/>
      <c r="H69" s="23"/>
      <c r="I69" s="25" t="str">
        <f t="shared" ca="1" si="3"/>
        <v/>
      </c>
    </row>
    <row r="70" spans="1:9" ht="16.05" customHeight="1">
      <c r="A70" s="21"/>
      <c r="B70" s="22"/>
      <c r="C70" s="23"/>
      <c r="D70" s="24"/>
      <c r="E70" s="19" t="str">
        <f t="shared" ref="E70:E101" ca="1" si="4">IF(C70="","",TODAY()-C70)</f>
        <v/>
      </c>
      <c r="F70" s="21"/>
      <c r="G70" s="23"/>
      <c r="H70" s="23"/>
      <c r="I70" s="25" t="str">
        <f t="shared" ref="I70:I101" ca="1" si="5">IF(A70="","",IF(C70="","Registrar última visita",IF(OR(D70="",D70&lt;=0),"Definir ciclo esperado",IF(OR(F70="No interesado",F70="No contactar"),"No contactar",IF(AND(F70="Agendó",H70=""),"Registrar próxima cita",IF(AND(H70&lt;&gt;"",H70&lt;TODAY()),"Actualizar cita o última visita",IF(AND(H70&lt;&gt;"",H70&gt;=TODAY()),"Cita agendada",IF(F70="Volvió",IF(E70&lt;=7,"Ciclo reiniciado","Actualizar última visita"),IF(F70="Respondió","Gestionar cita",IF(AND(F70="Contactado",G70&lt;&gt;""),IF(TODAY()-G70&lt;=3,"Esperar respuesta","Revisar respuesta"),IF(AND(F70="No respondió",G70&lt;&gt;""),IF(TODAY()-G70&lt;=7,"Esperar antes de insistir","Revisar antes de insistir"),IF(E70&gt;=D70,"Reactivar",IF(E70&gt;=MAX(1,D70-7),"Invitar a agendar","Seguimiento post-servicio")))))))))))))</f>
        <v/>
      </c>
    </row>
    <row r="71" spans="1:9" ht="16.05" customHeight="1">
      <c r="A71" s="21"/>
      <c r="B71" s="22"/>
      <c r="C71" s="23"/>
      <c r="D71" s="24"/>
      <c r="E71" s="19" t="str">
        <f t="shared" ca="1" si="4"/>
        <v/>
      </c>
      <c r="F71" s="21"/>
      <c r="G71" s="23"/>
      <c r="H71" s="23"/>
      <c r="I71" s="25" t="str">
        <f t="shared" ca="1" si="5"/>
        <v/>
      </c>
    </row>
    <row r="72" spans="1:9" ht="16.05" customHeight="1">
      <c r="A72" s="21"/>
      <c r="B72" s="22"/>
      <c r="C72" s="23"/>
      <c r="D72" s="24"/>
      <c r="E72" s="19" t="str">
        <f t="shared" ca="1" si="4"/>
        <v/>
      </c>
      <c r="F72" s="21"/>
      <c r="G72" s="23"/>
      <c r="H72" s="23"/>
      <c r="I72" s="25" t="str">
        <f t="shared" ca="1" si="5"/>
        <v/>
      </c>
    </row>
    <row r="73" spans="1:9" ht="16.05" customHeight="1">
      <c r="A73" s="21"/>
      <c r="B73" s="22"/>
      <c r="C73" s="23"/>
      <c r="D73" s="24"/>
      <c r="E73" s="19" t="str">
        <f t="shared" ca="1" si="4"/>
        <v/>
      </c>
      <c r="F73" s="21"/>
      <c r="G73" s="23"/>
      <c r="H73" s="23"/>
      <c r="I73" s="25" t="str">
        <f t="shared" ca="1" si="5"/>
        <v/>
      </c>
    </row>
    <row r="74" spans="1:9" ht="16.05" customHeight="1">
      <c r="A74" s="21"/>
      <c r="B74" s="22"/>
      <c r="C74" s="23"/>
      <c r="D74" s="24"/>
      <c r="E74" s="19" t="str">
        <f t="shared" ca="1" si="4"/>
        <v/>
      </c>
      <c r="F74" s="21"/>
      <c r="G74" s="23"/>
      <c r="H74" s="23"/>
      <c r="I74" s="25" t="str">
        <f t="shared" ca="1" si="5"/>
        <v/>
      </c>
    </row>
    <row r="75" spans="1:9" ht="16.05" customHeight="1">
      <c r="A75" s="21"/>
      <c r="B75" s="22"/>
      <c r="C75" s="23"/>
      <c r="D75" s="24"/>
      <c r="E75" s="19" t="str">
        <f t="shared" ca="1" si="4"/>
        <v/>
      </c>
      <c r="F75" s="21"/>
      <c r="G75" s="23"/>
      <c r="H75" s="23"/>
      <c r="I75" s="25" t="str">
        <f t="shared" ca="1" si="5"/>
        <v/>
      </c>
    </row>
    <row r="76" spans="1:9" ht="16.05" customHeight="1">
      <c r="A76" s="21"/>
      <c r="B76" s="22"/>
      <c r="C76" s="23"/>
      <c r="D76" s="24"/>
      <c r="E76" s="19" t="str">
        <f t="shared" ca="1" si="4"/>
        <v/>
      </c>
      <c r="F76" s="21"/>
      <c r="G76" s="23"/>
      <c r="H76" s="23"/>
      <c r="I76" s="25" t="str">
        <f t="shared" ca="1" si="5"/>
        <v/>
      </c>
    </row>
    <row r="77" spans="1:9" ht="16.05" customHeight="1">
      <c r="A77" s="21"/>
      <c r="B77" s="22"/>
      <c r="C77" s="23"/>
      <c r="D77" s="24"/>
      <c r="E77" s="19" t="str">
        <f t="shared" ca="1" si="4"/>
        <v/>
      </c>
      <c r="F77" s="21"/>
      <c r="G77" s="23"/>
      <c r="H77" s="23"/>
      <c r="I77" s="25" t="str">
        <f t="shared" ca="1" si="5"/>
        <v/>
      </c>
    </row>
    <row r="78" spans="1:9" ht="16.05" customHeight="1">
      <c r="A78" s="21"/>
      <c r="B78" s="22"/>
      <c r="C78" s="23"/>
      <c r="D78" s="24"/>
      <c r="E78" s="19" t="str">
        <f t="shared" ca="1" si="4"/>
        <v/>
      </c>
      <c r="F78" s="21"/>
      <c r="G78" s="23"/>
      <c r="H78" s="23"/>
      <c r="I78" s="25" t="str">
        <f t="shared" ca="1" si="5"/>
        <v/>
      </c>
    </row>
    <row r="79" spans="1:9" ht="16.05" customHeight="1">
      <c r="A79" s="21"/>
      <c r="B79" s="22"/>
      <c r="C79" s="23"/>
      <c r="D79" s="24"/>
      <c r="E79" s="19" t="str">
        <f t="shared" ca="1" si="4"/>
        <v/>
      </c>
      <c r="F79" s="21"/>
      <c r="G79" s="23"/>
      <c r="H79" s="23"/>
      <c r="I79" s="25" t="str">
        <f t="shared" ca="1" si="5"/>
        <v/>
      </c>
    </row>
    <row r="80" spans="1:9" ht="16.05" customHeight="1">
      <c r="A80" s="21"/>
      <c r="B80" s="22"/>
      <c r="C80" s="23"/>
      <c r="D80" s="24"/>
      <c r="E80" s="19" t="str">
        <f t="shared" ca="1" si="4"/>
        <v/>
      </c>
      <c r="F80" s="21"/>
      <c r="G80" s="23"/>
      <c r="H80" s="23"/>
      <c r="I80" s="25" t="str">
        <f t="shared" ca="1" si="5"/>
        <v/>
      </c>
    </row>
    <row r="81" spans="1:9" ht="16.05" customHeight="1">
      <c r="A81" s="21"/>
      <c r="B81" s="22"/>
      <c r="C81" s="23"/>
      <c r="D81" s="24"/>
      <c r="E81" s="19" t="str">
        <f t="shared" ca="1" si="4"/>
        <v/>
      </c>
      <c r="F81" s="21"/>
      <c r="G81" s="23"/>
      <c r="H81" s="23"/>
      <c r="I81" s="25" t="str">
        <f t="shared" ca="1" si="5"/>
        <v/>
      </c>
    </row>
    <row r="82" spans="1:9" ht="16.05" customHeight="1">
      <c r="A82" s="21"/>
      <c r="B82" s="22"/>
      <c r="C82" s="23"/>
      <c r="D82" s="24"/>
      <c r="E82" s="19" t="str">
        <f t="shared" ca="1" si="4"/>
        <v/>
      </c>
      <c r="F82" s="21"/>
      <c r="G82" s="23"/>
      <c r="H82" s="23"/>
      <c r="I82" s="25" t="str">
        <f t="shared" ca="1" si="5"/>
        <v/>
      </c>
    </row>
    <row r="83" spans="1:9" ht="16.05" customHeight="1">
      <c r="A83" s="21"/>
      <c r="B83" s="22"/>
      <c r="C83" s="23"/>
      <c r="D83" s="24"/>
      <c r="E83" s="19" t="str">
        <f t="shared" ca="1" si="4"/>
        <v/>
      </c>
      <c r="F83" s="21"/>
      <c r="G83" s="23"/>
      <c r="H83" s="23"/>
      <c r="I83" s="25" t="str">
        <f t="shared" ca="1" si="5"/>
        <v/>
      </c>
    </row>
    <row r="84" spans="1:9" ht="16.05" customHeight="1">
      <c r="A84" s="21"/>
      <c r="B84" s="22"/>
      <c r="C84" s="23"/>
      <c r="D84" s="24"/>
      <c r="E84" s="19" t="str">
        <f t="shared" ca="1" si="4"/>
        <v/>
      </c>
      <c r="F84" s="21"/>
      <c r="G84" s="23"/>
      <c r="H84" s="23"/>
      <c r="I84" s="25" t="str">
        <f t="shared" ca="1" si="5"/>
        <v/>
      </c>
    </row>
    <row r="85" spans="1:9" ht="16.05" customHeight="1">
      <c r="A85" s="21"/>
      <c r="B85" s="22"/>
      <c r="C85" s="23"/>
      <c r="D85" s="24"/>
      <c r="E85" s="19" t="str">
        <f t="shared" ca="1" si="4"/>
        <v/>
      </c>
      <c r="F85" s="21"/>
      <c r="G85" s="23"/>
      <c r="H85" s="23"/>
      <c r="I85" s="25" t="str">
        <f t="shared" ca="1" si="5"/>
        <v/>
      </c>
    </row>
    <row r="86" spans="1:9" ht="16.05" customHeight="1">
      <c r="A86" s="21"/>
      <c r="B86" s="22"/>
      <c r="C86" s="23"/>
      <c r="D86" s="24"/>
      <c r="E86" s="19" t="str">
        <f t="shared" ca="1" si="4"/>
        <v/>
      </c>
      <c r="F86" s="21"/>
      <c r="G86" s="23"/>
      <c r="H86" s="23"/>
      <c r="I86" s="25" t="str">
        <f t="shared" ca="1" si="5"/>
        <v/>
      </c>
    </row>
    <row r="87" spans="1:9" ht="16.05" customHeight="1">
      <c r="A87" s="21"/>
      <c r="B87" s="22"/>
      <c r="C87" s="23"/>
      <c r="D87" s="24"/>
      <c r="E87" s="19" t="str">
        <f t="shared" ca="1" si="4"/>
        <v/>
      </c>
      <c r="F87" s="21"/>
      <c r="G87" s="23"/>
      <c r="H87" s="23"/>
      <c r="I87" s="25" t="str">
        <f t="shared" ca="1" si="5"/>
        <v/>
      </c>
    </row>
    <row r="88" spans="1:9" ht="16.05" customHeight="1">
      <c r="A88" s="21"/>
      <c r="B88" s="22"/>
      <c r="C88" s="23"/>
      <c r="D88" s="24"/>
      <c r="E88" s="19" t="str">
        <f t="shared" ca="1" si="4"/>
        <v/>
      </c>
      <c r="F88" s="21"/>
      <c r="G88" s="23"/>
      <c r="H88" s="23"/>
      <c r="I88" s="25" t="str">
        <f t="shared" ca="1" si="5"/>
        <v/>
      </c>
    </row>
    <row r="89" spans="1:9" ht="16.05" customHeight="1">
      <c r="A89" s="21"/>
      <c r="B89" s="22"/>
      <c r="C89" s="23"/>
      <c r="D89" s="24"/>
      <c r="E89" s="19" t="str">
        <f t="shared" ca="1" si="4"/>
        <v/>
      </c>
      <c r="F89" s="21"/>
      <c r="G89" s="23"/>
      <c r="H89" s="23"/>
      <c r="I89" s="25" t="str">
        <f t="shared" ca="1" si="5"/>
        <v/>
      </c>
    </row>
    <row r="90" spans="1:9" ht="16.05" customHeight="1">
      <c r="A90" s="21"/>
      <c r="B90" s="22"/>
      <c r="C90" s="23"/>
      <c r="D90" s="24"/>
      <c r="E90" s="19" t="str">
        <f t="shared" ca="1" si="4"/>
        <v/>
      </c>
      <c r="F90" s="21"/>
      <c r="G90" s="23"/>
      <c r="H90" s="23"/>
      <c r="I90" s="25" t="str">
        <f t="shared" ca="1" si="5"/>
        <v/>
      </c>
    </row>
    <row r="91" spans="1:9" ht="16.05" customHeight="1">
      <c r="A91" s="21"/>
      <c r="B91" s="22"/>
      <c r="C91" s="23"/>
      <c r="D91" s="24"/>
      <c r="E91" s="19" t="str">
        <f t="shared" ca="1" si="4"/>
        <v/>
      </c>
      <c r="F91" s="21"/>
      <c r="G91" s="23"/>
      <c r="H91" s="23"/>
      <c r="I91" s="25" t="str">
        <f t="shared" ca="1" si="5"/>
        <v/>
      </c>
    </row>
    <row r="92" spans="1:9" ht="16.05" customHeight="1">
      <c r="A92" s="21"/>
      <c r="B92" s="22"/>
      <c r="C92" s="23"/>
      <c r="D92" s="24"/>
      <c r="E92" s="19" t="str">
        <f t="shared" ca="1" si="4"/>
        <v/>
      </c>
      <c r="F92" s="21"/>
      <c r="G92" s="23"/>
      <c r="H92" s="23"/>
      <c r="I92" s="25" t="str">
        <f t="shared" ca="1" si="5"/>
        <v/>
      </c>
    </row>
    <row r="93" spans="1:9" ht="16.05" customHeight="1">
      <c r="A93" s="21"/>
      <c r="B93" s="22"/>
      <c r="C93" s="23"/>
      <c r="D93" s="24"/>
      <c r="E93" s="19" t="str">
        <f t="shared" ca="1" si="4"/>
        <v/>
      </c>
      <c r="F93" s="21"/>
      <c r="G93" s="23"/>
      <c r="H93" s="23"/>
      <c r="I93" s="25" t="str">
        <f t="shared" ca="1" si="5"/>
        <v/>
      </c>
    </row>
    <row r="94" spans="1:9" ht="16.05" customHeight="1">
      <c r="A94" s="21"/>
      <c r="B94" s="22"/>
      <c r="C94" s="23"/>
      <c r="D94" s="24"/>
      <c r="E94" s="19" t="str">
        <f t="shared" ca="1" si="4"/>
        <v/>
      </c>
      <c r="F94" s="21"/>
      <c r="G94" s="23"/>
      <c r="H94" s="23"/>
      <c r="I94" s="25" t="str">
        <f t="shared" ca="1" si="5"/>
        <v/>
      </c>
    </row>
    <row r="95" spans="1:9" ht="16.05" customHeight="1">
      <c r="A95" s="21"/>
      <c r="B95" s="22"/>
      <c r="C95" s="23"/>
      <c r="D95" s="24"/>
      <c r="E95" s="19" t="str">
        <f t="shared" ca="1" si="4"/>
        <v/>
      </c>
      <c r="F95" s="21"/>
      <c r="G95" s="23"/>
      <c r="H95" s="23"/>
      <c r="I95" s="25" t="str">
        <f t="shared" ca="1" si="5"/>
        <v/>
      </c>
    </row>
    <row r="96" spans="1:9" ht="16.05" customHeight="1">
      <c r="A96" s="21"/>
      <c r="B96" s="22"/>
      <c r="C96" s="23"/>
      <c r="D96" s="24"/>
      <c r="E96" s="19" t="str">
        <f t="shared" ca="1" si="4"/>
        <v/>
      </c>
      <c r="F96" s="21"/>
      <c r="G96" s="23"/>
      <c r="H96" s="23"/>
      <c r="I96" s="25" t="str">
        <f t="shared" ca="1" si="5"/>
        <v/>
      </c>
    </row>
    <row r="97" spans="1:9" ht="16.05" customHeight="1">
      <c r="A97" s="21"/>
      <c r="B97" s="22"/>
      <c r="C97" s="23"/>
      <c r="D97" s="24"/>
      <c r="E97" s="19" t="str">
        <f t="shared" ca="1" si="4"/>
        <v/>
      </c>
      <c r="F97" s="21"/>
      <c r="G97" s="23"/>
      <c r="H97" s="23"/>
      <c r="I97" s="25" t="str">
        <f t="shared" ca="1" si="5"/>
        <v/>
      </c>
    </row>
    <row r="98" spans="1:9" ht="16.05" customHeight="1">
      <c r="A98" s="21"/>
      <c r="B98" s="22"/>
      <c r="C98" s="23"/>
      <c r="D98" s="24"/>
      <c r="E98" s="19" t="str">
        <f t="shared" ca="1" si="4"/>
        <v/>
      </c>
      <c r="F98" s="21"/>
      <c r="G98" s="23"/>
      <c r="H98" s="23"/>
      <c r="I98" s="25" t="str">
        <f t="shared" ca="1" si="5"/>
        <v/>
      </c>
    </row>
    <row r="99" spans="1:9" ht="16.05" customHeight="1">
      <c r="A99" s="21"/>
      <c r="B99" s="22"/>
      <c r="C99" s="23"/>
      <c r="D99" s="24"/>
      <c r="E99" s="19" t="str">
        <f t="shared" ca="1" si="4"/>
        <v/>
      </c>
      <c r="F99" s="21"/>
      <c r="G99" s="23"/>
      <c r="H99" s="23"/>
      <c r="I99" s="25" t="str">
        <f t="shared" ca="1" si="5"/>
        <v/>
      </c>
    </row>
    <row r="100" spans="1:9" ht="16.05" customHeight="1">
      <c r="A100" s="21"/>
      <c r="B100" s="22"/>
      <c r="C100" s="23"/>
      <c r="D100" s="24"/>
      <c r="E100" s="19" t="str">
        <f t="shared" ca="1" si="4"/>
        <v/>
      </c>
      <c r="F100" s="21"/>
      <c r="G100" s="23"/>
      <c r="H100" s="23"/>
      <c r="I100" s="25" t="str">
        <f t="shared" ca="1" si="5"/>
        <v/>
      </c>
    </row>
    <row r="101" spans="1:9" ht="16.05" customHeight="1">
      <c r="A101" s="21"/>
      <c r="B101" s="22"/>
      <c r="C101" s="23"/>
      <c r="D101" s="24"/>
      <c r="E101" s="19" t="str">
        <f t="shared" ca="1" si="4"/>
        <v/>
      </c>
      <c r="F101" s="21"/>
      <c r="G101" s="23"/>
      <c r="H101" s="23"/>
      <c r="I101" s="25" t="str">
        <f t="shared" ca="1" si="5"/>
        <v/>
      </c>
    </row>
    <row r="102" spans="1:9" ht="16.05" customHeight="1">
      <c r="A102" s="21"/>
      <c r="B102" s="22"/>
      <c r="C102" s="23"/>
      <c r="D102" s="24"/>
      <c r="E102" s="19" t="str">
        <f t="shared" ref="E102:E133" ca="1" si="6">IF(C102="","",TODAY()-C102)</f>
        <v/>
      </c>
      <c r="F102" s="21"/>
      <c r="G102" s="23"/>
      <c r="H102" s="23"/>
      <c r="I102" s="25" t="str">
        <f t="shared" ref="I102:I133" ca="1" si="7">IF(A102="","",IF(C102="","Registrar última visita",IF(OR(D102="",D102&lt;=0),"Definir ciclo esperado",IF(OR(F102="No interesado",F102="No contactar"),"No contactar",IF(AND(F102="Agendó",H102=""),"Registrar próxima cita",IF(AND(H102&lt;&gt;"",H102&lt;TODAY()),"Actualizar cita o última visita",IF(AND(H102&lt;&gt;"",H102&gt;=TODAY()),"Cita agendada",IF(F102="Volvió",IF(E102&lt;=7,"Ciclo reiniciado","Actualizar última visita"),IF(F102="Respondió","Gestionar cita",IF(AND(F102="Contactado",G102&lt;&gt;""),IF(TODAY()-G102&lt;=3,"Esperar respuesta","Revisar respuesta"),IF(AND(F102="No respondió",G102&lt;&gt;""),IF(TODAY()-G102&lt;=7,"Esperar antes de insistir","Revisar antes de insistir"),IF(E102&gt;=D102,"Reactivar",IF(E102&gt;=MAX(1,D102-7),"Invitar a agendar","Seguimiento post-servicio")))))))))))))</f>
        <v/>
      </c>
    </row>
    <row r="103" spans="1:9" ht="16.05" customHeight="1">
      <c r="A103" s="21"/>
      <c r="B103" s="22"/>
      <c r="C103" s="23"/>
      <c r="D103" s="24"/>
      <c r="E103" s="19" t="str">
        <f t="shared" ca="1" si="6"/>
        <v/>
      </c>
      <c r="F103" s="21"/>
      <c r="G103" s="23"/>
      <c r="H103" s="23"/>
      <c r="I103" s="25" t="str">
        <f t="shared" ca="1" si="7"/>
        <v/>
      </c>
    </row>
    <row r="104" spans="1:9" ht="16.05" customHeight="1">
      <c r="A104" s="21"/>
      <c r="B104" s="22"/>
      <c r="C104" s="23"/>
      <c r="D104" s="24"/>
      <c r="E104" s="19" t="str">
        <f t="shared" ca="1" si="6"/>
        <v/>
      </c>
      <c r="F104" s="21"/>
      <c r="G104" s="23"/>
      <c r="H104" s="23"/>
      <c r="I104" s="25" t="str">
        <f t="shared" ca="1" si="7"/>
        <v/>
      </c>
    </row>
    <row r="105" spans="1:9" ht="16.05" customHeight="1">
      <c r="A105" s="21"/>
      <c r="B105" s="22"/>
      <c r="C105" s="23"/>
      <c r="D105" s="24"/>
      <c r="E105" s="19" t="str">
        <f t="shared" ca="1" si="6"/>
        <v/>
      </c>
      <c r="F105" s="21"/>
      <c r="G105" s="23"/>
      <c r="H105" s="23"/>
      <c r="I105" s="25" t="str">
        <f t="shared" ca="1" si="7"/>
        <v/>
      </c>
    </row>
    <row r="106" spans="1:9" ht="16.05" customHeight="1">
      <c r="A106" s="21"/>
      <c r="B106" s="22"/>
      <c r="C106" s="23"/>
      <c r="D106" s="24"/>
      <c r="E106" s="19" t="str">
        <f t="shared" ca="1" si="6"/>
        <v/>
      </c>
      <c r="F106" s="21"/>
      <c r="G106" s="23"/>
      <c r="H106" s="23"/>
      <c r="I106" s="25" t="str">
        <f t="shared" ca="1" si="7"/>
        <v/>
      </c>
    </row>
    <row r="107" spans="1:9" ht="16.05" customHeight="1">
      <c r="A107" s="21"/>
      <c r="B107" s="22"/>
      <c r="C107" s="23"/>
      <c r="D107" s="24"/>
      <c r="E107" s="19" t="str">
        <f t="shared" ca="1" si="6"/>
        <v/>
      </c>
      <c r="F107" s="21"/>
      <c r="G107" s="23"/>
      <c r="H107" s="23"/>
      <c r="I107" s="25" t="str">
        <f t="shared" ca="1" si="7"/>
        <v/>
      </c>
    </row>
    <row r="108" spans="1:9" ht="16.05" customHeight="1">
      <c r="A108" s="21"/>
      <c r="B108" s="22"/>
      <c r="C108" s="23"/>
      <c r="D108" s="24"/>
      <c r="E108" s="19" t="str">
        <f t="shared" ca="1" si="6"/>
        <v/>
      </c>
      <c r="F108" s="21"/>
      <c r="G108" s="23"/>
      <c r="H108" s="23"/>
      <c r="I108" s="25" t="str">
        <f t="shared" ca="1" si="7"/>
        <v/>
      </c>
    </row>
    <row r="109" spans="1:9" ht="16.05" customHeight="1">
      <c r="A109" s="21"/>
      <c r="B109" s="22"/>
      <c r="C109" s="23"/>
      <c r="D109" s="24"/>
      <c r="E109" s="19" t="str">
        <f t="shared" ca="1" si="6"/>
        <v/>
      </c>
      <c r="F109" s="21"/>
      <c r="G109" s="23"/>
      <c r="H109" s="23"/>
      <c r="I109" s="25" t="str">
        <f t="shared" ca="1" si="7"/>
        <v/>
      </c>
    </row>
    <row r="110" spans="1:9" ht="16.05" customHeight="1">
      <c r="A110" s="21"/>
      <c r="B110" s="22"/>
      <c r="C110" s="23"/>
      <c r="D110" s="24"/>
      <c r="E110" s="19" t="str">
        <f t="shared" ca="1" si="6"/>
        <v/>
      </c>
      <c r="F110" s="21"/>
      <c r="G110" s="23"/>
      <c r="H110" s="23"/>
      <c r="I110" s="25" t="str">
        <f t="shared" ca="1" si="7"/>
        <v/>
      </c>
    </row>
    <row r="111" spans="1:9" ht="16.05" customHeight="1">
      <c r="A111" s="21"/>
      <c r="B111" s="22"/>
      <c r="C111" s="23"/>
      <c r="D111" s="24"/>
      <c r="E111" s="19" t="str">
        <f t="shared" ca="1" si="6"/>
        <v/>
      </c>
      <c r="F111" s="21"/>
      <c r="G111" s="23"/>
      <c r="H111" s="23"/>
      <c r="I111" s="25" t="str">
        <f t="shared" ca="1" si="7"/>
        <v/>
      </c>
    </row>
    <row r="112" spans="1:9" ht="16.05" customHeight="1">
      <c r="A112" s="21"/>
      <c r="B112" s="22"/>
      <c r="C112" s="23"/>
      <c r="D112" s="24"/>
      <c r="E112" s="19" t="str">
        <f t="shared" ca="1" si="6"/>
        <v/>
      </c>
      <c r="F112" s="21"/>
      <c r="G112" s="23"/>
      <c r="H112" s="23"/>
      <c r="I112" s="25" t="str">
        <f t="shared" ca="1" si="7"/>
        <v/>
      </c>
    </row>
    <row r="113" spans="1:9" ht="16.05" customHeight="1">
      <c r="A113" s="21"/>
      <c r="B113" s="22"/>
      <c r="C113" s="23"/>
      <c r="D113" s="24"/>
      <c r="E113" s="19" t="str">
        <f t="shared" ca="1" si="6"/>
        <v/>
      </c>
      <c r="F113" s="21"/>
      <c r="G113" s="23"/>
      <c r="H113" s="23"/>
      <c r="I113" s="25" t="str">
        <f t="shared" ca="1" si="7"/>
        <v/>
      </c>
    </row>
    <row r="114" spans="1:9" ht="16.05" customHeight="1">
      <c r="A114" s="21"/>
      <c r="B114" s="22"/>
      <c r="C114" s="23"/>
      <c r="D114" s="24"/>
      <c r="E114" s="19" t="str">
        <f t="shared" ca="1" si="6"/>
        <v/>
      </c>
      <c r="F114" s="21"/>
      <c r="G114" s="23"/>
      <c r="H114" s="23"/>
      <c r="I114" s="25" t="str">
        <f t="shared" ca="1" si="7"/>
        <v/>
      </c>
    </row>
    <row r="115" spans="1:9" ht="16.05" customHeight="1">
      <c r="A115" s="21"/>
      <c r="B115" s="22"/>
      <c r="C115" s="23"/>
      <c r="D115" s="24"/>
      <c r="E115" s="19" t="str">
        <f t="shared" ca="1" si="6"/>
        <v/>
      </c>
      <c r="F115" s="21"/>
      <c r="G115" s="23"/>
      <c r="H115" s="23"/>
      <c r="I115" s="25" t="str">
        <f t="shared" ca="1" si="7"/>
        <v/>
      </c>
    </row>
    <row r="116" spans="1:9" ht="16.05" customHeight="1">
      <c r="A116" s="21"/>
      <c r="B116" s="22"/>
      <c r="C116" s="23"/>
      <c r="D116" s="24"/>
      <c r="E116" s="19" t="str">
        <f t="shared" ca="1" si="6"/>
        <v/>
      </c>
      <c r="F116" s="21"/>
      <c r="G116" s="23"/>
      <c r="H116" s="23"/>
      <c r="I116" s="25" t="str">
        <f t="shared" ca="1" si="7"/>
        <v/>
      </c>
    </row>
    <row r="117" spans="1:9" ht="16.05" customHeight="1">
      <c r="A117" s="21"/>
      <c r="B117" s="22"/>
      <c r="C117" s="23"/>
      <c r="D117" s="24"/>
      <c r="E117" s="19" t="str">
        <f t="shared" ca="1" si="6"/>
        <v/>
      </c>
      <c r="F117" s="21"/>
      <c r="G117" s="23"/>
      <c r="H117" s="23"/>
      <c r="I117" s="25" t="str">
        <f t="shared" ca="1" si="7"/>
        <v/>
      </c>
    </row>
    <row r="118" spans="1:9" ht="16.05" customHeight="1">
      <c r="A118" s="21"/>
      <c r="B118" s="22"/>
      <c r="C118" s="23"/>
      <c r="D118" s="24"/>
      <c r="E118" s="19" t="str">
        <f t="shared" ca="1" si="6"/>
        <v/>
      </c>
      <c r="F118" s="21"/>
      <c r="G118" s="23"/>
      <c r="H118" s="23"/>
      <c r="I118" s="25" t="str">
        <f t="shared" ca="1" si="7"/>
        <v/>
      </c>
    </row>
    <row r="119" spans="1:9" ht="16.05" customHeight="1">
      <c r="A119" s="21"/>
      <c r="B119" s="22"/>
      <c r="C119" s="23"/>
      <c r="D119" s="24"/>
      <c r="E119" s="19" t="str">
        <f t="shared" ca="1" si="6"/>
        <v/>
      </c>
      <c r="F119" s="21"/>
      <c r="G119" s="23"/>
      <c r="H119" s="23"/>
      <c r="I119" s="25" t="str">
        <f t="shared" ca="1" si="7"/>
        <v/>
      </c>
    </row>
    <row r="120" spans="1:9" ht="16.05" customHeight="1">
      <c r="A120" s="21"/>
      <c r="B120" s="22"/>
      <c r="C120" s="23"/>
      <c r="D120" s="24"/>
      <c r="E120" s="19" t="str">
        <f t="shared" ca="1" si="6"/>
        <v/>
      </c>
      <c r="F120" s="21"/>
      <c r="G120" s="23"/>
      <c r="H120" s="23"/>
      <c r="I120" s="25" t="str">
        <f t="shared" ca="1" si="7"/>
        <v/>
      </c>
    </row>
    <row r="121" spans="1:9" ht="16.05" customHeight="1">
      <c r="A121" s="21"/>
      <c r="B121" s="22"/>
      <c r="C121" s="23"/>
      <c r="D121" s="24"/>
      <c r="E121" s="19" t="str">
        <f t="shared" ca="1" si="6"/>
        <v/>
      </c>
      <c r="F121" s="21"/>
      <c r="G121" s="23"/>
      <c r="H121" s="23"/>
      <c r="I121" s="25" t="str">
        <f t="shared" ca="1" si="7"/>
        <v/>
      </c>
    </row>
    <row r="122" spans="1:9" ht="16.05" customHeight="1">
      <c r="A122" s="21"/>
      <c r="B122" s="22"/>
      <c r="C122" s="23"/>
      <c r="D122" s="24"/>
      <c r="E122" s="19" t="str">
        <f t="shared" ca="1" si="6"/>
        <v/>
      </c>
      <c r="F122" s="21"/>
      <c r="G122" s="23"/>
      <c r="H122" s="23"/>
      <c r="I122" s="25" t="str">
        <f t="shared" ca="1" si="7"/>
        <v/>
      </c>
    </row>
    <row r="123" spans="1:9" ht="16.05" customHeight="1">
      <c r="A123" s="21"/>
      <c r="B123" s="22"/>
      <c r="C123" s="23"/>
      <c r="D123" s="24"/>
      <c r="E123" s="19" t="str">
        <f t="shared" ca="1" si="6"/>
        <v/>
      </c>
      <c r="F123" s="21"/>
      <c r="G123" s="23"/>
      <c r="H123" s="23"/>
      <c r="I123" s="25" t="str">
        <f t="shared" ca="1" si="7"/>
        <v/>
      </c>
    </row>
    <row r="124" spans="1:9" ht="16.05" customHeight="1">
      <c r="A124" s="21"/>
      <c r="B124" s="22"/>
      <c r="C124" s="23"/>
      <c r="D124" s="24"/>
      <c r="E124" s="19" t="str">
        <f t="shared" ca="1" si="6"/>
        <v/>
      </c>
      <c r="F124" s="21"/>
      <c r="G124" s="23"/>
      <c r="H124" s="23"/>
      <c r="I124" s="25" t="str">
        <f t="shared" ca="1" si="7"/>
        <v/>
      </c>
    </row>
    <row r="125" spans="1:9" ht="16.05" customHeight="1">
      <c r="A125" s="21"/>
      <c r="B125" s="22"/>
      <c r="C125" s="23"/>
      <c r="D125" s="24"/>
      <c r="E125" s="19" t="str">
        <f t="shared" ca="1" si="6"/>
        <v/>
      </c>
      <c r="F125" s="21"/>
      <c r="G125" s="23"/>
      <c r="H125" s="23"/>
      <c r="I125" s="25" t="str">
        <f t="shared" ca="1" si="7"/>
        <v/>
      </c>
    </row>
    <row r="126" spans="1:9" ht="16.05" customHeight="1">
      <c r="A126" s="21"/>
      <c r="B126" s="22"/>
      <c r="C126" s="23"/>
      <c r="D126" s="24"/>
      <c r="E126" s="19" t="str">
        <f t="shared" ca="1" si="6"/>
        <v/>
      </c>
      <c r="F126" s="21"/>
      <c r="G126" s="23"/>
      <c r="H126" s="23"/>
      <c r="I126" s="25" t="str">
        <f t="shared" ca="1" si="7"/>
        <v/>
      </c>
    </row>
    <row r="127" spans="1:9" ht="16.05" customHeight="1">
      <c r="A127" s="21"/>
      <c r="B127" s="22"/>
      <c r="C127" s="23"/>
      <c r="D127" s="24"/>
      <c r="E127" s="19" t="str">
        <f t="shared" ca="1" si="6"/>
        <v/>
      </c>
      <c r="F127" s="21"/>
      <c r="G127" s="23"/>
      <c r="H127" s="23"/>
      <c r="I127" s="25" t="str">
        <f t="shared" ca="1" si="7"/>
        <v/>
      </c>
    </row>
    <row r="128" spans="1:9" ht="16.05" customHeight="1">
      <c r="A128" s="21"/>
      <c r="B128" s="22"/>
      <c r="C128" s="23"/>
      <c r="D128" s="24"/>
      <c r="E128" s="19" t="str">
        <f t="shared" ca="1" si="6"/>
        <v/>
      </c>
      <c r="F128" s="21"/>
      <c r="G128" s="23"/>
      <c r="H128" s="23"/>
      <c r="I128" s="25" t="str">
        <f t="shared" ca="1" si="7"/>
        <v/>
      </c>
    </row>
    <row r="129" spans="1:9" ht="16.05" customHeight="1">
      <c r="A129" s="21"/>
      <c r="B129" s="22"/>
      <c r="C129" s="23"/>
      <c r="D129" s="24"/>
      <c r="E129" s="19" t="str">
        <f t="shared" ca="1" si="6"/>
        <v/>
      </c>
      <c r="F129" s="21"/>
      <c r="G129" s="23"/>
      <c r="H129" s="23"/>
      <c r="I129" s="25" t="str">
        <f t="shared" ca="1" si="7"/>
        <v/>
      </c>
    </row>
    <row r="130" spans="1:9" ht="16.05" customHeight="1">
      <c r="A130" s="21"/>
      <c r="B130" s="22"/>
      <c r="C130" s="23"/>
      <c r="D130" s="24"/>
      <c r="E130" s="19" t="str">
        <f t="shared" ca="1" si="6"/>
        <v/>
      </c>
      <c r="F130" s="21"/>
      <c r="G130" s="23"/>
      <c r="H130" s="23"/>
      <c r="I130" s="25" t="str">
        <f t="shared" ca="1" si="7"/>
        <v/>
      </c>
    </row>
    <row r="131" spans="1:9" ht="16.05" customHeight="1">
      <c r="A131" s="21"/>
      <c r="B131" s="22"/>
      <c r="C131" s="23"/>
      <c r="D131" s="24"/>
      <c r="E131" s="19" t="str">
        <f t="shared" ca="1" si="6"/>
        <v/>
      </c>
      <c r="F131" s="21"/>
      <c r="G131" s="23"/>
      <c r="H131" s="23"/>
      <c r="I131" s="25" t="str">
        <f t="shared" ca="1" si="7"/>
        <v/>
      </c>
    </row>
    <row r="132" spans="1:9" ht="16.05" customHeight="1">
      <c r="A132" s="21"/>
      <c r="B132" s="22"/>
      <c r="C132" s="23"/>
      <c r="D132" s="24"/>
      <c r="E132" s="19" t="str">
        <f t="shared" ca="1" si="6"/>
        <v/>
      </c>
      <c r="F132" s="21"/>
      <c r="G132" s="23"/>
      <c r="H132" s="23"/>
      <c r="I132" s="25" t="str">
        <f t="shared" ca="1" si="7"/>
        <v/>
      </c>
    </row>
    <row r="133" spans="1:9" ht="16.05" customHeight="1">
      <c r="A133" s="21"/>
      <c r="B133" s="22"/>
      <c r="C133" s="23"/>
      <c r="D133" s="24"/>
      <c r="E133" s="19" t="str">
        <f t="shared" ca="1" si="6"/>
        <v/>
      </c>
      <c r="F133" s="21"/>
      <c r="G133" s="23"/>
      <c r="H133" s="23"/>
      <c r="I133" s="25" t="str">
        <f t="shared" ca="1" si="7"/>
        <v/>
      </c>
    </row>
    <row r="134" spans="1:9" ht="16.05" customHeight="1">
      <c r="A134" s="21"/>
      <c r="B134" s="22"/>
      <c r="C134" s="23"/>
      <c r="D134" s="24"/>
      <c r="E134" s="19" t="str">
        <f t="shared" ref="E134:E165" ca="1" si="8">IF(C134="","",TODAY()-C134)</f>
        <v/>
      </c>
      <c r="F134" s="21"/>
      <c r="G134" s="23"/>
      <c r="H134" s="23"/>
      <c r="I134" s="25" t="str">
        <f t="shared" ref="I134:I165" ca="1" si="9">IF(A134="","",IF(C134="","Registrar última visita",IF(OR(D134="",D134&lt;=0),"Definir ciclo esperado",IF(OR(F134="No interesado",F134="No contactar"),"No contactar",IF(AND(F134="Agendó",H134=""),"Registrar próxima cita",IF(AND(H134&lt;&gt;"",H134&lt;TODAY()),"Actualizar cita o última visita",IF(AND(H134&lt;&gt;"",H134&gt;=TODAY()),"Cita agendada",IF(F134="Volvió",IF(E134&lt;=7,"Ciclo reiniciado","Actualizar última visita"),IF(F134="Respondió","Gestionar cita",IF(AND(F134="Contactado",G134&lt;&gt;""),IF(TODAY()-G134&lt;=3,"Esperar respuesta","Revisar respuesta"),IF(AND(F134="No respondió",G134&lt;&gt;""),IF(TODAY()-G134&lt;=7,"Esperar antes de insistir","Revisar antes de insistir"),IF(E134&gt;=D134,"Reactivar",IF(E134&gt;=MAX(1,D134-7),"Invitar a agendar","Seguimiento post-servicio")))))))))))))</f>
        <v/>
      </c>
    </row>
    <row r="135" spans="1:9" ht="16.05" customHeight="1">
      <c r="A135" s="21"/>
      <c r="B135" s="22"/>
      <c r="C135" s="23"/>
      <c r="D135" s="24"/>
      <c r="E135" s="19" t="str">
        <f t="shared" ca="1" si="8"/>
        <v/>
      </c>
      <c r="F135" s="21"/>
      <c r="G135" s="23"/>
      <c r="H135" s="23"/>
      <c r="I135" s="25" t="str">
        <f t="shared" ca="1" si="9"/>
        <v/>
      </c>
    </row>
    <row r="136" spans="1:9" ht="16.05" customHeight="1">
      <c r="A136" s="21"/>
      <c r="B136" s="22"/>
      <c r="C136" s="23"/>
      <c r="D136" s="24"/>
      <c r="E136" s="19" t="str">
        <f t="shared" ca="1" si="8"/>
        <v/>
      </c>
      <c r="F136" s="21"/>
      <c r="G136" s="23"/>
      <c r="H136" s="23"/>
      <c r="I136" s="25" t="str">
        <f t="shared" ca="1" si="9"/>
        <v/>
      </c>
    </row>
    <row r="137" spans="1:9" ht="16.05" customHeight="1">
      <c r="A137" s="21"/>
      <c r="B137" s="22"/>
      <c r="C137" s="23"/>
      <c r="D137" s="24"/>
      <c r="E137" s="19" t="str">
        <f t="shared" ca="1" si="8"/>
        <v/>
      </c>
      <c r="F137" s="21"/>
      <c r="G137" s="23"/>
      <c r="H137" s="23"/>
      <c r="I137" s="25" t="str">
        <f t="shared" ca="1" si="9"/>
        <v/>
      </c>
    </row>
    <row r="138" spans="1:9" ht="16.05" customHeight="1">
      <c r="A138" s="21"/>
      <c r="B138" s="22"/>
      <c r="C138" s="23"/>
      <c r="D138" s="24"/>
      <c r="E138" s="19" t="str">
        <f t="shared" ca="1" si="8"/>
        <v/>
      </c>
      <c r="F138" s="21"/>
      <c r="G138" s="23"/>
      <c r="H138" s="23"/>
      <c r="I138" s="25" t="str">
        <f t="shared" ca="1" si="9"/>
        <v/>
      </c>
    </row>
    <row r="139" spans="1:9" ht="16.05" customHeight="1">
      <c r="A139" s="21"/>
      <c r="B139" s="22"/>
      <c r="C139" s="23"/>
      <c r="D139" s="24"/>
      <c r="E139" s="19" t="str">
        <f t="shared" ca="1" si="8"/>
        <v/>
      </c>
      <c r="F139" s="21"/>
      <c r="G139" s="23"/>
      <c r="H139" s="23"/>
      <c r="I139" s="25" t="str">
        <f t="shared" ca="1" si="9"/>
        <v/>
      </c>
    </row>
    <row r="140" spans="1:9" ht="16.05" customHeight="1">
      <c r="A140" s="21"/>
      <c r="B140" s="22"/>
      <c r="C140" s="23"/>
      <c r="D140" s="24"/>
      <c r="E140" s="19" t="str">
        <f t="shared" ca="1" si="8"/>
        <v/>
      </c>
      <c r="F140" s="21"/>
      <c r="G140" s="23"/>
      <c r="H140" s="23"/>
      <c r="I140" s="25" t="str">
        <f t="shared" ca="1" si="9"/>
        <v/>
      </c>
    </row>
    <row r="141" spans="1:9" ht="16.05" customHeight="1">
      <c r="A141" s="21"/>
      <c r="B141" s="22"/>
      <c r="C141" s="23"/>
      <c r="D141" s="24"/>
      <c r="E141" s="19" t="str">
        <f t="shared" ca="1" si="8"/>
        <v/>
      </c>
      <c r="F141" s="21"/>
      <c r="G141" s="23"/>
      <c r="H141" s="23"/>
      <c r="I141" s="25" t="str">
        <f t="shared" ca="1" si="9"/>
        <v/>
      </c>
    </row>
    <row r="142" spans="1:9" ht="16.05" customHeight="1">
      <c r="A142" s="21"/>
      <c r="B142" s="22"/>
      <c r="C142" s="23"/>
      <c r="D142" s="24"/>
      <c r="E142" s="19" t="str">
        <f t="shared" ca="1" si="8"/>
        <v/>
      </c>
      <c r="F142" s="21"/>
      <c r="G142" s="23"/>
      <c r="H142" s="23"/>
      <c r="I142" s="25" t="str">
        <f t="shared" ca="1" si="9"/>
        <v/>
      </c>
    </row>
    <row r="143" spans="1:9" ht="16.05" customHeight="1">
      <c r="A143" s="21"/>
      <c r="B143" s="22"/>
      <c r="C143" s="23"/>
      <c r="D143" s="24"/>
      <c r="E143" s="19" t="str">
        <f t="shared" ca="1" si="8"/>
        <v/>
      </c>
      <c r="F143" s="21"/>
      <c r="G143" s="23"/>
      <c r="H143" s="23"/>
      <c r="I143" s="25" t="str">
        <f t="shared" ca="1" si="9"/>
        <v/>
      </c>
    </row>
    <row r="144" spans="1:9" ht="16.05" customHeight="1">
      <c r="A144" s="21"/>
      <c r="B144" s="22"/>
      <c r="C144" s="23"/>
      <c r="D144" s="24"/>
      <c r="E144" s="19" t="str">
        <f t="shared" ca="1" si="8"/>
        <v/>
      </c>
      <c r="F144" s="21"/>
      <c r="G144" s="23"/>
      <c r="H144" s="23"/>
      <c r="I144" s="25" t="str">
        <f t="shared" ca="1" si="9"/>
        <v/>
      </c>
    </row>
    <row r="145" spans="1:9" ht="16.05" customHeight="1">
      <c r="A145" s="21"/>
      <c r="B145" s="22"/>
      <c r="C145" s="23"/>
      <c r="D145" s="24"/>
      <c r="E145" s="19" t="str">
        <f t="shared" ca="1" si="8"/>
        <v/>
      </c>
      <c r="F145" s="21"/>
      <c r="G145" s="23"/>
      <c r="H145" s="23"/>
      <c r="I145" s="25" t="str">
        <f t="shared" ca="1" si="9"/>
        <v/>
      </c>
    </row>
    <row r="146" spans="1:9" ht="16.05" customHeight="1">
      <c r="A146" s="21"/>
      <c r="B146" s="22"/>
      <c r="C146" s="23"/>
      <c r="D146" s="24"/>
      <c r="E146" s="19" t="str">
        <f t="shared" ca="1" si="8"/>
        <v/>
      </c>
      <c r="F146" s="21"/>
      <c r="G146" s="23"/>
      <c r="H146" s="23"/>
      <c r="I146" s="25" t="str">
        <f t="shared" ca="1" si="9"/>
        <v/>
      </c>
    </row>
    <row r="147" spans="1:9" ht="16.05" customHeight="1">
      <c r="A147" s="21"/>
      <c r="B147" s="22"/>
      <c r="C147" s="23"/>
      <c r="D147" s="24"/>
      <c r="E147" s="19" t="str">
        <f t="shared" ca="1" si="8"/>
        <v/>
      </c>
      <c r="F147" s="21"/>
      <c r="G147" s="23"/>
      <c r="H147" s="23"/>
      <c r="I147" s="25" t="str">
        <f t="shared" ca="1" si="9"/>
        <v/>
      </c>
    </row>
    <row r="148" spans="1:9" ht="16.05" customHeight="1">
      <c r="A148" s="21"/>
      <c r="B148" s="22"/>
      <c r="C148" s="23"/>
      <c r="D148" s="24"/>
      <c r="E148" s="19" t="str">
        <f t="shared" ca="1" si="8"/>
        <v/>
      </c>
      <c r="F148" s="21"/>
      <c r="G148" s="23"/>
      <c r="H148" s="23"/>
      <c r="I148" s="25" t="str">
        <f t="shared" ca="1" si="9"/>
        <v/>
      </c>
    </row>
    <row r="149" spans="1:9" ht="16.05" customHeight="1">
      <c r="A149" s="21"/>
      <c r="B149" s="22"/>
      <c r="C149" s="23"/>
      <c r="D149" s="24"/>
      <c r="E149" s="19" t="str">
        <f t="shared" ca="1" si="8"/>
        <v/>
      </c>
      <c r="F149" s="21"/>
      <c r="G149" s="23"/>
      <c r="H149" s="23"/>
      <c r="I149" s="25" t="str">
        <f t="shared" ca="1" si="9"/>
        <v/>
      </c>
    </row>
    <row r="150" spans="1:9" ht="16.05" customHeight="1">
      <c r="A150" s="21"/>
      <c r="B150" s="22"/>
      <c r="C150" s="23"/>
      <c r="D150" s="24"/>
      <c r="E150" s="19" t="str">
        <f t="shared" ca="1" si="8"/>
        <v/>
      </c>
      <c r="F150" s="21"/>
      <c r="G150" s="23"/>
      <c r="H150" s="23"/>
      <c r="I150" s="25" t="str">
        <f t="shared" ca="1" si="9"/>
        <v/>
      </c>
    </row>
    <row r="151" spans="1:9" ht="16.05" customHeight="1">
      <c r="A151" s="21"/>
      <c r="B151" s="22"/>
      <c r="C151" s="23"/>
      <c r="D151" s="24"/>
      <c r="E151" s="19" t="str">
        <f t="shared" ca="1" si="8"/>
        <v/>
      </c>
      <c r="F151" s="21"/>
      <c r="G151" s="23"/>
      <c r="H151" s="23"/>
      <c r="I151" s="25" t="str">
        <f t="shared" ca="1" si="9"/>
        <v/>
      </c>
    </row>
    <row r="152" spans="1:9" ht="16.05" customHeight="1">
      <c r="A152" s="21"/>
      <c r="B152" s="22"/>
      <c r="C152" s="23"/>
      <c r="D152" s="24"/>
      <c r="E152" s="19" t="str">
        <f t="shared" ca="1" si="8"/>
        <v/>
      </c>
      <c r="F152" s="21"/>
      <c r="G152" s="23"/>
      <c r="H152" s="23"/>
      <c r="I152" s="25" t="str">
        <f t="shared" ca="1" si="9"/>
        <v/>
      </c>
    </row>
    <row r="153" spans="1:9" ht="16.05" customHeight="1">
      <c r="A153" s="21"/>
      <c r="B153" s="22"/>
      <c r="C153" s="23"/>
      <c r="D153" s="24"/>
      <c r="E153" s="19" t="str">
        <f t="shared" ca="1" si="8"/>
        <v/>
      </c>
      <c r="F153" s="21"/>
      <c r="G153" s="23"/>
      <c r="H153" s="23"/>
      <c r="I153" s="25" t="str">
        <f t="shared" ca="1" si="9"/>
        <v/>
      </c>
    </row>
    <row r="154" spans="1:9" ht="16.05" customHeight="1">
      <c r="A154" s="21"/>
      <c r="B154" s="22"/>
      <c r="C154" s="23"/>
      <c r="D154" s="24"/>
      <c r="E154" s="19" t="str">
        <f t="shared" ca="1" si="8"/>
        <v/>
      </c>
      <c r="F154" s="21"/>
      <c r="G154" s="23"/>
      <c r="H154" s="23"/>
      <c r="I154" s="25" t="str">
        <f t="shared" ca="1" si="9"/>
        <v/>
      </c>
    </row>
    <row r="155" spans="1:9" ht="16.05" customHeight="1">
      <c r="A155" s="21"/>
      <c r="B155" s="22"/>
      <c r="C155" s="23"/>
      <c r="D155" s="24"/>
      <c r="E155" s="19" t="str">
        <f t="shared" ca="1" si="8"/>
        <v/>
      </c>
      <c r="F155" s="21"/>
      <c r="G155" s="23"/>
      <c r="H155" s="23"/>
      <c r="I155" s="25" t="str">
        <f t="shared" ca="1" si="9"/>
        <v/>
      </c>
    </row>
    <row r="156" spans="1:9" ht="16.05" customHeight="1">
      <c r="A156" s="21"/>
      <c r="B156" s="22"/>
      <c r="C156" s="23"/>
      <c r="D156" s="24"/>
      <c r="E156" s="19" t="str">
        <f t="shared" ca="1" si="8"/>
        <v/>
      </c>
      <c r="F156" s="21"/>
      <c r="G156" s="23"/>
      <c r="H156" s="23"/>
      <c r="I156" s="25" t="str">
        <f t="shared" ca="1" si="9"/>
        <v/>
      </c>
    </row>
    <row r="157" spans="1:9" ht="16.05" customHeight="1">
      <c r="A157" s="21"/>
      <c r="B157" s="22"/>
      <c r="C157" s="23"/>
      <c r="D157" s="24"/>
      <c r="E157" s="19" t="str">
        <f t="shared" ca="1" si="8"/>
        <v/>
      </c>
      <c r="F157" s="21"/>
      <c r="G157" s="23"/>
      <c r="H157" s="23"/>
      <c r="I157" s="25" t="str">
        <f t="shared" ca="1" si="9"/>
        <v/>
      </c>
    </row>
    <row r="158" spans="1:9" ht="16.05" customHeight="1">
      <c r="A158" s="21"/>
      <c r="B158" s="22"/>
      <c r="C158" s="23"/>
      <c r="D158" s="24"/>
      <c r="E158" s="19" t="str">
        <f t="shared" ca="1" si="8"/>
        <v/>
      </c>
      <c r="F158" s="21"/>
      <c r="G158" s="23"/>
      <c r="H158" s="23"/>
      <c r="I158" s="25" t="str">
        <f t="shared" ca="1" si="9"/>
        <v/>
      </c>
    </row>
    <row r="159" spans="1:9" ht="16.05" customHeight="1">
      <c r="A159" s="21"/>
      <c r="B159" s="22"/>
      <c r="C159" s="23"/>
      <c r="D159" s="24"/>
      <c r="E159" s="19" t="str">
        <f t="shared" ca="1" si="8"/>
        <v/>
      </c>
      <c r="F159" s="21"/>
      <c r="G159" s="23"/>
      <c r="H159" s="23"/>
      <c r="I159" s="25" t="str">
        <f t="shared" ca="1" si="9"/>
        <v/>
      </c>
    </row>
    <row r="160" spans="1:9" ht="16.05" customHeight="1">
      <c r="A160" s="21"/>
      <c r="B160" s="22"/>
      <c r="C160" s="23"/>
      <c r="D160" s="24"/>
      <c r="E160" s="19" t="str">
        <f t="shared" ca="1" si="8"/>
        <v/>
      </c>
      <c r="F160" s="21"/>
      <c r="G160" s="23"/>
      <c r="H160" s="23"/>
      <c r="I160" s="25" t="str">
        <f t="shared" ca="1" si="9"/>
        <v/>
      </c>
    </row>
    <row r="161" spans="1:9" ht="16.05" customHeight="1">
      <c r="A161" s="21"/>
      <c r="B161" s="22"/>
      <c r="C161" s="23"/>
      <c r="D161" s="24"/>
      <c r="E161" s="19" t="str">
        <f t="shared" ca="1" si="8"/>
        <v/>
      </c>
      <c r="F161" s="21"/>
      <c r="G161" s="23"/>
      <c r="H161" s="23"/>
      <c r="I161" s="25" t="str">
        <f t="shared" ca="1" si="9"/>
        <v/>
      </c>
    </row>
    <row r="162" spans="1:9" ht="16.05" customHeight="1">
      <c r="A162" s="21"/>
      <c r="B162" s="22"/>
      <c r="C162" s="23"/>
      <c r="D162" s="24"/>
      <c r="E162" s="19" t="str">
        <f t="shared" ca="1" si="8"/>
        <v/>
      </c>
      <c r="F162" s="21"/>
      <c r="G162" s="23"/>
      <c r="H162" s="23"/>
      <c r="I162" s="25" t="str">
        <f t="shared" ca="1" si="9"/>
        <v/>
      </c>
    </row>
    <row r="163" spans="1:9" ht="16.05" customHeight="1">
      <c r="A163" s="21"/>
      <c r="B163" s="22"/>
      <c r="C163" s="23"/>
      <c r="D163" s="24"/>
      <c r="E163" s="19" t="str">
        <f t="shared" ca="1" si="8"/>
        <v/>
      </c>
      <c r="F163" s="21"/>
      <c r="G163" s="23"/>
      <c r="H163" s="23"/>
      <c r="I163" s="25" t="str">
        <f t="shared" ca="1" si="9"/>
        <v/>
      </c>
    </row>
    <row r="164" spans="1:9" ht="16.05" customHeight="1">
      <c r="A164" s="21"/>
      <c r="B164" s="22"/>
      <c r="C164" s="23"/>
      <c r="D164" s="24"/>
      <c r="E164" s="19" t="str">
        <f t="shared" ca="1" si="8"/>
        <v/>
      </c>
      <c r="F164" s="21"/>
      <c r="G164" s="23"/>
      <c r="H164" s="23"/>
      <c r="I164" s="25" t="str">
        <f t="shared" ca="1" si="9"/>
        <v/>
      </c>
    </row>
    <row r="165" spans="1:9" ht="16.05" customHeight="1">
      <c r="A165" s="21"/>
      <c r="B165" s="22"/>
      <c r="C165" s="23"/>
      <c r="D165" s="24"/>
      <c r="E165" s="19" t="str">
        <f t="shared" ca="1" si="8"/>
        <v/>
      </c>
      <c r="F165" s="21"/>
      <c r="G165" s="23"/>
      <c r="H165" s="23"/>
      <c r="I165" s="25" t="str">
        <f t="shared" ca="1" si="9"/>
        <v/>
      </c>
    </row>
    <row r="166" spans="1:9" ht="16.05" customHeight="1">
      <c r="A166" s="21"/>
      <c r="B166" s="22"/>
      <c r="C166" s="23"/>
      <c r="D166" s="24"/>
      <c r="E166" s="19" t="str">
        <f t="shared" ref="E166:E197" ca="1" si="10">IF(C166="","",TODAY()-C166)</f>
        <v/>
      </c>
      <c r="F166" s="21"/>
      <c r="G166" s="23"/>
      <c r="H166" s="23"/>
      <c r="I166" s="25" t="str">
        <f t="shared" ref="I166:I197" ca="1" si="11">IF(A166="","",IF(C166="","Registrar última visita",IF(OR(D166="",D166&lt;=0),"Definir ciclo esperado",IF(OR(F166="No interesado",F166="No contactar"),"No contactar",IF(AND(F166="Agendó",H166=""),"Registrar próxima cita",IF(AND(H166&lt;&gt;"",H166&lt;TODAY()),"Actualizar cita o última visita",IF(AND(H166&lt;&gt;"",H166&gt;=TODAY()),"Cita agendada",IF(F166="Volvió",IF(E166&lt;=7,"Ciclo reiniciado","Actualizar última visita"),IF(F166="Respondió","Gestionar cita",IF(AND(F166="Contactado",G166&lt;&gt;""),IF(TODAY()-G166&lt;=3,"Esperar respuesta","Revisar respuesta"),IF(AND(F166="No respondió",G166&lt;&gt;""),IF(TODAY()-G166&lt;=7,"Esperar antes de insistir","Revisar antes de insistir"),IF(E166&gt;=D166,"Reactivar",IF(E166&gt;=MAX(1,D166-7),"Invitar a agendar","Seguimiento post-servicio")))))))))))))</f>
        <v/>
      </c>
    </row>
    <row r="167" spans="1:9" ht="16.05" customHeight="1">
      <c r="A167" s="21"/>
      <c r="B167" s="22"/>
      <c r="C167" s="23"/>
      <c r="D167" s="24"/>
      <c r="E167" s="19" t="str">
        <f t="shared" ca="1" si="10"/>
        <v/>
      </c>
      <c r="F167" s="21"/>
      <c r="G167" s="23"/>
      <c r="H167" s="23"/>
      <c r="I167" s="25" t="str">
        <f t="shared" ca="1" si="11"/>
        <v/>
      </c>
    </row>
    <row r="168" spans="1:9" ht="16.05" customHeight="1">
      <c r="A168" s="21"/>
      <c r="B168" s="22"/>
      <c r="C168" s="23"/>
      <c r="D168" s="24"/>
      <c r="E168" s="19" t="str">
        <f t="shared" ca="1" si="10"/>
        <v/>
      </c>
      <c r="F168" s="21"/>
      <c r="G168" s="23"/>
      <c r="H168" s="23"/>
      <c r="I168" s="25" t="str">
        <f t="shared" ca="1" si="11"/>
        <v/>
      </c>
    </row>
    <row r="169" spans="1:9" ht="16.05" customHeight="1">
      <c r="A169" s="21"/>
      <c r="B169" s="22"/>
      <c r="C169" s="23"/>
      <c r="D169" s="24"/>
      <c r="E169" s="19" t="str">
        <f t="shared" ca="1" si="10"/>
        <v/>
      </c>
      <c r="F169" s="21"/>
      <c r="G169" s="23"/>
      <c r="H169" s="23"/>
      <c r="I169" s="25" t="str">
        <f t="shared" ca="1" si="11"/>
        <v/>
      </c>
    </row>
    <row r="170" spans="1:9" ht="16.05" customHeight="1">
      <c r="A170" s="21"/>
      <c r="B170" s="22"/>
      <c r="C170" s="23"/>
      <c r="D170" s="24"/>
      <c r="E170" s="19" t="str">
        <f t="shared" ca="1" si="10"/>
        <v/>
      </c>
      <c r="F170" s="21"/>
      <c r="G170" s="23"/>
      <c r="H170" s="23"/>
      <c r="I170" s="25" t="str">
        <f t="shared" ca="1" si="11"/>
        <v/>
      </c>
    </row>
    <row r="171" spans="1:9" ht="16.05" customHeight="1">
      <c r="A171" s="21"/>
      <c r="B171" s="22"/>
      <c r="C171" s="23"/>
      <c r="D171" s="24"/>
      <c r="E171" s="19" t="str">
        <f t="shared" ca="1" si="10"/>
        <v/>
      </c>
      <c r="F171" s="21"/>
      <c r="G171" s="23"/>
      <c r="H171" s="23"/>
      <c r="I171" s="25" t="str">
        <f t="shared" ca="1" si="11"/>
        <v/>
      </c>
    </row>
    <row r="172" spans="1:9" ht="16.05" customHeight="1">
      <c r="A172" s="21"/>
      <c r="B172" s="22"/>
      <c r="C172" s="23"/>
      <c r="D172" s="24"/>
      <c r="E172" s="19" t="str">
        <f t="shared" ca="1" si="10"/>
        <v/>
      </c>
      <c r="F172" s="21"/>
      <c r="G172" s="23"/>
      <c r="H172" s="23"/>
      <c r="I172" s="25" t="str">
        <f t="shared" ca="1" si="11"/>
        <v/>
      </c>
    </row>
    <row r="173" spans="1:9" ht="16.05" customHeight="1">
      <c r="A173" s="21"/>
      <c r="B173" s="22"/>
      <c r="C173" s="23"/>
      <c r="D173" s="24"/>
      <c r="E173" s="19" t="str">
        <f t="shared" ca="1" si="10"/>
        <v/>
      </c>
      <c r="F173" s="21"/>
      <c r="G173" s="23"/>
      <c r="H173" s="23"/>
      <c r="I173" s="25" t="str">
        <f t="shared" ca="1" si="11"/>
        <v/>
      </c>
    </row>
    <row r="174" spans="1:9" ht="16.05" customHeight="1">
      <c r="A174" s="21"/>
      <c r="B174" s="22"/>
      <c r="C174" s="23"/>
      <c r="D174" s="24"/>
      <c r="E174" s="19" t="str">
        <f t="shared" ca="1" si="10"/>
        <v/>
      </c>
      <c r="F174" s="21"/>
      <c r="G174" s="23"/>
      <c r="H174" s="23"/>
      <c r="I174" s="25" t="str">
        <f t="shared" ca="1" si="11"/>
        <v/>
      </c>
    </row>
    <row r="175" spans="1:9" ht="16.05" customHeight="1">
      <c r="A175" s="21"/>
      <c r="B175" s="22"/>
      <c r="C175" s="23"/>
      <c r="D175" s="24"/>
      <c r="E175" s="19" t="str">
        <f t="shared" ca="1" si="10"/>
        <v/>
      </c>
      <c r="F175" s="21"/>
      <c r="G175" s="23"/>
      <c r="H175" s="23"/>
      <c r="I175" s="25" t="str">
        <f t="shared" ca="1" si="11"/>
        <v/>
      </c>
    </row>
    <row r="176" spans="1:9" ht="16.05" customHeight="1">
      <c r="A176" s="21"/>
      <c r="B176" s="22"/>
      <c r="C176" s="23"/>
      <c r="D176" s="24"/>
      <c r="E176" s="19" t="str">
        <f t="shared" ca="1" si="10"/>
        <v/>
      </c>
      <c r="F176" s="21"/>
      <c r="G176" s="23"/>
      <c r="H176" s="23"/>
      <c r="I176" s="25" t="str">
        <f t="shared" ca="1" si="11"/>
        <v/>
      </c>
    </row>
    <row r="177" spans="1:9" ht="16.05" customHeight="1">
      <c r="A177" s="21"/>
      <c r="B177" s="22"/>
      <c r="C177" s="23"/>
      <c r="D177" s="24"/>
      <c r="E177" s="19" t="str">
        <f t="shared" ca="1" si="10"/>
        <v/>
      </c>
      <c r="F177" s="21"/>
      <c r="G177" s="23"/>
      <c r="H177" s="23"/>
      <c r="I177" s="25" t="str">
        <f t="shared" ca="1" si="11"/>
        <v/>
      </c>
    </row>
    <row r="178" spans="1:9" ht="16.05" customHeight="1">
      <c r="A178" s="21"/>
      <c r="B178" s="22"/>
      <c r="C178" s="23"/>
      <c r="D178" s="24"/>
      <c r="E178" s="19" t="str">
        <f t="shared" ca="1" si="10"/>
        <v/>
      </c>
      <c r="F178" s="21"/>
      <c r="G178" s="23"/>
      <c r="H178" s="23"/>
      <c r="I178" s="25" t="str">
        <f t="shared" ca="1" si="11"/>
        <v/>
      </c>
    </row>
    <row r="179" spans="1:9" ht="16.05" customHeight="1">
      <c r="A179" s="21"/>
      <c r="B179" s="22"/>
      <c r="C179" s="23"/>
      <c r="D179" s="24"/>
      <c r="E179" s="19" t="str">
        <f t="shared" ca="1" si="10"/>
        <v/>
      </c>
      <c r="F179" s="21"/>
      <c r="G179" s="23"/>
      <c r="H179" s="23"/>
      <c r="I179" s="25" t="str">
        <f t="shared" ca="1" si="11"/>
        <v/>
      </c>
    </row>
    <row r="180" spans="1:9" ht="16.05" customHeight="1">
      <c r="A180" s="21"/>
      <c r="B180" s="22"/>
      <c r="C180" s="23"/>
      <c r="D180" s="24"/>
      <c r="E180" s="19" t="str">
        <f t="shared" ca="1" si="10"/>
        <v/>
      </c>
      <c r="F180" s="21"/>
      <c r="G180" s="23"/>
      <c r="H180" s="23"/>
      <c r="I180" s="25" t="str">
        <f t="shared" ca="1" si="11"/>
        <v/>
      </c>
    </row>
    <row r="181" spans="1:9" ht="16.05" customHeight="1">
      <c r="A181" s="21"/>
      <c r="B181" s="22"/>
      <c r="C181" s="23"/>
      <c r="D181" s="24"/>
      <c r="E181" s="19" t="str">
        <f t="shared" ca="1" si="10"/>
        <v/>
      </c>
      <c r="F181" s="21"/>
      <c r="G181" s="23"/>
      <c r="H181" s="23"/>
      <c r="I181" s="25" t="str">
        <f t="shared" ca="1" si="11"/>
        <v/>
      </c>
    </row>
    <row r="182" spans="1:9" ht="16.05" customHeight="1">
      <c r="A182" s="21"/>
      <c r="B182" s="22"/>
      <c r="C182" s="23"/>
      <c r="D182" s="24"/>
      <c r="E182" s="19" t="str">
        <f t="shared" ca="1" si="10"/>
        <v/>
      </c>
      <c r="F182" s="21"/>
      <c r="G182" s="23"/>
      <c r="H182" s="23"/>
      <c r="I182" s="25" t="str">
        <f t="shared" ca="1" si="11"/>
        <v/>
      </c>
    </row>
    <row r="183" spans="1:9" ht="16.05" customHeight="1">
      <c r="A183" s="21"/>
      <c r="B183" s="22"/>
      <c r="C183" s="23"/>
      <c r="D183" s="24"/>
      <c r="E183" s="19" t="str">
        <f t="shared" ca="1" si="10"/>
        <v/>
      </c>
      <c r="F183" s="21"/>
      <c r="G183" s="23"/>
      <c r="H183" s="23"/>
      <c r="I183" s="25" t="str">
        <f t="shared" ca="1" si="11"/>
        <v/>
      </c>
    </row>
    <row r="184" spans="1:9" ht="16.05" customHeight="1">
      <c r="A184" s="21"/>
      <c r="B184" s="22"/>
      <c r="C184" s="23"/>
      <c r="D184" s="24"/>
      <c r="E184" s="19" t="str">
        <f t="shared" ca="1" si="10"/>
        <v/>
      </c>
      <c r="F184" s="21"/>
      <c r="G184" s="23"/>
      <c r="H184" s="23"/>
      <c r="I184" s="25" t="str">
        <f t="shared" ca="1" si="11"/>
        <v/>
      </c>
    </row>
    <row r="185" spans="1:9" ht="16.05" customHeight="1">
      <c r="A185" s="21"/>
      <c r="B185" s="22"/>
      <c r="C185" s="23"/>
      <c r="D185" s="24"/>
      <c r="E185" s="19" t="str">
        <f t="shared" ca="1" si="10"/>
        <v/>
      </c>
      <c r="F185" s="21"/>
      <c r="G185" s="23"/>
      <c r="H185" s="23"/>
      <c r="I185" s="25" t="str">
        <f t="shared" ca="1" si="11"/>
        <v/>
      </c>
    </row>
    <row r="186" spans="1:9" ht="16.05" customHeight="1">
      <c r="A186" s="21"/>
      <c r="B186" s="22"/>
      <c r="C186" s="23"/>
      <c r="D186" s="24"/>
      <c r="E186" s="19" t="str">
        <f t="shared" ca="1" si="10"/>
        <v/>
      </c>
      <c r="F186" s="21"/>
      <c r="G186" s="23"/>
      <c r="H186" s="23"/>
      <c r="I186" s="25" t="str">
        <f t="shared" ca="1" si="11"/>
        <v/>
      </c>
    </row>
    <row r="187" spans="1:9" ht="16.05" customHeight="1">
      <c r="A187" s="21"/>
      <c r="B187" s="22"/>
      <c r="C187" s="23"/>
      <c r="D187" s="24"/>
      <c r="E187" s="19" t="str">
        <f t="shared" ca="1" si="10"/>
        <v/>
      </c>
      <c r="F187" s="21"/>
      <c r="G187" s="23"/>
      <c r="H187" s="23"/>
      <c r="I187" s="25" t="str">
        <f t="shared" ca="1" si="11"/>
        <v/>
      </c>
    </row>
    <row r="188" spans="1:9" ht="16.05" customHeight="1">
      <c r="A188" s="21"/>
      <c r="B188" s="22"/>
      <c r="C188" s="23"/>
      <c r="D188" s="24"/>
      <c r="E188" s="19" t="str">
        <f t="shared" ca="1" si="10"/>
        <v/>
      </c>
      <c r="F188" s="21"/>
      <c r="G188" s="23"/>
      <c r="H188" s="23"/>
      <c r="I188" s="25" t="str">
        <f t="shared" ca="1" si="11"/>
        <v/>
      </c>
    </row>
    <row r="189" spans="1:9" ht="16.05" customHeight="1">
      <c r="A189" s="21"/>
      <c r="B189" s="22"/>
      <c r="C189" s="23"/>
      <c r="D189" s="24"/>
      <c r="E189" s="19" t="str">
        <f t="shared" ca="1" si="10"/>
        <v/>
      </c>
      <c r="F189" s="21"/>
      <c r="G189" s="23"/>
      <c r="H189" s="23"/>
      <c r="I189" s="25" t="str">
        <f t="shared" ca="1" si="11"/>
        <v/>
      </c>
    </row>
    <row r="190" spans="1:9" ht="16.05" customHeight="1">
      <c r="A190" s="21"/>
      <c r="B190" s="22"/>
      <c r="C190" s="23"/>
      <c r="D190" s="24"/>
      <c r="E190" s="19" t="str">
        <f t="shared" ca="1" si="10"/>
        <v/>
      </c>
      <c r="F190" s="21"/>
      <c r="G190" s="23"/>
      <c r="H190" s="23"/>
      <c r="I190" s="25" t="str">
        <f t="shared" ca="1" si="11"/>
        <v/>
      </c>
    </row>
    <row r="191" spans="1:9" ht="16.05" customHeight="1">
      <c r="A191" s="21"/>
      <c r="B191" s="22"/>
      <c r="C191" s="23"/>
      <c r="D191" s="24"/>
      <c r="E191" s="19" t="str">
        <f t="shared" ca="1" si="10"/>
        <v/>
      </c>
      <c r="F191" s="21"/>
      <c r="G191" s="23"/>
      <c r="H191" s="23"/>
      <c r="I191" s="25" t="str">
        <f t="shared" ca="1" si="11"/>
        <v/>
      </c>
    </row>
    <row r="192" spans="1:9" ht="16.05" customHeight="1">
      <c r="A192" s="21"/>
      <c r="B192" s="22"/>
      <c r="C192" s="23"/>
      <c r="D192" s="24"/>
      <c r="E192" s="19" t="str">
        <f t="shared" ca="1" si="10"/>
        <v/>
      </c>
      <c r="F192" s="21"/>
      <c r="G192" s="23"/>
      <c r="H192" s="23"/>
      <c r="I192" s="25" t="str">
        <f t="shared" ca="1" si="11"/>
        <v/>
      </c>
    </row>
    <row r="193" spans="1:9" ht="16.05" customHeight="1">
      <c r="A193" s="21"/>
      <c r="B193" s="22"/>
      <c r="C193" s="23"/>
      <c r="D193" s="24"/>
      <c r="E193" s="19" t="str">
        <f t="shared" ca="1" si="10"/>
        <v/>
      </c>
      <c r="F193" s="21"/>
      <c r="G193" s="23"/>
      <c r="H193" s="23"/>
      <c r="I193" s="25" t="str">
        <f t="shared" ca="1" si="11"/>
        <v/>
      </c>
    </row>
    <row r="194" spans="1:9" ht="16.05" customHeight="1">
      <c r="A194" s="21"/>
      <c r="B194" s="22"/>
      <c r="C194" s="23"/>
      <c r="D194" s="24"/>
      <c r="E194" s="19" t="str">
        <f t="shared" ca="1" si="10"/>
        <v/>
      </c>
      <c r="F194" s="21"/>
      <c r="G194" s="23"/>
      <c r="H194" s="23"/>
      <c r="I194" s="25" t="str">
        <f t="shared" ca="1" si="11"/>
        <v/>
      </c>
    </row>
    <row r="195" spans="1:9" ht="16.05" customHeight="1">
      <c r="A195" s="21"/>
      <c r="B195" s="22"/>
      <c r="C195" s="23"/>
      <c r="D195" s="24"/>
      <c r="E195" s="19" t="str">
        <f t="shared" ca="1" si="10"/>
        <v/>
      </c>
      <c r="F195" s="21"/>
      <c r="G195" s="23"/>
      <c r="H195" s="23"/>
      <c r="I195" s="25" t="str">
        <f t="shared" ca="1" si="11"/>
        <v/>
      </c>
    </row>
    <row r="196" spans="1:9" ht="16.05" customHeight="1">
      <c r="A196" s="21"/>
      <c r="B196" s="22"/>
      <c r="C196" s="23"/>
      <c r="D196" s="24"/>
      <c r="E196" s="19" t="str">
        <f t="shared" ca="1" si="10"/>
        <v/>
      </c>
      <c r="F196" s="21"/>
      <c r="G196" s="23"/>
      <c r="H196" s="23"/>
      <c r="I196" s="25" t="str">
        <f t="shared" ca="1" si="11"/>
        <v/>
      </c>
    </row>
    <row r="197" spans="1:9" ht="16.05" customHeight="1">
      <c r="A197" s="21"/>
      <c r="B197" s="22"/>
      <c r="C197" s="23"/>
      <c r="D197" s="24"/>
      <c r="E197" s="19" t="str">
        <f t="shared" ca="1" si="10"/>
        <v/>
      </c>
      <c r="F197" s="21"/>
      <c r="G197" s="23"/>
      <c r="H197" s="23"/>
      <c r="I197" s="25" t="str">
        <f t="shared" ca="1" si="11"/>
        <v/>
      </c>
    </row>
    <row r="198" spans="1:9" ht="16.05" customHeight="1">
      <c r="A198" s="21"/>
      <c r="B198" s="22"/>
      <c r="C198" s="23"/>
      <c r="D198" s="24"/>
      <c r="E198" s="19" t="str">
        <f t="shared" ref="E198:E205" ca="1" si="12">IF(C198="","",TODAY()-C198)</f>
        <v/>
      </c>
      <c r="F198" s="21"/>
      <c r="G198" s="23"/>
      <c r="H198" s="23"/>
      <c r="I198" s="25" t="str">
        <f t="shared" ref="I198:I229" ca="1" si="13">IF(A198="","",IF(C198="","Registrar última visita",IF(OR(D198="",D198&lt;=0),"Definir ciclo esperado",IF(OR(F198="No interesado",F198="No contactar"),"No contactar",IF(AND(F198="Agendó",H198=""),"Registrar próxima cita",IF(AND(H198&lt;&gt;"",H198&lt;TODAY()),"Actualizar cita o última visita",IF(AND(H198&lt;&gt;"",H198&gt;=TODAY()),"Cita agendada",IF(F198="Volvió",IF(E198&lt;=7,"Ciclo reiniciado","Actualizar última visita"),IF(F198="Respondió","Gestionar cita",IF(AND(F198="Contactado",G198&lt;&gt;""),IF(TODAY()-G198&lt;=3,"Esperar respuesta","Revisar respuesta"),IF(AND(F198="No respondió",G198&lt;&gt;""),IF(TODAY()-G198&lt;=7,"Esperar antes de insistir","Revisar antes de insistir"),IF(E198&gt;=D198,"Reactivar",IF(E198&gt;=MAX(1,D198-7),"Invitar a agendar","Seguimiento post-servicio")))))))))))))</f>
        <v/>
      </c>
    </row>
    <row r="199" spans="1:9" ht="16.05" customHeight="1">
      <c r="A199" s="21"/>
      <c r="B199" s="22"/>
      <c r="C199" s="23"/>
      <c r="D199" s="24"/>
      <c r="E199" s="19" t="str">
        <f t="shared" ca="1" si="12"/>
        <v/>
      </c>
      <c r="F199" s="21"/>
      <c r="G199" s="23"/>
      <c r="H199" s="23"/>
      <c r="I199" s="25" t="str">
        <f t="shared" ca="1" si="13"/>
        <v/>
      </c>
    </row>
    <row r="200" spans="1:9" ht="16.05" customHeight="1">
      <c r="A200" s="21"/>
      <c r="B200" s="22"/>
      <c r="C200" s="23"/>
      <c r="D200" s="24"/>
      <c r="E200" s="19" t="str">
        <f t="shared" ca="1" si="12"/>
        <v/>
      </c>
      <c r="F200" s="21"/>
      <c r="G200" s="23"/>
      <c r="H200" s="23"/>
      <c r="I200" s="25" t="str">
        <f t="shared" ca="1" si="13"/>
        <v/>
      </c>
    </row>
    <row r="201" spans="1:9" ht="16.05" customHeight="1">
      <c r="A201" s="21"/>
      <c r="B201" s="22"/>
      <c r="C201" s="23"/>
      <c r="D201" s="24"/>
      <c r="E201" s="19" t="str">
        <f t="shared" ca="1" si="12"/>
        <v/>
      </c>
      <c r="F201" s="21"/>
      <c r="G201" s="23"/>
      <c r="H201" s="23"/>
      <c r="I201" s="25" t="str">
        <f t="shared" ca="1" si="13"/>
        <v/>
      </c>
    </row>
    <row r="202" spans="1:9" ht="16.05" customHeight="1">
      <c r="A202" s="21"/>
      <c r="B202" s="22"/>
      <c r="C202" s="23"/>
      <c r="D202" s="24"/>
      <c r="E202" s="19" t="str">
        <f t="shared" ca="1" si="12"/>
        <v/>
      </c>
      <c r="F202" s="21"/>
      <c r="G202" s="23"/>
      <c r="H202" s="23"/>
      <c r="I202" s="25" t="str">
        <f t="shared" ca="1" si="13"/>
        <v/>
      </c>
    </row>
    <row r="203" spans="1:9" ht="16.05" customHeight="1">
      <c r="A203" s="21"/>
      <c r="B203" s="22"/>
      <c r="C203" s="23"/>
      <c r="D203" s="24"/>
      <c r="E203" s="19" t="str">
        <f t="shared" ca="1" si="12"/>
        <v/>
      </c>
      <c r="F203" s="21"/>
      <c r="G203" s="23"/>
      <c r="H203" s="23"/>
      <c r="I203" s="25" t="str">
        <f t="shared" ca="1" si="13"/>
        <v/>
      </c>
    </row>
    <row r="204" spans="1:9" ht="16.05" customHeight="1">
      <c r="A204" s="21"/>
      <c r="B204" s="22"/>
      <c r="C204" s="23"/>
      <c r="D204" s="24"/>
      <c r="E204" s="19" t="str">
        <f t="shared" ca="1" si="12"/>
        <v/>
      </c>
      <c r="F204" s="21"/>
      <c r="G204" s="23"/>
      <c r="H204" s="23"/>
      <c r="I204" s="25" t="str">
        <f t="shared" ca="1" si="13"/>
        <v/>
      </c>
    </row>
    <row r="205" spans="1:9" ht="16.05" customHeight="1">
      <c r="A205" s="21"/>
      <c r="B205" s="22"/>
      <c r="C205" s="23"/>
      <c r="D205" s="24"/>
      <c r="E205" s="19" t="str">
        <f t="shared" ca="1" si="12"/>
        <v/>
      </c>
      <c r="F205" s="21"/>
      <c r="G205" s="23"/>
      <c r="H205" s="23"/>
      <c r="I205" s="25" t="str">
        <f t="shared" ca="1" si="13"/>
        <v/>
      </c>
    </row>
  </sheetData>
  <sheetProtection algorithmName="SHA-512" hashValue="4N8YrSiOHXVHGz67fWF93NIIoHK+eOq1E05osRauxi7fJthCEcHiJPv0P2Y7nKFqFcD+U7ZWxLYQpSXyuu7iMQ==" saltValue="XOK0q6Nu5OWyPBsidwnbIg==" spinCount="100000" sheet="1" objects="1" scenarios="1" formatCells="0" formatColumns="0" formatRows="0" sort="0" autoFilter="0" pivotTables="0"/>
  <mergeCells count="3">
    <mergeCell ref="A1:I1"/>
    <mergeCell ref="A3:I3"/>
    <mergeCell ref="A4:I4"/>
  </mergeCells>
  <conditionalFormatting sqref="E6:E205">
    <cfRule type="expression" dxfId="17" priority="1">
      <formula>AND($A6&lt;&gt;"",$D6&gt;0,$E6&gt;=$D6,$F6&lt;&gt;"No interesado",$F6&lt;&gt;"No contactar",$H6="")</formula>
    </cfRule>
    <cfRule type="expression" dxfId="16" priority="2">
      <formula>AND($A6&lt;&gt;"",$D6&gt;0,$E6&gt;=MAX(1,$D6-7),$E6&lt;$D6,$F6&lt;&gt;"No interesado",$F6&lt;&gt;"No contactar",$H6="")</formula>
    </cfRule>
  </conditionalFormatting>
  <conditionalFormatting sqref="I6:I205">
    <cfRule type="expression" dxfId="15" priority="3">
      <formula>$I6="Reactivar"</formula>
    </cfRule>
    <cfRule type="expression" dxfId="14" priority="4">
      <formula>$I6="Invitar a agendar"</formula>
    </cfRule>
    <cfRule type="expression" dxfId="13" priority="5">
      <formula>$I6="Cita agendada"</formula>
    </cfRule>
    <cfRule type="expression" dxfId="12" priority="6">
      <formula>$I6="No contactar"</formula>
    </cfRule>
  </conditionalFormatting>
  <dataValidations count="4">
    <dataValidation type="date" operator="lessThanOrEqual" allowBlank="1" showErrorMessage="1" errorTitle="Fecha no válida" error="Registra una fecha igual o anterior a hoy, o deja la celda vacía." sqref="C6:C205 G6:G205" xr:uid="{00000000-0002-0000-0200-000000000000}">
      <formula1>TODAY()</formula1>
    </dataValidation>
    <dataValidation type="whole" operator="greaterThan" allowBlank="1" showErrorMessage="1" errorTitle="Ciclo no válido" error="Escribe un número entero mayor que 0 o deja la celda vacía." sqref="D6:D205" xr:uid="{00000000-0002-0000-0200-000001000000}">
      <formula1>0</formula1>
    </dataValidation>
    <dataValidation type="list" allowBlank="1" showErrorMessage="1" errorTitle="Estado no válido" error="Selecciona un estado de la lista o deja la celda vacía." sqref="F6:F205" xr:uid="{00000000-0002-0000-0200-000002000000}">
      <formula1>"Pendiente,Contactado,Respondió,Agendó,Volvió,No respondió,No interesado,No contactar"</formula1>
    </dataValidation>
    <dataValidation type="date" allowBlank="1" showErrorMessage="1" errorTitle="Fecha no válida" error="Registra una fecha entre 2000 y 2100, o deja la celda vacía." sqref="H6:H205" xr:uid="{00000000-0002-0000-0200-000004000000}">
      <formula1>DATE(2000,1,1)</formula1>
      <formula2>DATE(2100,12,31)</formula2>
    </dataValidation>
  </dataValidation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Guiones</vt:lpstr>
      <vt:lpstr>Clientes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2026-06-22T19:30:35Z</dcterms:modified>
</cp:coreProperties>
</file>