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D96B4AD-34FF-4F23-B79F-0EE20922D2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Plan de prueba" sheetId="3" r:id="rId3"/>
    <sheet name="Seguimiento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2" i="4" l="1"/>
  <c r="J112" i="4"/>
  <c r="I112" i="4"/>
  <c r="B112" i="4"/>
  <c r="K111" i="4"/>
  <c r="J111" i="4"/>
  <c r="I111" i="4"/>
  <c r="B111" i="4"/>
  <c r="K110" i="4"/>
  <c r="J110" i="4"/>
  <c r="I110" i="4"/>
  <c r="B110" i="4"/>
  <c r="K109" i="4"/>
  <c r="J109" i="4"/>
  <c r="I109" i="4"/>
  <c r="B109" i="4"/>
  <c r="K108" i="4"/>
  <c r="J108" i="4"/>
  <c r="I108" i="4"/>
  <c r="B108" i="4"/>
  <c r="K107" i="4"/>
  <c r="J107" i="4"/>
  <c r="I107" i="4"/>
  <c r="B107" i="4"/>
  <c r="K106" i="4"/>
  <c r="J106" i="4"/>
  <c r="I106" i="4"/>
  <c r="B106" i="4"/>
  <c r="K105" i="4"/>
  <c r="J105" i="4"/>
  <c r="I105" i="4"/>
  <c r="B105" i="4"/>
  <c r="K104" i="4"/>
  <c r="J104" i="4"/>
  <c r="I104" i="4"/>
  <c r="B104" i="4"/>
  <c r="K103" i="4"/>
  <c r="J103" i="4"/>
  <c r="I103" i="4"/>
  <c r="B103" i="4"/>
  <c r="K102" i="4"/>
  <c r="J102" i="4"/>
  <c r="I102" i="4"/>
  <c r="B102" i="4"/>
  <c r="K101" i="4"/>
  <c r="J101" i="4"/>
  <c r="I101" i="4"/>
  <c r="B101" i="4"/>
  <c r="K100" i="4"/>
  <c r="J100" i="4"/>
  <c r="I100" i="4"/>
  <c r="B100" i="4"/>
  <c r="K99" i="4"/>
  <c r="J99" i="4"/>
  <c r="I99" i="4"/>
  <c r="B99" i="4"/>
  <c r="K98" i="4"/>
  <c r="J98" i="4"/>
  <c r="I98" i="4"/>
  <c r="B98" i="4"/>
  <c r="K97" i="4"/>
  <c r="J97" i="4"/>
  <c r="I97" i="4"/>
  <c r="B97" i="4"/>
  <c r="K96" i="4"/>
  <c r="J96" i="4"/>
  <c r="I96" i="4"/>
  <c r="B96" i="4"/>
  <c r="K95" i="4"/>
  <c r="J95" i="4"/>
  <c r="I95" i="4"/>
  <c r="B95" i="4"/>
  <c r="K94" i="4"/>
  <c r="J94" i="4"/>
  <c r="I94" i="4"/>
  <c r="B94" i="4"/>
  <c r="K93" i="4"/>
  <c r="J93" i="4"/>
  <c r="I93" i="4"/>
  <c r="B93" i="4"/>
  <c r="K92" i="4"/>
  <c r="J92" i="4"/>
  <c r="I92" i="4"/>
  <c r="B92" i="4"/>
  <c r="K91" i="4"/>
  <c r="J91" i="4"/>
  <c r="I91" i="4"/>
  <c r="B91" i="4"/>
  <c r="K90" i="4"/>
  <c r="J90" i="4"/>
  <c r="I90" i="4"/>
  <c r="B90" i="4"/>
  <c r="K89" i="4"/>
  <c r="J89" i="4"/>
  <c r="I89" i="4"/>
  <c r="B89" i="4"/>
  <c r="K88" i="4"/>
  <c r="J88" i="4"/>
  <c r="I88" i="4"/>
  <c r="B88" i="4"/>
  <c r="K87" i="4"/>
  <c r="J87" i="4"/>
  <c r="I87" i="4"/>
  <c r="B87" i="4"/>
  <c r="K86" i="4"/>
  <c r="J86" i="4"/>
  <c r="I86" i="4"/>
  <c r="B86" i="4"/>
  <c r="K85" i="4"/>
  <c r="J85" i="4"/>
  <c r="I85" i="4"/>
  <c r="B85" i="4"/>
  <c r="K84" i="4"/>
  <c r="J84" i="4"/>
  <c r="I84" i="4"/>
  <c r="B84" i="4"/>
  <c r="K83" i="4"/>
  <c r="J83" i="4"/>
  <c r="I83" i="4"/>
  <c r="B83" i="4"/>
  <c r="K82" i="4"/>
  <c r="J82" i="4"/>
  <c r="I82" i="4"/>
  <c r="B82" i="4"/>
  <c r="K81" i="4"/>
  <c r="J81" i="4"/>
  <c r="I81" i="4"/>
  <c r="B81" i="4"/>
  <c r="K80" i="4"/>
  <c r="J80" i="4"/>
  <c r="I80" i="4"/>
  <c r="B80" i="4"/>
  <c r="K79" i="4"/>
  <c r="J79" i="4"/>
  <c r="I79" i="4"/>
  <c r="B79" i="4"/>
  <c r="K78" i="4"/>
  <c r="J78" i="4"/>
  <c r="I78" i="4"/>
  <c r="B78" i="4"/>
  <c r="K77" i="4"/>
  <c r="J77" i="4"/>
  <c r="I77" i="4"/>
  <c r="B77" i="4"/>
  <c r="K76" i="4"/>
  <c r="J76" i="4"/>
  <c r="I76" i="4"/>
  <c r="B76" i="4"/>
  <c r="K75" i="4"/>
  <c r="J75" i="4"/>
  <c r="I75" i="4"/>
  <c r="B75" i="4"/>
  <c r="K74" i="4"/>
  <c r="J74" i="4"/>
  <c r="I74" i="4"/>
  <c r="B74" i="4"/>
  <c r="K73" i="4"/>
  <c r="J73" i="4"/>
  <c r="I73" i="4"/>
  <c r="B73" i="4"/>
  <c r="K72" i="4"/>
  <c r="J72" i="4"/>
  <c r="I72" i="4"/>
  <c r="B72" i="4"/>
  <c r="K71" i="4"/>
  <c r="J71" i="4"/>
  <c r="I71" i="4"/>
  <c r="B71" i="4"/>
  <c r="K70" i="4"/>
  <c r="J70" i="4"/>
  <c r="I70" i="4"/>
  <c r="B70" i="4"/>
  <c r="K69" i="4"/>
  <c r="J69" i="4"/>
  <c r="I69" i="4"/>
  <c r="B69" i="4"/>
  <c r="K68" i="4"/>
  <c r="J68" i="4"/>
  <c r="I68" i="4"/>
  <c r="B68" i="4"/>
  <c r="K67" i="4"/>
  <c r="J67" i="4"/>
  <c r="I67" i="4"/>
  <c r="B67" i="4"/>
  <c r="K66" i="4"/>
  <c r="J66" i="4"/>
  <c r="I66" i="4"/>
  <c r="B66" i="4"/>
  <c r="K65" i="4"/>
  <c r="J65" i="4"/>
  <c r="I65" i="4"/>
  <c r="B65" i="4"/>
  <c r="K64" i="4"/>
  <c r="J64" i="4"/>
  <c r="I64" i="4"/>
  <c r="B64" i="4"/>
  <c r="K63" i="4"/>
  <c r="J63" i="4"/>
  <c r="I63" i="4"/>
  <c r="B63" i="4"/>
  <c r="K62" i="4"/>
  <c r="J62" i="4"/>
  <c r="I62" i="4"/>
  <c r="B62" i="4"/>
  <c r="K61" i="4"/>
  <c r="J61" i="4"/>
  <c r="I61" i="4"/>
  <c r="B61" i="4"/>
  <c r="K60" i="4"/>
  <c r="J60" i="4"/>
  <c r="I60" i="4"/>
  <c r="B60" i="4"/>
  <c r="K59" i="4"/>
  <c r="J59" i="4"/>
  <c r="I59" i="4"/>
  <c r="B59" i="4"/>
  <c r="K58" i="4"/>
  <c r="J58" i="4"/>
  <c r="I58" i="4"/>
  <c r="B58" i="4"/>
  <c r="K57" i="4"/>
  <c r="J57" i="4"/>
  <c r="I57" i="4"/>
  <c r="B57" i="4"/>
  <c r="K56" i="4"/>
  <c r="J56" i="4"/>
  <c r="I56" i="4"/>
  <c r="B56" i="4"/>
  <c r="K55" i="4"/>
  <c r="J55" i="4"/>
  <c r="I55" i="4"/>
  <c r="B55" i="4"/>
  <c r="K54" i="4"/>
  <c r="J54" i="4"/>
  <c r="I54" i="4"/>
  <c r="B54" i="4"/>
  <c r="K53" i="4"/>
  <c r="J53" i="4"/>
  <c r="I53" i="4"/>
  <c r="B53" i="4"/>
  <c r="K52" i="4"/>
  <c r="J52" i="4"/>
  <c r="I52" i="4"/>
  <c r="B52" i="4"/>
  <c r="K51" i="4"/>
  <c r="J51" i="4"/>
  <c r="I51" i="4"/>
  <c r="B51" i="4"/>
  <c r="K50" i="4"/>
  <c r="J50" i="4"/>
  <c r="I50" i="4"/>
  <c r="B50" i="4"/>
  <c r="K49" i="4"/>
  <c r="J49" i="4"/>
  <c r="I49" i="4"/>
  <c r="B49" i="4"/>
  <c r="K48" i="4"/>
  <c r="J48" i="4"/>
  <c r="I48" i="4"/>
  <c r="B48" i="4"/>
  <c r="K47" i="4"/>
  <c r="J47" i="4"/>
  <c r="I47" i="4"/>
  <c r="B47" i="4"/>
  <c r="K46" i="4"/>
  <c r="J46" i="4"/>
  <c r="I46" i="4"/>
  <c r="B46" i="4"/>
  <c r="K45" i="4"/>
  <c r="J45" i="4"/>
  <c r="I45" i="4"/>
  <c r="B45" i="4"/>
  <c r="K44" i="4"/>
  <c r="J44" i="4"/>
  <c r="I44" i="4"/>
  <c r="B44" i="4"/>
  <c r="K43" i="4"/>
  <c r="J43" i="4"/>
  <c r="I43" i="4"/>
  <c r="B43" i="4"/>
  <c r="K42" i="4"/>
  <c r="J42" i="4"/>
  <c r="I42" i="4"/>
  <c r="B42" i="4"/>
  <c r="K41" i="4"/>
  <c r="J41" i="4"/>
  <c r="I41" i="4"/>
  <c r="B41" i="4"/>
  <c r="K40" i="4"/>
  <c r="J40" i="4"/>
  <c r="I40" i="4"/>
  <c r="B40" i="4"/>
  <c r="K39" i="4"/>
  <c r="J39" i="4"/>
  <c r="I39" i="4"/>
  <c r="B39" i="4"/>
  <c r="K38" i="4"/>
  <c r="J38" i="4"/>
  <c r="I38" i="4"/>
  <c r="B38" i="4"/>
  <c r="K37" i="4"/>
  <c r="J37" i="4"/>
  <c r="I37" i="4"/>
  <c r="B37" i="4"/>
  <c r="K36" i="4"/>
  <c r="J36" i="4"/>
  <c r="I36" i="4"/>
  <c r="B36" i="4"/>
  <c r="K35" i="4"/>
  <c r="J35" i="4"/>
  <c r="I35" i="4"/>
  <c r="B35" i="4"/>
  <c r="K34" i="4"/>
  <c r="J34" i="4"/>
  <c r="I34" i="4"/>
  <c r="B34" i="4"/>
  <c r="K33" i="4"/>
  <c r="J33" i="4"/>
  <c r="I33" i="4"/>
  <c r="B33" i="4"/>
  <c r="K32" i="4"/>
  <c r="J32" i="4"/>
  <c r="I32" i="4"/>
  <c r="B32" i="4"/>
  <c r="K31" i="4"/>
  <c r="J31" i="4"/>
  <c r="I31" i="4"/>
  <c r="B31" i="4"/>
  <c r="K30" i="4"/>
  <c r="J30" i="4"/>
  <c r="I30" i="4"/>
  <c r="B30" i="4"/>
  <c r="K29" i="4"/>
  <c r="J29" i="4"/>
  <c r="I29" i="4"/>
  <c r="B29" i="4"/>
  <c r="K28" i="4"/>
  <c r="J28" i="4"/>
  <c r="I28" i="4"/>
  <c r="B28" i="4"/>
  <c r="K27" i="4"/>
  <c r="J27" i="4"/>
  <c r="I27" i="4"/>
  <c r="B27" i="4"/>
  <c r="K26" i="4"/>
  <c r="J26" i="4"/>
  <c r="I26" i="4"/>
  <c r="B26" i="4"/>
  <c r="K25" i="4"/>
  <c r="J25" i="4"/>
  <c r="I25" i="4"/>
  <c r="B25" i="4"/>
  <c r="K24" i="4"/>
  <c r="J24" i="4"/>
  <c r="I24" i="4"/>
  <c r="B24" i="4"/>
  <c r="K23" i="4"/>
  <c r="J23" i="4"/>
  <c r="I23" i="4"/>
  <c r="B23" i="4"/>
  <c r="K22" i="4"/>
  <c r="J22" i="4"/>
  <c r="I22" i="4"/>
  <c r="B22" i="4"/>
  <c r="K21" i="4"/>
  <c r="J21" i="4"/>
  <c r="I21" i="4"/>
  <c r="B21" i="4"/>
  <c r="K20" i="4"/>
  <c r="J20" i="4"/>
  <c r="I20" i="4"/>
  <c r="B20" i="4"/>
  <c r="K19" i="4"/>
  <c r="J19" i="4"/>
  <c r="I19" i="4"/>
  <c r="B19" i="4"/>
  <c r="K18" i="4"/>
  <c r="J18" i="4"/>
  <c r="I18" i="4"/>
  <c r="B18" i="4"/>
  <c r="K17" i="4"/>
  <c r="J17" i="4"/>
  <c r="I17" i="4"/>
  <c r="B17" i="4"/>
  <c r="K16" i="4"/>
  <c r="J16" i="4"/>
  <c r="I16" i="4"/>
  <c r="B16" i="4"/>
  <c r="K15" i="4"/>
  <c r="J15" i="4"/>
  <c r="I15" i="4"/>
  <c r="B15" i="4"/>
  <c r="K14" i="4"/>
  <c r="J14" i="4"/>
  <c r="I14" i="4"/>
  <c r="B14" i="4"/>
  <c r="K13" i="4"/>
  <c r="J13" i="4"/>
  <c r="I13" i="4"/>
  <c r="B13" i="4"/>
  <c r="A8" i="4"/>
  <c r="K5" i="4"/>
  <c r="I5" i="4"/>
  <c r="J8" i="4" s="1"/>
  <c r="G5" i="4"/>
  <c r="D8" i="4" s="1"/>
  <c r="E5" i="4"/>
  <c r="C5" i="4"/>
  <c r="A5" i="4"/>
  <c r="H11" i="3"/>
  <c r="H10" i="3"/>
  <c r="H13" i="3" s="1"/>
  <c r="H9" i="3"/>
  <c r="H14" i="3" s="1"/>
  <c r="H8" i="3"/>
  <c r="H7" i="3"/>
  <c r="E7" i="3"/>
  <c r="E9" i="3" s="1"/>
  <c r="H6" i="3"/>
  <c r="H12" i="3" s="1"/>
  <c r="H5" i="3"/>
  <c r="G8" i="4" l="1"/>
</calcChain>
</file>

<file path=xl/sharedStrings.xml><?xml version="1.0" encoding="utf-8"?>
<sst xmlns="http://schemas.openxmlformats.org/spreadsheetml/2006/main" count="260" uniqueCount="190">
  <si>
    <t>Plantilla para planear una prueba de publicidad pagada</t>
  </si>
  <si>
    <t>Versión básica-intermedia para definir una prueba, registrar resultados y decidir si conviene pausar, corregir o continuar.</t>
  </si>
  <si>
    <t>Cómo usar esta plantilla</t>
  </si>
  <si>
    <t>Paso</t>
  </si>
  <si>
    <t>Qué debes hacer</t>
  </si>
  <si>
    <t>Resultado esperado</t>
  </si>
  <si>
    <t>1. Revisa el ejemplo</t>
  </si>
  <si>
    <t>La plantilla incluye datos de Luna Capilar. Úsalos para entender la lógica antes de escribir tus propios datos.</t>
  </si>
  <si>
    <t>Entiendes qué información se registra y para qué sirve.</t>
  </si>
  <si>
    <t>2. Completa el plan</t>
  </si>
  <si>
    <t>Ve a “Plan de prueba”. Reemplaza los campos azul claro por los datos de tu negocio, oferta, objetivo, presupuesto y criterios de decisión.</t>
  </si>
  <si>
    <t>Tienes una prueba definida antes de invertir.</t>
  </si>
  <si>
    <t>3. Valida la preparación</t>
  </si>
  <si>
    <t>Responde la checklist. Si hay varios “No” o “Pendiente”, corrige esa parte antes de activar anuncios.</t>
  </si>
  <si>
    <t>Evitas pagar por tráfico que no podrás convertir.</t>
  </si>
  <si>
    <t>4. Registra el seguimiento</t>
  </si>
  <si>
    <t>En “Seguimiento”, registra cada día la inversión, resultados, contactos calificados, ventas o reservas y el aprendizaje.</t>
  </si>
  <si>
    <t>Ves el avance real sin depender solo de likes o clics.</t>
  </si>
  <si>
    <t>5. Toma una decisión</t>
  </si>
  <si>
    <t>Al terminar la prueba, revisa inversión, presupuesto restante, contactos, ventas y margen. Marca si debes pausar, corregir o continuar.</t>
  </si>
  <si>
    <t>Terminas con una decisión comercial, no solo con datos.</t>
  </si>
  <si>
    <t>Antes de empezar: reemplaza el ejemplo, no las fórmulas</t>
  </si>
  <si>
    <t>Los datos de ejemplo están en las celdas azul claro de “Plan de prueba” y “Seguimiento”. Bórralos o sustitúyelos por los de tu negocio. Las celdas gris claro contienen fórmulas y se actualizan automáticamente; no las modifiques. La plantilla no calcula CAC máximo, ROAS ni rentabilidad avanzada.</t>
  </si>
  <si>
    <t>Cómo identificar los campos</t>
  </si>
  <si>
    <t>Color</t>
  </si>
  <si>
    <t>Qué significa</t>
  </si>
  <si>
    <t>Cómo identificarlo</t>
  </si>
  <si>
    <t>Azul claro</t>
  </si>
  <si>
    <t>Dato editable</t>
  </si>
  <si>
    <t>Incluye los datos del ejemplo y los campos donde debes escribir.</t>
  </si>
  <si>
    <t>Gris claro</t>
  </si>
  <si>
    <t>Dato calculado</t>
  </si>
  <si>
    <t>Contiene fórmulas y se actualiza a partir de tus registros.</t>
  </si>
  <si>
    <t>Azul marino</t>
  </si>
  <si>
    <t>Encabezado o sección</t>
  </si>
  <si>
    <t>Sirve para orientarte dentro de la plantilla.</t>
  </si>
  <si>
    <t>Rutina recomendada durante la prueba</t>
  </si>
  <si>
    <t>Frecuencia</t>
  </si>
  <si>
    <t>Qué revisar</t>
  </si>
  <si>
    <t>Acción sugerida</t>
  </si>
  <si>
    <t>Antes de activar anuncios</t>
  </si>
  <si>
    <t>Oferta, inventario o agenda, responsable de atención y canal de cierre.</t>
  </si>
  <si>
    <t>Completa “Plan de prueba” y la checklist.</t>
  </si>
  <si>
    <t>Cada día</t>
  </si>
  <si>
    <t>Inversión, resultados, contactos calificados, ventas o reservas y observaciones.</t>
  </si>
  <si>
    <t>Registra una fila en “Seguimiento”.</t>
  </si>
  <si>
    <t>Al revisar la prueba</t>
  </si>
  <si>
    <t>Presupuesto restante, calidad de contactos, ventas y señales de margen.</t>
  </si>
  <si>
    <t>Marca: Pausar, Corregir o Continuar.</t>
  </si>
  <si>
    <t>Glosario de la plantilla</t>
  </si>
  <si>
    <t>Consulta esta hoja cuando necesites entender un campo, una métrica o una decisión registrada en el plan y el seguimiento.</t>
  </si>
  <si>
    <t>Término</t>
  </si>
  <si>
    <t>Dónde se usa</t>
  </si>
  <si>
    <t>Cómo usarlo en esta plantilla</t>
  </si>
  <si>
    <t>Oferta</t>
  </si>
  <si>
    <t>Producto, servicio, paquete o beneficio concreto que promocionarás.</t>
  </si>
  <si>
    <t>Plan de prueba</t>
  </si>
  <si>
    <t>Descríbela en una frase clara. Ejemplo: Kit para cabello teñido.</t>
  </si>
  <si>
    <t>Objetivo de prueba</t>
  </si>
  <si>
    <t>Resultado de negocio que quieres comprobar con la campaña.</t>
  </si>
  <si>
    <t>Ejemplo: generar conversaciones por WhatsApp.</t>
  </si>
  <si>
    <t>Canal publicitario</t>
  </si>
  <si>
    <t>Plataforma o medio en el que se muestra el anuncio.</t>
  </si>
  <si>
    <t>Plan de prueba y Seguimiento</t>
  </si>
  <si>
    <t>Ejemplo: Meta Ads, Google Ads o TikTok Ads.</t>
  </si>
  <si>
    <t>Canal de cierre</t>
  </si>
  <si>
    <t>Lugar donde la persona compra, pregunta, reserva o deja datos después de ver el anuncio.</t>
  </si>
  <si>
    <t>Ejemplo: WhatsApp, ecommerce, formulario, llamada o agenda.</t>
  </si>
  <si>
    <t>Capacidad disponible</t>
  </si>
  <si>
    <t>Cantidad de pedidos, reservas, clientes o unidades que puedes atender durante la prueba.</t>
  </si>
  <si>
    <t>Registra una cifra o una nota clara. Ejemplo: 40 kits disponibles.</t>
  </si>
  <si>
    <t>Presupuesto máximo</t>
  </si>
  <si>
    <t>Monto total que estás dispuesto a usar en la prueba sin afectar gastos esenciales.</t>
  </si>
  <si>
    <t>Define un límite total. No uses dinero de nómina, proveedores o inventario crítico.</t>
  </si>
  <si>
    <t>Presupuesto diario de referencia</t>
  </si>
  <si>
    <t>Monto promedio disponible por cada día de la prueba.</t>
  </si>
  <si>
    <t>Se calcula automáticamente: presupuesto máximo ÷ días de prueba.</t>
  </si>
  <si>
    <t>Resultado generado</t>
  </si>
  <si>
    <t>Acción primaria que produjo la campaña antes de calificar al contacto.</t>
  </si>
  <si>
    <t>Seguimiento</t>
  </si>
  <si>
    <t>Ejemplo: mensaje, formulario, llamada, clic o reserva iniciada.</t>
  </si>
  <si>
    <t>Contacto calificado</t>
  </si>
  <si>
    <t>Persona con interés real que pregunta por precio, disponibilidad, condiciones, entrega, cita o compra.</t>
  </si>
  <si>
    <t>No cuentes mensajes genéricos sin intención de compra.</t>
  </si>
  <si>
    <t>Venta o reserva</t>
  </si>
  <si>
    <t>Acción comercial confirmada durante la prueba.</t>
  </si>
  <si>
    <t>Registra ventas pagadas, pedidos confirmados o reservas efectivas.</t>
  </si>
  <si>
    <t>Ingresos atribuibles</t>
  </si>
  <si>
    <t>Ingreso relacionado con las ventas o reservas obtenidas desde la prueba.</t>
  </si>
  <si>
    <t>Es opcional. Úsalo solo si puedes atribuirlo de forma razonable.</t>
  </si>
  <si>
    <t>Costo por resultado</t>
  </si>
  <si>
    <t>Cuánto invertiste para conseguir cada resultado generado.</t>
  </si>
  <si>
    <t>Se calcula: inversión del día ÷ resultados generados.</t>
  </si>
  <si>
    <t>Costo por contacto calificado</t>
  </si>
  <si>
    <t>Cuánto invertiste para conseguir cada contacto con interés real.</t>
  </si>
  <si>
    <t>Seguimiento y Resumen</t>
  </si>
  <si>
    <t>Se calcula: inversión ÷ contactos calificados.</t>
  </si>
  <si>
    <t>Costo por venta</t>
  </si>
  <si>
    <t>Cuánto invertiste para conseguir cada venta o reserva.</t>
  </si>
  <si>
    <t>Resumen</t>
  </si>
  <si>
    <t>Se calcula: inversión acumulada ÷ ventas o reservas.</t>
  </si>
  <si>
    <t>Tasa de cierre</t>
  </si>
  <si>
    <t>Porcentaje de contactos calificados que se convierten en ventas o reservas.</t>
  </si>
  <si>
    <t>Se calcula: ventas o reservas ÷ contactos calificados.</t>
  </si>
  <si>
    <t>Criterio para pausar</t>
  </si>
  <si>
    <t>Regla que indica cuándo detener la prueba.</t>
  </si>
  <si>
    <t>Ejemplo: si la oferta no genera contactos calificados después de usar una parte definida del presupuesto.</t>
  </si>
  <si>
    <t>Criterio para corregir</t>
  </si>
  <si>
    <t>Regla que indica cuándo ajustar una parte del proceso.</t>
  </si>
  <si>
    <t>Ejemplo: hay mensajes, pero la oferta genera dudas repetidas o el canal de cierre tiene fricción.</t>
  </si>
  <si>
    <t>Criterio para continuar</t>
  </si>
  <si>
    <t>Regla que indica cuándo la prueba muestra señales suficientes para seguir.</t>
  </si>
  <si>
    <t>Ejemplo: hay contactos calificados y ventas con capacidad y margen para atender más demanda.</t>
  </si>
  <si>
    <t>Decisión del día</t>
  </si>
  <si>
    <t>Acción tomada después de revisar lo ocurrido ese día.</t>
  </si>
  <si>
    <t>Selecciona Continuar, Corregir o Pausar.</t>
  </si>
  <si>
    <t>Plan de prueba de publicidad pagada</t>
  </si>
  <si>
    <t>Completa los campos azul claro antes de activar anuncios. El resumen se actualiza con la información registrada en “Seguimiento”.</t>
  </si>
  <si>
    <t>Datos del negocio y la oferta</t>
  </si>
  <si>
    <t>Datos de la prueba</t>
  </si>
  <si>
    <t>Resumen de ejecución</t>
  </si>
  <si>
    <t>Negocio</t>
  </si>
  <si>
    <t>Luna Capilar</t>
  </si>
  <si>
    <t>Fecha de inicio</t>
  </si>
  <si>
    <t>Kit para cabello teñido: shampoo, mascarilla y protector térmico.</t>
  </si>
  <si>
    <t>Fecha de cierre</t>
  </si>
  <si>
    <t>Inversión acumulada</t>
  </si>
  <si>
    <t>Generar conversaciones por WhatsApp</t>
  </si>
  <si>
    <t>Días de prueba</t>
  </si>
  <si>
    <t>Presupuesto restante</t>
  </si>
  <si>
    <t>Meta Ads</t>
  </si>
  <si>
    <t>Resultados generados</t>
  </si>
  <si>
    <t>WhatsApp</t>
  </si>
  <si>
    <t>Contactos calificados</t>
  </si>
  <si>
    <t>Responsable de atención</t>
  </si>
  <si>
    <t>Laura — asesora comercial</t>
  </si>
  <si>
    <t>Métrica principal</t>
  </si>
  <si>
    <t>Conversaciones calificadas</t>
  </si>
  <si>
    <t>Ventas o reservas</t>
  </si>
  <si>
    <t>40 kits disponibles</t>
  </si>
  <si>
    <t>Pausar si se usa el 60% del presupuesto y no hay contactos calificados.</t>
  </si>
  <si>
    <t>Corregir si llegan mensajes, pero la oferta genera dudas repetidas o no se cierran ventas.</t>
  </si>
  <si>
    <t>Continuar si hay contactos calificados, ventas y capacidad para atender más demanda.</t>
  </si>
  <si>
    <t>Decisión final</t>
  </si>
  <si>
    <t>Continuar con ajuste de mensaje</t>
  </si>
  <si>
    <t>Checklist de preparación antes de activar anuncios</t>
  </si>
  <si>
    <t>Validación</t>
  </si>
  <si>
    <t>Estado</t>
  </si>
  <si>
    <t>Qué debes revisar</t>
  </si>
  <si>
    <t>Acción antes de iniciar</t>
  </si>
  <si>
    <t>La oferta se entiende rápido</t>
  </si>
  <si>
    <t>Sí</t>
  </si>
  <si>
    <t>Producto, servicio o beneficio específico.</t>
  </si>
  <si>
    <t>Mantén una sola oferta en la prueba.</t>
  </si>
  <si>
    <t>Puedo atender más demanda</t>
  </si>
  <si>
    <t>Inventario, agenda, entregas o personal.</t>
  </si>
  <si>
    <t>Confirma disponibilidad antes de activar anuncios.</t>
  </si>
  <si>
    <t>Tengo un canal de cierre claro</t>
  </si>
  <si>
    <t>Página, WhatsApp, formulario, llamada o reserva.</t>
  </si>
  <si>
    <t>Prueba enlaces, botones y horarios de atención.</t>
  </si>
  <si>
    <t>Sé qué acción quiero conseguir</t>
  </si>
  <si>
    <t>Venta, mensaje, formulario, llamada o reserva.</t>
  </si>
  <si>
    <t>Elige una métrica principal.</t>
  </si>
  <si>
    <t>Puedo registrar resultados</t>
  </si>
  <si>
    <t>Inversión, contactos, ventas o reservas.</t>
  </si>
  <si>
    <t>Registra datos en la hoja Seguimiento.</t>
  </si>
  <si>
    <t>Tengo un límite de inversión</t>
  </si>
  <si>
    <t>Monto máximo para aprender sin afectar operación.</t>
  </si>
  <si>
    <t>Respeta el presupuesto máximo definido.</t>
  </si>
  <si>
    <t>Seguimiento de la prueba de publicidad pagada</t>
  </si>
  <si>
    <t>Registra una fila por día o por corte. Las columnas gris claro calculan indicadores básicos de seguimiento.</t>
  </si>
  <si>
    <t>Límite total</t>
  </si>
  <si>
    <t>Registra solo datos verificables. “Resultado generado” puede ser un mensaje, formulario, llamada, clic o reserva iniciada. “Contacto calificado” debe mostrar interés real.</t>
  </si>
  <si>
    <t>Fecha</t>
  </si>
  <si>
    <t>Día</t>
  </si>
  <si>
    <t>Canal / campaña</t>
  </si>
  <si>
    <t>Inversión del día</t>
  </si>
  <si>
    <t>Observación / aprendizaje</t>
  </si>
  <si>
    <t>Preguntan si el kit sirve para cualquier tipo de cabello.</t>
  </si>
  <si>
    <t>Continuar</t>
  </si>
  <si>
    <t>Dudas repetidas sobre el tipo de cabello. Ajustar mensaje.</t>
  </si>
  <si>
    <t>Corregir</t>
  </si>
  <si>
    <t>Se aclara que el kit es para cabello teñido.</t>
  </si>
  <si>
    <t>Mejor respuesta de personas con cabello teñido.</t>
  </si>
  <si>
    <t>Se mantienen preguntas sobre entrega.</t>
  </si>
  <si>
    <t>La asesora responde durante la mañana y la tarde.</t>
  </si>
  <si>
    <t>La oferta se entiende mejor después del ajuste.</t>
  </si>
  <si>
    <t>Menor volumen, pero contactos de calidad.</t>
  </si>
  <si>
    <t>Se revisa si quedan kits disponibles.</t>
  </si>
  <si>
    <t>Prueba finalizada. Evaluar margen e inventario antes de escalar.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</si>
</sst>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%"/>
    <numFmt numFmtId="166" formatCode="\$#,##0"/>
  </numFmts>
  <fonts count="10">
    <font>
      <sz val="11"/>
      <name val="Carlito"/>
    </font>
    <font>
      <b/>
      <sz val="18"/>
      <color rgb="FFFFFFFF"/>
      <name val="Carlito"/>
    </font>
    <font>
      <i/>
      <sz val="10"/>
      <color rgb="FF5E6B7A"/>
      <name val="Carlito"/>
    </font>
    <font>
      <b/>
      <sz val="11"/>
      <color rgb="FFFFFFFF"/>
      <name val="Carlito"/>
    </font>
    <font>
      <b/>
      <sz val="10"/>
      <color rgb="FFFFFFFF"/>
      <name val="Carlito"/>
    </font>
    <font>
      <sz val="10"/>
      <color rgb="FF172033"/>
      <name val="Carlito"/>
    </font>
    <font>
      <b/>
      <sz val="10"/>
      <color rgb="FF172033"/>
      <name val="Carlito"/>
    </font>
    <font>
      <b/>
      <sz val="13"/>
      <color rgb="FF0B1F3A"/>
      <name val="Carlito"/>
    </font>
    <font>
      <b/>
      <sz val="17"/>
      <color rgb="FFFFFFFF"/>
      <name val="Carlito"/>
    </font>
    <font>
      <i/>
      <sz val="10"/>
      <color rgb="FF5D6B7A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F7FAFC"/>
      </patternFill>
    </fill>
    <fill>
      <patternFill patternType="solid">
        <fgColor rgb="FFFFF6D9"/>
        <bgColor indexed="64"/>
      </patternFill>
    </fill>
    <fill>
      <patternFill patternType="solid">
        <fgColor rgb="FF102A4C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244F84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8F2FF"/>
        <bgColor indexed="64"/>
      </patternFill>
    </fill>
    <fill>
      <patternFill patternType="solid">
        <fgColor rgb="FFF3F5F7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rgb="FFF7FAFC"/>
        <bgColor indexed="64"/>
      </patternFill>
    </fill>
    <fill>
      <patternFill patternType="solid">
        <fgColor rgb="FF173F73"/>
        <bgColor indexed="64"/>
      </patternFill>
    </fill>
    <fill>
      <patternFill patternType="solid">
        <fgColor rgb="FFEAF3FF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5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 wrapText="1"/>
    </xf>
    <xf numFmtId="0" fontId="0" fillId="6" borderId="0" xfId="0" applyFill="1"/>
    <xf numFmtId="0" fontId="9" fillId="7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vertical="center" wrapText="1"/>
    </xf>
    <xf numFmtId="0" fontId="5" fillId="9" borderId="0" xfId="0" applyFont="1" applyFill="1" applyAlignment="1">
      <alignment vertical="center" wrapText="1"/>
    </xf>
    <xf numFmtId="0" fontId="5" fillId="4" borderId="0" xfId="0" applyFont="1" applyFill="1" applyAlignment="1">
      <alignment horizontal="left" vertical="center" wrapText="1"/>
    </xf>
    <xf numFmtId="0" fontId="6" fillId="10" borderId="0" xfId="0" applyFont="1" applyFill="1" applyAlignment="1">
      <alignment vertical="center" wrapText="1"/>
    </xf>
    <xf numFmtId="0" fontId="6" fillId="11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1" fillId="12" borderId="0" xfId="0" applyFont="1" applyFill="1" applyAlignment="1" applyProtection="1">
      <alignment horizontal="left" vertical="center"/>
      <protection locked="0"/>
    </xf>
    <xf numFmtId="0" fontId="2" fillId="13" borderId="0" xfId="0" applyFont="1" applyFill="1" applyAlignment="1" applyProtection="1">
      <alignment horizontal="left" vertical="center"/>
      <protection locked="0"/>
    </xf>
    <xf numFmtId="0" fontId="0" fillId="6" borderId="0" xfId="0" applyFill="1" applyProtection="1">
      <protection locked="0"/>
    </xf>
    <xf numFmtId="0" fontId="3" fillId="14" borderId="0" xfId="0" applyFont="1" applyFill="1" applyAlignment="1" applyProtection="1">
      <alignment horizontal="left" vertical="center"/>
      <protection locked="0"/>
    </xf>
    <xf numFmtId="0" fontId="6" fillId="13" borderId="1" xfId="0" applyFont="1" applyFill="1" applyBorder="1" applyAlignment="1" applyProtection="1">
      <alignment vertical="center" wrapText="1"/>
      <protection locked="0"/>
    </xf>
    <xf numFmtId="0" fontId="5" fillId="15" borderId="3" xfId="0" applyFont="1" applyFill="1" applyBorder="1" applyAlignment="1" applyProtection="1">
      <alignment vertical="center" wrapText="1"/>
      <protection locked="0"/>
    </xf>
    <xf numFmtId="0" fontId="6" fillId="13" borderId="0" xfId="0" applyFont="1" applyFill="1" applyAlignment="1" applyProtection="1">
      <alignment vertical="center" wrapText="1"/>
      <protection locked="0"/>
    </xf>
    <xf numFmtId="164" fontId="5" fillId="15" borderId="9" xfId="0" applyNumberFormat="1" applyFont="1" applyFill="1" applyBorder="1" applyAlignment="1" applyProtection="1">
      <alignment vertical="center" wrapText="1"/>
      <protection locked="0"/>
    </xf>
    <xf numFmtId="3" fontId="5" fillId="11" borderId="3" xfId="0" applyNumberFormat="1" applyFont="1" applyFill="1" applyBorder="1" applyAlignment="1" applyProtection="1">
      <alignment vertical="center" wrapText="1"/>
      <protection locked="0"/>
    </xf>
    <xf numFmtId="0" fontId="6" fillId="13" borderId="4" xfId="0" applyFont="1" applyFill="1" applyBorder="1" applyAlignment="1" applyProtection="1">
      <alignment vertical="center" wrapText="1"/>
      <protection locked="0"/>
    </xf>
    <xf numFmtId="0" fontId="5" fillId="15" borderId="5" xfId="0" applyFont="1" applyFill="1" applyBorder="1" applyAlignment="1" applyProtection="1">
      <alignment vertical="center" wrapText="1"/>
      <protection locked="0"/>
    </xf>
    <xf numFmtId="164" fontId="5" fillId="15" borderId="10" xfId="0" applyNumberFormat="1" applyFont="1" applyFill="1" applyBorder="1" applyAlignment="1" applyProtection="1">
      <alignment vertical="center" wrapText="1"/>
      <protection locked="0"/>
    </xf>
    <xf numFmtId="3" fontId="5" fillId="11" borderId="5" xfId="0" applyNumberFormat="1" applyFont="1" applyFill="1" applyBorder="1" applyAlignment="1" applyProtection="1">
      <alignment vertical="center" wrapText="1"/>
      <protection locked="0"/>
    </xf>
    <xf numFmtId="0" fontId="5" fillId="11" borderId="10" xfId="0" applyFont="1" applyFill="1" applyBorder="1" applyAlignment="1" applyProtection="1">
      <alignment vertical="center" wrapText="1"/>
      <protection locked="0"/>
    </xf>
    <xf numFmtId="3" fontId="5" fillId="11" borderId="10" xfId="0" applyNumberFormat="1" applyFont="1" applyFill="1" applyBorder="1" applyAlignment="1" applyProtection="1">
      <alignment vertical="center" wrapText="1"/>
      <protection locked="0"/>
    </xf>
    <xf numFmtId="0" fontId="5" fillId="15" borderId="10" xfId="0" applyFont="1" applyFill="1" applyBorder="1" applyAlignment="1" applyProtection="1">
      <alignment vertical="center" wrapText="1"/>
      <protection locked="0"/>
    </xf>
    <xf numFmtId="0" fontId="6" fillId="13" borderId="6" xfId="0" applyFont="1" applyFill="1" applyBorder="1" applyAlignment="1" applyProtection="1">
      <alignment vertical="center" wrapText="1"/>
      <protection locked="0"/>
    </xf>
    <xf numFmtId="0" fontId="5" fillId="15" borderId="8" xfId="0" applyFont="1" applyFill="1" applyBorder="1" applyAlignment="1" applyProtection="1">
      <alignment vertical="center" wrapText="1"/>
      <protection locked="0"/>
    </xf>
    <xf numFmtId="0" fontId="5" fillId="15" borderId="11" xfId="0" applyFont="1" applyFill="1" applyBorder="1" applyAlignment="1" applyProtection="1">
      <alignment vertical="center" wrapText="1"/>
      <protection locked="0"/>
    </xf>
    <xf numFmtId="165" fontId="5" fillId="11" borderId="8" xfId="0" applyNumberFormat="1" applyFont="1" applyFill="1" applyBorder="1" applyAlignment="1" applyProtection="1">
      <alignment vertical="center" wrapText="1"/>
      <protection locked="0"/>
    </xf>
    <xf numFmtId="0" fontId="4" fillId="12" borderId="1" xfId="0" applyFont="1" applyFill="1" applyBorder="1" applyAlignment="1" applyProtection="1">
      <alignment horizontal="center" vertical="center" wrapText="1"/>
      <protection locked="0"/>
    </xf>
    <xf numFmtId="0" fontId="4" fillId="12" borderId="2" xfId="0" applyFont="1" applyFill="1" applyBorder="1" applyAlignment="1" applyProtection="1">
      <alignment horizontal="center" vertical="center" wrapText="1"/>
      <protection locked="0"/>
    </xf>
    <xf numFmtId="0" fontId="4" fillId="12" borderId="3" xfId="0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alignment vertical="top" wrapText="1"/>
      <protection locked="0"/>
    </xf>
    <xf numFmtId="0" fontId="5" fillId="15" borderId="0" xfId="0" applyFont="1" applyFill="1" applyAlignment="1" applyProtection="1">
      <alignment vertical="center" wrapText="1"/>
      <protection locked="0"/>
    </xf>
    <xf numFmtId="0" fontId="5" fillId="6" borderId="0" xfId="0" applyFont="1" applyFill="1" applyAlignment="1" applyProtection="1">
      <alignment vertical="top" wrapText="1"/>
      <protection locked="0"/>
    </xf>
    <xf numFmtId="0" fontId="5" fillId="6" borderId="5" xfId="0" applyFont="1" applyFill="1" applyBorder="1" applyAlignment="1" applyProtection="1">
      <alignment vertical="top" wrapText="1"/>
      <protection locked="0"/>
    </xf>
    <xf numFmtId="0" fontId="5" fillId="6" borderId="6" xfId="0" applyFont="1" applyFill="1" applyBorder="1" applyAlignment="1" applyProtection="1">
      <alignment vertical="top" wrapText="1"/>
      <protection locked="0"/>
    </xf>
    <xf numFmtId="0" fontId="5" fillId="15" borderId="7" xfId="0" applyFont="1" applyFill="1" applyBorder="1" applyAlignment="1" applyProtection="1">
      <alignment vertical="center" wrapText="1"/>
      <protection locked="0"/>
    </xf>
    <xf numFmtId="0" fontId="5" fillId="6" borderId="7" xfId="0" applyFont="1" applyFill="1" applyBorder="1" applyAlignment="1" applyProtection="1">
      <alignment vertical="top" wrapText="1"/>
      <protection locked="0"/>
    </xf>
    <xf numFmtId="0" fontId="5" fillId="6" borderId="8" xfId="0" applyFont="1" applyFill="1" applyBorder="1" applyAlignment="1" applyProtection="1">
      <alignment vertical="top" wrapText="1"/>
      <protection locked="0"/>
    </xf>
    <xf numFmtId="164" fontId="5" fillId="15" borderId="1" xfId="0" applyNumberFormat="1" applyFont="1" applyFill="1" applyBorder="1" applyAlignment="1" applyProtection="1">
      <alignment vertical="center" wrapText="1"/>
      <protection locked="0"/>
    </xf>
    <xf numFmtId="0" fontId="5" fillId="15" borderId="2" xfId="0" applyFont="1" applyFill="1" applyBorder="1" applyAlignment="1" applyProtection="1">
      <alignment vertical="center" wrapText="1"/>
      <protection locked="0"/>
    </xf>
    <xf numFmtId="3" fontId="5" fillId="15" borderId="2" xfId="0" applyNumberFormat="1" applyFont="1" applyFill="1" applyBorder="1" applyAlignment="1" applyProtection="1">
      <alignment vertical="center" wrapText="1"/>
      <protection locked="0"/>
    </xf>
    <xf numFmtId="1" fontId="5" fillId="15" borderId="2" xfId="0" applyNumberFormat="1" applyFont="1" applyFill="1" applyBorder="1" applyAlignment="1" applyProtection="1">
      <alignment vertical="center" wrapText="1"/>
      <protection locked="0"/>
    </xf>
    <xf numFmtId="164" fontId="5" fillId="15" borderId="4" xfId="0" applyNumberFormat="1" applyFont="1" applyFill="1" applyBorder="1" applyAlignment="1" applyProtection="1">
      <alignment vertical="center" wrapText="1"/>
      <protection locked="0"/>
    </xf>
    <xf numFmtId="0" fontId="5" fillId="15" borderId="0" xfId="0" applyFont="1" applyFill="1" applyAlignment="1" applyProtection="1">
      <alignment vertical="center" wrapText="1"/>
      <protection locked="0"/>
    </xf>
    <xf numFmtId="3" fontId="5" fillId="15" borderId="0" xfId="0" applyNumberFormat="1" applyFont="1" applyFill="1" applyAlignment="1" applyProtection="1">
      <alignment vertical="center" wrapText="1"/>
      <protection locked="0"/>
    </xf>
    <xf numFmtId="1" fontId="5" fillId="15" borderId="0" xfId="0" applyNumberFormat="1" applyFont="1" applyFill="1" applyAlignment="1" applyProtection="1">
      <alignment vertical="center" wrapText="1"/>
      <protection locked="0"/>
    </xf>
    <xf numFmtId="164" fontId="5" fillId="15" borderId="6" xfId="0" applyNumberFormat="1" applyFont="1" applyFill="1" applyBorder="1" applyAlignment="1" applyProtection="1">
      <alignment vertical="center" wrapText="1"/>
      <protection locked="0"/>
    </xf>
    <xf numFmtId="0" fontId="5" fillId="15" borderId="7" xfId="0" applyFont="1" applyFill="1" applyBorder="1" applyAlignment="1" applyProtection="1">
      <alignment vertical="center" wrapText="1"/>
      <protection locked="0"/>
    </xf>
    <xf numFmtId="3" fontId="5" fillId="15" borderId="7" xfId="0" applyNumberFormat="1" applyFont="1" applyFill="1" applyBorder="1" applyAlignment="1" applyProtection="1">
      <alignment vertical="center" wrapText="1"/>
      <protection locked="0"/>
    </xf>
    <xf numFmtId="1" fontId="5" fillId="15" borderId="7" xfId="0" applyNumberFormat="1" applyFont="1" applyFill="1" applyBorder="1" applyAlignment="1" applyProtection="1">
      <alignment vertical="center" wrapText="1"/>
      <protection locked="0"/>
    </xf>
    <xf numFmtId="0" fontId="4" fillId="14" borderId="12" xfId="0" applyFont="1" applyFill="1" applyBorder="1" applyAlignment="1" applyProtection="1">
      <alignment horizontal="center" vertical="center" wrapText="1"/>
      <protection locked="0"/>
    </xf>
    <xf numFmtId="0" fontId="4" fillId="14" borderId="13" xfId="0" applyFont="1" applyFill="1" applyBorder="1" applyAlignment="1" applyProtection="1">
      <alignment horizontal="center" vertical="center" wrapText="1"/>
      <protection locked="0"/>
    </xf>
    <xf numFmtId="0" fontId="4" fillId="14" borderId="14" xfId="0" applyFont="1" applyFill="1" applyBorder="1" applyAlignment="1" applyProtection="1">
      <alignment horizontal="center" vertical="center" wrapText="1"/>
      <protection locked="0"/>
    </xf>
    <xf numFmtId="166" fontId="7" fillId="13" borderId="12" xfId="0" applyNumberFormat="1" applyFont="1" applyFill="1" applyBorder="1" applyAlignment="1" applyProtection="1">
      <alignment horizontal="center" vertical="center" wrapText="1"/>
      <protection locked="0"/>
    </xf>
    <xf numFmtId="3" fontId="7" fillId="13" borderId="13" xfId="0" applyNumberFormat="1" applyFont="1" applyFill="1" applyBorder="1" applyAlignment="1" applyProtection="1">
      <alignment horizontal="center" vertical="center" wrapText="1"/>
      <protection locked="0"/>
    </xf>
    <xf numFmtId="166" fontId="7" fillId="13" borderId="13" xfId="0" applyNumberFormat="1" applyFont="1" applyFill="1" applyBorder="1" applyAlignment="1" applyProtection="1">
      <alignment horizontal="center" vertical="center" wrapText="1"/>
      <protection locked="0"/>
    </xf>
    <xf numFmtId="3" fontId="7" fillId="13" borderId="12" xfId="0" applyNumberFormat="1" applyFont="1" applyFill="1" applyBorder="1" applyAlignment="1" applyProtection="1">
      <alignment horizontal="center" vertical="center" wrapText="1"/>
      <protection locked="0"/>
    </xf>
    <xf numFmtId="3" fontId="7" fillId="13" borderId="14" xfId="0" applyNumberFormat="1" applyFont="1" applyFill="1" applyBorder="1" applyAlignment="1" applyProtection="1">
      <alignment horizontal="center" vertical="center" wrapText="1"/>
      <protection locked="0"/>
    </xf>
    <xf numFmtId="166" fontId="7" fillId="13" borderId="14" xfId="0" applyNumberFormat="1" applyFont="1" applyFill="1" applyBorder="1" applyAlignment="1" applyProtection="1">
      <alignment horizontal="center" vertical="center" wrapText="1"/>
      <protection locked="0"/>
    </xf>
    <xf numFmtId="165" fontId="7" fillId="13" borderId="12" xfId="0" applyNumberFormat="1" applyFont="1" applyFill="1" applyBorder="1" applyAlignment="1" applyProtection="1">
      <alignment horizontal="center" vertical="center" wrapText="1"/>
      <protection locked="0"/>
    </xf>
    <xf numFmtId="165" fontId="7" fillId="13" borderId="14" xfId="0" applyNumberFormat="1" applyFont="1" applyFill="1" applyBorder="1" applyAlignment="1" applyProtection="1">
      <alignment horizontal="center" vertical="center" wrapText="1"/>
      <protection locked="0"/>
    </xf>
    <xf numFmtId="165" fontId="7" fillId="13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2" xfId="0" applyFont="1" applyFill="1" applyBorder="1" applyAlignment="1" applyProtection="1">
      <alignment vertical="top" wrapText="1"/>
      <protection locked="0"/>
    </xf>
    <xf numFmtId="0" fontId="5" fillId="4" borderId="14" xfId="0" applyFont="1" applyFill="1" applyBorder="1" applyAlignment="1" applyProtection="1">
      <alignment vertical="top" wrapText="1"/>
      <protection locked="0"/>
    </xf>
    <xf numFmtId="0" fontId="5" fillId="4" borderId="13" xfId="0" applyFont="1" applyFill="1" applyBorder="1" applyAlignment="1" applyProtection="1">
      <alignment vertical="top" wrapText="1"/>
      <protection locked="0"/>
    </xf>
    <xf numFmtId="0" fontId="4" fillId="12" borderId="0" xfId="0" applyFont="1" applyFill="1" applyAlignment="1" applyProtection="1">
      <alignment horizontal="center" vertical="center" wrapText="1"/>
      <protection locked="0"/>
    </xf>
    <xf numFmtId="0" fontId="5" fillId="11" borderId="2" xfId="0" applyFont="1" applyFill="1" applyBorder="1" applyAlignment="1" applyProtection="1">
      <alignment vertical="center" wrapText="1"/>
      <protection locked="0"/>
    </xf>
    <xf numFmtId="3" fontId="5" fillId="11" borderId="2" xfId="0" applyNumberFormat="1" applyFont="1" applyFill="1" applyBorder="1" applyAlignment="1" applyProtection="1">
      <alignment vertical="center" wrapText="1"/>
      <protection locked="0"/>
    </xf>
    <xf numFmtId="165" fontId="5" fillId="11" borderId="2" xfId="0" applyNumberFormat="1" applyFont="1" applyFill="1" applyBorder="1" applyAlignment="1" applyProtection="1">
      <alignment vertical="center" wrapText="1"/>
      <protection locked="0"/>
    </xf>
    <xf numFmtId="0" fontId="5" fillId="11" borderId="0" xfId="0" applyFont="1" applyFill="1" applyAlignment="1" applyProtection="1">
      <alignment vertical="center" wrapText="1"/>
      <protection locked="0"/>
    </xf>
    <xf numFmtId="3" fontId="5" fillId="11" borderId="0" xfId="0" applyNumberFormat="1" applyFont="1" applyFill="1" applyAlignment="1" applyProtection="1">
      <alignment vertical="center" wrapText="1"/>
      <protection locked="0"/>
    </xf>
    <xf numFmtId="165" fontId="5" fillId="11" borderId="0" xfId="0" applyNumberFormat="1" applyFont="1" applyFill="1" applyAlignment="1" applyProtection="1">
      <alignment vertical="center" wrapText="1"/>
      <protection locked="0"/>
    </xf>
    <xf numFmtId="0" fontId="5" fillId="11" borderId="7" xfId="0" applyFont="1" applyFill="1" applyBorder="1" applyAlignment="1" applyProtection="1">
      <alignment vertical="center" wrapText="1"/>
      <protection locked="0"/>
    </xf>
    <xf numFmtId="3" fontId="5" fillId="11" borderId="7" xfId="0" applyNumberFormat="1" applyFont="1" applyFill="1" applyBorder="1" applyAlignment="1" applyProtection="1">
      <alignment vertical="center" wrapText="1"/>
      <protection locked="0"/>
    </xf>
    <xf numFmtId="165" fontId="5" fillId="11" borderId="7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6"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ill>
        <patternFill patternType="solid">
          <fgColor indexed="64"/>
        </patternFill>
      </fill>
      <protection locked="0" hidden="0"/>
    </dxf>
    <dxf>
      <font>
        <b/>
        <color rgb="FF1E6B37"/>
      </font>
      <fill>
        <patternFill>
          <bgColor rgb="FFE6F4EA"/>
        </patternFill>
      </fill>
    </dxf>
    <dxf>
      <font>
        <b/>
        <color rgb="FF7A4E00"/>
      </font>
      <fill>
        <patternFill>
          <bgColor rgb="FFFFF6D9"/>
        </patternFill>
      </fill>
    </dxf>
    <dxf>
      <font>
        <b/>
        <color rgb="FF9B1C1C"/>
      </font>
      <fill>
        <patternFill>
          <bgColor rgb="FFFDE8E7"/>
        </patternFill>
      </fill>
    </dxf>
    <dxf>
      <font>
        <b/>
        <color rgb="FF9B1C1C"/>
      </font>
      <fill>
        <patternFill>
          <bgColor rgb="FFFDE8E7"/>
        </patternFill>
      </fill>
    </dxf>
    <dxf>
      <font>
        <b/>
        <color rgb="FF9B1C1C"/>
      </font>
      <fill>
        <patternFill>
          <bgColor rgb="FFFDE8E7"/>
        </patternFill>
      </fill>
    </dxf>
    <dxf>
      <font>
        <b/>
        <color rgb="FFB42318"/>
      </font>
      <fill>
        <patternFill patternType="solid">
          <bgColor rgb="FFFDE2E2"/>
        </patternFill>
      </fill>
    </dxf>
    <dxf>
      <font>
        <b/>
        <color rgb="FFB42318"/>
      </font>
      <fill>
        <patternFill patternType="solid">
          <bgColor rgb="FFFDE2E2"/>
        </patternFill>
      </fill>
    </dxf>
    <dxf>
      <font>
        <b/>
        <color rgb="FF1E6B37"/>
      </font>
      <fill>
        <patternFill>
          <bgColor rgb="FFE6F4EA"/>
        </patternFill>
      </fill>
    </dxf>
    <dxf>
      <font>
        <b/>
        <color rgb="FF7A4E00"/>
      </font>
      <fill>
        <patternFill>
          <bgColor rgb="FFFFF6D9"/>
        </patternFill>
      </fill>
    </dxf>
    <dxf>
      <font>
        <b/>
        <color rgb="FF9B1C1C"/>
      </font>
      <fill>
        <patternFill>
          <bgColor rgb="FF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118402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BB02F0-0827-4D84-9689-E75457FB0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0"/>
          <a:ext cx="211865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0</xdr:row>
      <xdr:rowOff>0</xdr:rowOff>
    </xdr:from>
    <xdr:to>
      <xdr:col>7</xdr:col>
      <xdr:colOff>625132</xdr:colOff>
      <xdr:row>2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C1472F-B25E-405A-8718-BE8793CC6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0" y="0"/>
          <a:ext cx="212246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0</xdr:row>
      <xdr:rowOff>0</xdr:rowOff>
    </xdr:from>
    <xdr:to>
      <xdr:col>11</xdr:col>
      <xdr:colOff>225082</xdr:colOff>
      <xdr:row>2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2258C8-B0A7-4A16-A170-A5B91B7C6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92375" y="0"/>
          <a:ext cx="2120557" cy="590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16</xdr:col>
      <xdr:colOff>118402</xdr:colOff>
      <xdr:row>2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61ECEA-97D7-4BA0-A638-0AC9D17EA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07000" y="0"/>
          <a:ext cx="2118652" cy="590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losarioPublicidad" displayName="GlosarioPublicidad" ref="A4:D23">
  <tableColumns count="4">
    <tableColumn id="1" xr3:uid="{00000000-0010-0000-0000-000001000000}" name="Término"/>
    <tableColumn id="2" xr3:uid="{00000000-0010-0000-0000-000002000000}" name="Qué significa"/>
    <tableColumn id="3" xr3:uid="{00000000-0010-0000-0000-000003000000}" name="Dónde se usa"/>
    <tableColumn id="4" xr3:uid="{00000000-0010-0000-0000-000004000000}" name="Cómo usarlo en esta plantill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eguimientoPublicidad" displayName="SeguimientoPublicidad" ref="A12:M112" headerRowDxfId="2" dataDxfId="0" totalsRowDxfId="1">
  <tableColumns count="13">
    <tableColumn id="1" xr3:uid="{00000000-0010-0000-0100-000001000000}" name="Fecha" dataDxfId="15"/>
    <tableColumn id="2" xr3:uid="{00000000-0010-0000-0100-000002000000}" name="Día" dataDxfId="14"/>
    <tableColumn id="3" xr3:uid="{00000000-0010-0000-0100-000003000000}" name="Canal / campaña" dataDxfId="13"/>
    <tableColumn id="4" xr3:uid="{00000000-0010-0000-0100-000004000000}" name="Inversión del día" dataDxfId="12"/>
    <tableColumn id="5" xr3:uid="{00000000-0010-0000-0100-000005000000}" name="Resultados generados" dataDxfId="11"/>
    <tableColumn id="6" xr3:uid="{00000000-0010-0000-0100-000006000000}" name="Contactos calificados" dataDxfId="10"/>
    <tableColumn id="7" xr3:uid="{00000000-0010-0000-0100-000007000000}" name="Ventas o reservas" dataDxfId="9"/>
    <tableColumn id="8" xr3:uid="{00000000-0010-0000-0100-000008000000}" name="Ingresos atribuibles" dataDxfId="8"/>
    <tableColumn id="9" xr3:uid="{00000000-0010-0000-0100-000009000000}" name="Costo por resultado" dataDxfId="7"/>
    <tableColumn id="10" xr3:uid="{00000000-0010-0000-0100-00000A000000}" name="Costo por contacto calificado" dataDxfId="6"/>
    <tableColumn id="11" xr3:uid="{00000000-0010-0000-0100-00000B000000}" name="Tasa de cierre" dataDxfId="5"/>
    <tableColumn id="12" xr3:uid="{00000000-0010-0000-0100-00000C000000}" name="Observación / aprendizaje" dataDxfId="4"/>
    <tableColumn id="13" xr3:uid="{00000000-0010-0000-0100-00000D000000}" name="Decisión del día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H9" sqref="H9"/>
    </sheetView>
  </sheetViews>
  <sheetFormatPr baseColWidth="10" defaultColWidth="8.796875" defaultRowHeight="13.8"/>
  <cols>
    <col min="1" max="1" width="24" style="13" customWidth="1"/>
    <col min="2" max="2" width="66" style="13" customWidth="1"/>
    <col min="3" max="3" width="47" style="13" customWidth="1"/>
    <col min="4" max="5" width="3" style="13" customWidth="1"/>
    <col min="6" max="16384" width="8.796875" style="13"/>
  </cols>
  <sheetData>
    <row r="1" spans="1:3" ht="21.6">
      <c r="A1" s="12" t="s">
        <v>0</v>
      </c>
      <c r="B1" s="12"/>
      <c r="C1" s="12"/>
    </row>
    <row r="2" spans="1:3">
      <c r="A2" s="14" t="s">
        <v>1</v>
      </c>
      <c r="B2" s="14"/>
      <c r="C2" s="14"/>
    </row>
    <row r="4" spans="1:3">
      <c r="A4" s="15" t="s">
        <v>2</v>
      </c>
      <c r="B4" s="15"/>
      <c r="C4" s="15"/>
    </row>
    <row r="5" spans="1:3">
      <c r="A5" s="16" t="s">
        <v>3</v>
      </c>
      <c r="B5" s="16" t="s">
        <v>4</v>
      </c>
      <c r="C5" s="16" t="s">
        <v>5</v>
      </c>
    </row>
    <row r="6" spans="1:3" ht="26.4">
      <c r="A6" s="17" t="s">
        <v>6</v>
      </c>
      <c r="B6" s="18" t="s">
        <v>7</v>
      </c>
      <c r="C6" s="18" t="s">
        <v>8</v>
      </c>
    </row>
    <row r="7" spans="1:3" ht="26.4">
      <c r="A7" s="17" t="s">
        <v>9</v>
      </c>
      <c r="B7" s="18" t="s">
        <v>10</v>
      </c>
      <c r="C7" s="18" t="s">
        <v>11</v>
      </c>
    </row>
    <row r="8" spans="1:3" ht="26.4">
      <c r="A8" s="17" t="s">
        <v>12</v>
      </c>
      <c r="B8" s="18" t="s">
        <v>13</v>
      </c>
      <c r="C8" s="18" t="s">
        <v>14</v>
      </c>
    </row>
    <row r="9" spans="1:3" ht="26.4">
      <c r="A9" s="17" t="s">
        <v>15</v>
      </c>
      <c r="B9" s="18" t="s">
        <v>16</v>
      </c>
      <c r="C9" s="18" t="s">
        <v>17</v>
      </c>
    </row>
    <row r="10" spans="1:3" ht="26.4">
      <c r="A10" s="17" t="s">
        <v>18</v>
      </c>
      <c r="B10" s="18" t="s">
        <v>19</v>
      </c>
      <c r="C10" s="18" t="s">
        <v>20</v>
      </c>
    </row>
    <row r="12" spans="1:3">
      <c r="A12" s="15" t="s">
        <v>21</v>
      </c>
      <c r="B12" s="15"/>
      <c r="C12" s="15"/>
    </row>
    <row r="13" spans="1:3">
      <c r="A13" s="19" t="s">
        <v>22</v>
      </c>
      <c r="B13" s="19"/>
      <c r="C13" s="19"/>
    </row>
    <row r="15" spans="1:3">
      <c r="A15" s="15" t="s">
        <v>23</v>
      </c>
      <c r="B15" s="15"/>
      <c r="C15" s="15"/>
    </row>
    <row r="16" spans="1:3">
      <c r="A16" s="16" t="s">
        <v>24</v>
      </c>
      <c r="B16" s="16" t="s">
        <v>25</v>
      </c>
      <c r="C16" s="16" t="s">
        <v>26</v>
      </c>
    </row>
    <row r="17" spans="1:3" ht="26.4">
      <c r="A17" s="20" t="s">
        <v>27</v>
      </c>
      <c r="B17" s="17" t="s">
        <v>28</v>
      </c>
      <c r="C17" s="18" t="s">
        <v>29</v>
      </c>
    </row>
    <row r="18" spans="1:3">
      <c r="A18" s="21" t="s">
        <v>30</v>
      </c>
      <c r="B18" s="17" t="s">
        <v>31</v>
      </c>
      <c r="C18" s="18" t="s">
        <v>32</v>
      </c>
    </row>
    <row r="19" spans="1:3">
      <c r="A19" s="22" t="s">
        <v>33</v>
      </c>
      <c r="B19" s="17" t="s">
        <v>34</v>
      </c>
      <c r="C19" s="18" t="s">
        <v>35</v>
      </c>
    </row>
    <row r="21" spans="1:3">
      <c r="A21" s="15" t="s">
        <v>36</v>
      </c>
      <c r="B21" s="15"/>
      <c r="C21" s="15"/>
    </row>
    <row r="22" spans="1:3">
      <c r="A22" s="16" t="s">
        <v>37</v>
      </c>
      <c r="B22" s="16" t="s">
        <v>38</v>
      </c>
      <c r="C22" s="16" t="s">
        <v>39</v>
      </c>
    </row>
    <row r="23" spans="1:3">
      <c r="A23" s="17" t="s">
        <v>40</v>
      </c>
      <c r="B23" s="18" t="s">
        <v>41</v>
      </c>
      <c r="C23" s="18" t="s">
        <v>42</v>
      </c>
    </row>
    <row r="24" spans="1:3">
      <c r="A24" s="17" t="s">
        <v>43</v>
      </c>
      <c r="B24" s="18" t="s">
        <v>44</v>
      </c>
      <c r="C24" s="18" t="s">
        <v>45</v>
      </c>
    </row>
    <row r="25" spans="1:3">
      <c r="A25" s="17" t="s">
        <v>46</v>
      </c>
      <c r="B25" s="18" t="s">
        <v>47</v>
      </c>
      <c r="C25" s="18" t="s">
        <v>48</v>
      </c>
    </row>
  </sheetData>
  <sheetProtection algorithmName="SHA-512" hashValue="wMJ9qDK80w1lNccueqZ3tIVb6UQDq+9sy4tS1gBZZOyP6yD6Aax6vSNgArpNhMuDzdW/j0HVPnliLZv3Ygvh2w==" saltValue="tetNnx+4ABqqsoBPW8HAKw==" spinCount="100000" sheet="1" objects="1" scenarios="1" formatCells="0" formatColumns="0" formatRows="0" deleteRows="0" sort="0" autoFilter="0"/>
  <mergeCells count="7">
    <mergeCell ref="A15:C15"/>
    <mergeCell ref="A21:C21"/>
    <mergeCell ref="A1:C1"/>
    <mergeCell ref="A2:C2"/>
    <mergeCell ref="A4:C4"/>
    <mergeCell ref="A12:C12"/>
    <mergeCell ref="A13:C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activeCell="F5" sqref="F5"/>
    </sheetView>
  </sheetViews>
  <sheetFormatPr baseColWidth="10" defaultColWidth="8.796875" defaultRowHeight="13.8"/>
  <cols>
    <col min="1" max="1" width="28" style="13" customWidth="1"/>
    <col min="2" max="2" width="51.09765625" style="13" customWidth="1"/>
    <col min="3" max="3" width="28" style="13" customWidth="1"/>
    <col min="4" max="4" width="50.59765625" style="13" customWidth="1"/>
    <col min="5" max="5" width="4.296875" style="13" customWidth="1"/>
    <col min="6" max="16384" width="8.796875" style="13"/>
  </cols>
  <sheetData>
    <row r="1" spans="1:4" ht="22.8">
      <c r="A1" s="10" t="s">
        <v>49</v>
      </c>
      <c r="B1" s="10"/>
      <c r="C1" s="10"/>
      <c r="D1" s="10"/>
    </row>
    <row r="2" spans="1:4">
      <c r="A2" s="11" t="s">
        <v>50</v>
      </c>
      <c r="B2" s="11"/>
      <c r="C2" s="11"/>
      <c r="D2" s="11"/>
    </row>
    <row r="3" spans="1:4">
      <c r="A3"/>
      <c r="B3"/>
      <c r="C3"/>
      <c r="D3"/>
    </row>
    <row r="4" spans="1:4">
      <c r="A4" s="2" t="s">
        <v>51</v>
      </c>
      <c r="B4" s="3" t="s">
        <v>25</v>
      </c>
      <c r="C4" s="3" t="s">
        <v>52</v>
      </c>
      <c r="D4" s="4" t="s">
        <v>53</v>
      </c>
    </row>
    <row r="5" spans="1:4" ht="26.4">
      <c r="A5" s="5" t="s">
        <v>54</v>
      </c>
      <c r="B5" s="1" t="s">
        <v>55</v>
      </c>
      <c r="C5" s="1" t="s">
        <v>56</v>
      </c>
      <c r="D5" s="6" t="s">
        <v>57</v>
      </c>
    </row>
    <row r="6" spans="1:4">
      <c r="A6" s="5" t="s">
        <v>58</v>
      </c>
      <c r="B6" s="1" t="s">
        <v>59</v>
      </c>
      <c r="C6" s="1" t="s">
        <v>56</v>
      </c>
      <c r="D6" s="6" t="s">
        <v>60</v>
      </c>
    </row>
    <row r="7" spans="1:4">
      <c r="A7" s="5" t="s">
        <v>61</v>
      </c>
      <c r="B7" s="1" t="s">
        <v>62</v>
      </c>
      <c r="C7" s="1" t="s">
        <v>63</v>
      </c>
      <c r="D7" s="6" t="s">
        <v>64</v>
      </c>
    </row>
    <row r="8" spans="1:4" ht="26.4">
      <c r="A8" s="5" t="s">
        <v>65</v>
      </c>
      <c r="B8" s="1" t="s">
        <v>66</v>
      </c>
      <c r="C8" s="1" t="s">
        <v>56</v>
      </c>
      <c r="D8" s="6" t="s">
        <v>67</v>
      </c>
    </row>
    <row r="9" spans="1:4" ht="26.4">
      <c r="A9" s="5" t="s">
        <v>68</v>
      </c>
      <c r="B9" s="1" t="s">
        <v>69</v>
      </c>
      <c r="C9" s="1" t="s">
        <v>56</v>
      </c>
      <c r="D9" s="6" t="s">
        <v>70</v>
      </c>
    </row>
    <row r="10" spans="1:4" ht="26.4">
      <c r="A10" s="5" t="s">
        <v>71</v>
      </c>
      <c r="B10" s="1" t="s">
        <v>72</v>
      </c>
      <c r="C10" s="1" t="s">
        <v>63</v>
      </c>
      <c r="D10" s="6" t="s">
        <v>73</v>
      </c>
    </row>
    <row r="11" spans="1:4" ht="26.4">
      <c r="A11" s="5" t="s">
        <v>74</v>
      </c>
      <c r="B11" s="1" t="s">
        <v>75</v>
      </c>
      <c r="C11" s="1" t="s">
        <v>56</v>
      </c>
      <c r="D11" s="6" t="s">
        <v>76</v>
      </c>
    </row>
    <row r="12" spans="1:4" ht="26.4">
      <c r="A12" s="5" t="s">
        <v>77</v>
      </c>
      <c r="B12" s="1" t="s">
        <v>78</v>
      </c>
      <c r="C12" s="1" t="s">
        <v>79</v>
      </c>
      <c r="D12" s="6" t="s">
        <v>80</v>
      </c>
    </row>
    <row r="13" spans="1:4" ht="26.4">
      <c r="A13" s="5" t="s">
        <v>81</v>
      </c>
      <c r="B13" s="1" t="s">
        <v>82</v>
      </c>
      <c r="C13" s="1" t="s">
        <v>79</v>
      </c>
      <c r="D13" s="6" t="s">
        <v>83</v>
      </c>
    </row>
    <row r="14" spans="1:4" ht="26.4">
      <c r="A14" s="5" t="s">
        <v>84</v>
      </c>
      <c r="B14" s="1" t="s">
        <v>85</v>
      </c>
      <c r="C14" s="1" t="s">
        <v>79</v>
      </c>
      <c r="D14" s="6" t="s">
        <v>86</v>
      </c>
    </row>
    <row r="15" spans="1:4" ht="26.4">
      <c r="A15" s="5" t="s">
        <v>87</v>
      </c>
      <c r="B15" s="1" t="s">
        <v>88</v>
      </c>
      <c r="C15" s="1" t="s">
        <v>79</v>
      </c>
      <c r="D15" s="6" t="s">
        <v>89</v>
      </c>
    </row>
    <row r="16" spans="1:4">
      <c r="A16" s="5" t="s">
        <v>90</v>
      </c>
      <c r="B16" s="1" t="s">
        <v>91</v>
      </c>
      <c r="C16" s="1" t="s">
        <v>79</v>
      </c>
      <c r="D16" s="6" t="s">
        <v>92</v>
      </c>
    </row>
    <row r="17" spans="1:4" ht="26.4">
      <c r="A17" s="5" t="s">
        <v>93</v>
      </c>
      <c r="B17" s="1" t="s">
        <v>94</v>
      </c>
      <c r="C17" s="1" t="s">
        <v>95</v>
      </c>
      <c r="D17" s="6" t="s">
        <v>96</v>
      </c>
    </row>
    <row r="18" spans="1:4">
      <c r="A18" s="5" t="s">
        <v>97</v>
      </c>
      <c r="B18" s="1" t="s">
        <v>98</v>
      </c>
      <c r="C18" s="1" t="s">
        <v>99</v>
      </c>
      <c r="D18" s="6" t="s">
        <v>100</v>
      </c>
    </row>
    <row r="19" spans="1:4" ht="26.4">
      <c r="A19" s="5" t="s">
        <v>101</v>
      </c>
      <c r="B19" s="1" t="s">
        <v>102</v>
      </c>
      <c r="C19" s="1" t="s">
        <v>95</v>
      </c>
      <c r="D19" s="6" t="s">
        <v>103</v>
      </c>
    </row>
    <row r="20" spans="1:4" ht="26.4">
      <c r="A20" s="5" t="s">
        <v>104</v>
      </c>
      <c r="B20" s="1" t="s">
        <v>105</v>
      </c>
      <c r="C20" s="1" t="s">
        <v>56</v>
      </c>
      <c r="D20" s="6" t="s">
        <v>106</v>
      </c>
    </row>
    <row r="21" spans="1:4" ht="26.4">
      <c r="A21" s="5" t="s">
        <v>107</v>
      </c>
      <c r="B21" s="1" t="s">
        <v>108</v>
      </c>
      <c r="C21" s="1" t="s">
        <v>56</v>
      </c>
      <c r="D21" s="6" t="s">
        <v>109</v>
      </c>
    </row>
    <row r="22" spans="1:4" ht="26.4">
      <c r="A22" s="5" t="s">
        <v>110</v>
      </c>
      <c r="B22" s="1" t="s">
        <v>111</v>
      </c>
      <c r="C22" s="1" t="s">
        <v>56</v>
      </c>
      <c r="D22" s="6" t="s">
        <v>112</v>
      </c>
    </row>
    <row r="23" spans="1:4">
      <c r="A23" s="7" t="s">
        <v>113</v>
      </c>
      <c r="B23" s="8" t="s">
        <v>114</v>
      </c>
      <c r="C23" s="8" t="s">
        <v>79</v>
      </c>
      <c r="D23" s="9" t="s">
        <v>115</v>
      </c>
    </row>
  </sheetData>
  <sheetProtection algorithmName="SHA-512" hashValue="vNBqkmT/Fnxib+0UJn1NK6TE8CSY+j0N1KyfDGtgevIAYVEQeZU2vKAs//cuO8T02T6mPkxOUx4H0hv86IgWoA==" saltValue="GDpKWFSH8zqJ3hfAQP+CDQ==" spinCount="100000" sheet="1" objects="1" scenarios="1" formatCells="0" formatColumns="0" formatRows="0" deleteColumns="0" deleteRows="0" sort="0" autoFilter="0"/>
  <mergeCells count="2">
    <mergeCell ref="A1:D1"/>
    <mergeCell ref="A2:D2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workbookViewId="0">
      <selection activeCell="G13" sqref="G13"/>
    </sheetView>
  </sheetViews>
  <sheetFormatPr baseColWidth="10" defaultColWidth="8.796875" defaultRowHeight="13.8"/>
  <cols>
    <col min="1" max="1" width="31" style="13" customWidth="1"/>
    <col min="2" max="2" width="40" style="13" customWidth="1"/>
    <col min="3" max="3" width="3" style="13" customWidth="1"/>
    <col min="4" max="4" width="29" style="13" customWidth="1"/>
    <col min="5" max="5" width="40" style="13" customWidth="1"/>
    <col min="6" max="6" width="3" style="13" customWidth="1"/>
    <col min="7" max="7" width="30" style="13" customWidth="1"/>
    <col min="8" max="8" width="22" style="13" customWidth="1"/>
    <col min="9" max="16384" width="8.796875" style="13"/>
  </cols>
  <sheetData>
    <row r="1" spans="1:8" ht="24" customHeight="1">
      <c r="A1" s="23" t="s">
        <v>116</v>
      </c>
      <c r="B1" s="23"/>
      <c r="C1" s="23"/>
      <c r="D1" s="23"/>
      <c r="E1" s="23"/>
      <c r="F1" s="23"/>
      <c r="G1" s="23"/>
      <c r="H1" s="23"/>
    </row>
    <row r="2" spans="1:8" ht="19.2" customHeight="1">
      <c r="A2" s="24" t="s">
        <v>117</v>
      </c>
      <c r="B2" s="24"/>
      <c r="C2" s="24"/>
      <c r="D2" s="24"/>
      <c r="E2" s="24"/>
      <c r="F2" s="24"/>
      <c r="G2" s="24"/>
      <c r="H2" s="24"/>
    </row>
    <row r="3" spans="1:8">
      <c r="A3" s="25"/>
      <c r="B3" s="25"/>
      <c r="C3" s="25"/>
      <c r="D3" s="25"/>
      <c r="E3" s="25"/>
      <c r="F3" s="25"/>
      <c r="G3" s="25"/>
      <c r="H3" s="25"/>
    </row>
    <row r="4" spans="1:8">
      <c r="A4" s="26" t="s">
        <v>118</v>
      </c>
      <c r="B4" s="26"/>
      <c r="C4" s="25"/>
      <c r="D4" s="26" t="s">
        <v>119</v>
      </c>
      <c r="E4" s="26"/>
      <c r="F4" s="25"/>
      <c r="G4" s="26" t="s">
        <v>120</v>
      </c>
      <c r="H4" s="26"/>
    </row>
    <row r="5" spans="1:8" ht="22.35" customHeight="1">
      <c r="A5" s="27" t="s">
        <v>121</v>
      </c>
      <c r="B5" s="28" t="s">
        <v>122</v>
      </c>
      <c r="C5" s="25"/>
      <c r="D5" s="29" t="s">
        <v>123</v>
      </c>
      <c r="E5" s="30">
        <v>46176</v>
      </c>
      <c r="F5" s="25"/>
      <c r="G5" s="27" t="s">
        <v>71</v>
      </c>
      <c r="H5" s="31">
        <f>E8</f>
        <v>200000</v>
      </c>
    </row>
    <row r="6" spans="1:8" ht="22.35" customHeight="1">
      <c r="A6" s="32" t="s">
        <v>54</v>
      </c>
      <c r="B6" s="33" t="s">
        <v>124</v>
      </c>
      <c r="C6" s="25"/>
      <c r="D6" s="29" t="s">
        <v>125</v>
      </c>
      <c r="E6" s="34">
        <v>46185</v>
      </c>
      <c r="F6" s="25"/>
      <c r="G6" s="32" t="s">
        <v>126</v>
      </c>
      <c r="H6" s="35">
        <f>SUM(Seguimiento!$D$13:$D$112)</f>
        <v>200000</v>
      </c>
    </row>
    <row r="7" spans="1:8" ht="22.35" customHeight="1">
      <c r="A7" s="32" t="s">
        <v>58</v>
      </c>
      <c r="B7" s="33" t="s">
        <v>127</v>
      </c>
      <c r="C7" s="25"/>
      <c r="D7" s="29" t="s">
        <v>128</v>
      </c>
      <c r="E7" s="36">
        <f>IF(AND(E5&lt;&gt;"",E6&lt;&gt;""),E6-E5+1,"")</f>
        <v>10</v>
      </c>
      <c r="F7" s="25"/>
      <c r="G7" s="32" t="s">
        <v>129</v>
      </c>
      <c r="H7" s="35">
        <f>H5-H6</f>
        <v>0</v>
      </c>
    </row>
    <row r="8" spans="1:8" ht="22.35" customHeight="1">
      <c r="A8" s="32" t="s">
        <v>61</v>
      </c>
      <c r="B8" s="33" t="s">
        <v>130</v>
      </c>
      <c r="C8" s="25"/>
      <c r="D8" s="29" t="s">
        <v>71</v>
      </c>
      <c r="E8" s="37">
        <v>200000</v>
      </c>
      <c r="F8" s="25"/>
      <c r="G8" s="32" t="s">
        <v>131</v>
      </c>
      <c r="H8" s="35">
        <f>SUM(Seguimiento!$E$13:$E$112)</f>
        <v>52</v>
      </c>
    </row>
    <row r="9" spans="1:8" ht="22.35" customHeight="1">
      <c r="A9" s="32" t="s">
        <v>65</v>
      </c>
      <c r="B9" s="33" t="s">
        <v>132</v>
      </c>
      <c r="C9" s="25"/>
      <c r="D9" s="29" t="s">
        <v>74</v>
      </c>
      <c r="E9" s="37">
        <f>IF(E7&gt;0,E8/E7,"")</f>
        <v>20000</v>
      </c>
      <c r="F9" s="25"/>
      <c r="G9" s="32" t="s">
        <v>133</v>
      </c>
      <c r="H9" s="35">
        <f>SUM(Seguimiento!$F$13:$F$112)</f>
        <v>24</v>
      </c>
    </row>
    <row r="10" spans="1:8" ht="22.35" customHeight="1">
      <c r="A10" s="32" t="s">
        <v>134</v>
      </c>
      <c r="B10" s="33" t="s">
        <v>135</v>
      </c>
      <c r="C10" s="25"/>
      <c r="D10" s="29" t="s">
        <v>136</v>
      </c>
      <c r="E10" s="38" t="s">
        <v>137</v>
      </c>
      <c r="F10" s="25"/>
      <c r="G10" s="32" t="s">
        <v>138</v>
      </c>
      <c r="H10" s="35">
        <f>SUM(Seguimiento!$G$13:$G$112)</f>
        <v>8</v>
      </c>
    </row>
    <row r="11" spans="1:8" ht="33.6" customHeight="1">
      <c r="A11" s="39" t="s">
        <v>68</v>
      </c>
      <c r="B11" s="40" t="s">
        <v>139</v>
      </c>
      <c r="C11" s="25"/>
      <c r="D11" s="29" t="s">
        <v>104</v>
      </c>
      <c r="E11" s="38" t="s">
        <v>140</v>
      </c>
      <c r="F11" s="25"/>
      <c r="G11" s="32" t="s">
        <v>87</v>
      </c>
      <c r="H11" s="35">
        <f>SUM(Seguimiento!$H$13:$H$112)</f>
        <v>720000</v>
      </c>
    </row>
    <row r="12" spans="1:8" ht="33.6" customHeight="1">
      <c r="A12" s="25"/>
      <c r="B12" s="25"/>
      <c r="C12" s="25"/>
      <c r="D12" s="29" t="s">
        <v>107</v>
      </c>
      <c r="E12" s="38" t="s">
        <v>141</v>
      </c>
      <c r="F12" s="25"/>
      <c r="G12" s="32" t="s">
        <v>93</v>
      </c>
      <c r="H12" s="35">
        <f>IF(H9&gt;0,H6/H9,"")</f>
        <v>8333.3333333333339</v>
      </c>
    </row>
    <row r="13" spans="1:8" ht="33.6" customHeight="1">
      <c r="A13" s="25"/>
      <c r="B13" s="25"/>
      <c r="C13" s="25"/>
      <c r="D13" s="29" t="s">
        <v>110</v>
      </c>
      <c r="E13" s="38" t="s">
        <v>142</v>
      </c>
      <c r="F13" s="25"/>
      <c r="G13" s="32" t="s">
        <v>97</v>
      </c>
      <c r="H13" s="35">
        <f>IF(H10&gt;0,H6/H10,"")</f>
        <v>25000</v>
      </c>
    </row>
    <row r="14" spans="1:8" ht="22.35" customHeight="1">
      <c r="A14" s="25"/>
      <c r="B14" s="25"/>
      <c r="C14" s="25"/>
      <c r="D14" s="29" t="s">
        <v>143</v>
      </c>
      <c r="E14" s="41" t="s">
        <v>144</v>
      </c>
      <c r="F14" s="25"/>
      <c r="G14" s="39" t="s">
        <v>101</v>
      </c>
      <c r="H14" s="42">
        <f>IF(H9&gt;0,H10/H9,"")</f>
        <v>0.33333333333333331</v>
      </c>
    </row>
    <row r="15" spans="1:8">
      <c r="A15" s="25"/>
      <c r="B15" s="25"/>
      <c r="C15" s="25"/>
      <c r="D15" s="25"/>
      <c r="E15" s="25"/>
      <c r="F15" s="25"/>
      <c r="G15" s="25"/>
      <c r="H15" s="25"/>
    </row>
    <row r="16" spans="1:8" ht="17.55" customHeight="1">
      <c r="A16" s="26" t="s">
        <v>145</v>
      </c>
      <c r="B16" s="26"/>
      <c r="C16" s="26"/>
      <c r="D16" s="26"/>
      <c r="E16" s="26"/>
      <c r="F16" s="26"/>
      <c r="G16" s="26"/>
      <c r="H16" s="26"/>
    </row>
    <row r="17" spans="1:8">
      <c r="A17" s="43" t="s">
        <v>146</v>
      </c>
      <c r="B17" s="44" t="s">
        <v>147</v>
      </c>
      <c r="C17" s="44"/>
      <c r="D17" s="44" t="s">
        <v>148</v>
      </c>
      <c r="E17" s="44"/>
      <c r="F17" s="44"/>
      <c r="G17" s="44" t="s">
        <v>149</v>
      </c>
      <c r="H17" s="45"/>
    </row>
    <row r="18" spans="1:8" ht="22.35" customHeight="1">
      <c r="A18" s="46" t="s">
        <v>150</v>
      </c>
      <c r="B18" s="47" t="s">
        <v>151</v>
      </c>
      <c r="C18" s="47"/>
      <c r="D18" s="48" t="s">
        <v>152</v>
      </c>
      <c r="E18" s="48"/>
      <c r="F18" s="48"/>
      <c r="G18" s="48" t="s">
        <v>153</v>
      </c>
      <c r="H18" s="49"/>
    </row>
    <row r="19" spans="1:8" ht="22.35" customHeight="1">
      <c r="A19" s="46" t="s">
        <v>154</v>
      </c>
      <c r="B19" s="47" t="s">
        <v>151</v>
      </c>
      <c r="C19" s="47"/>
      <c r="D19" s="48" t="s">
        <v>155</v>
      </c>
      <c r="E19" s="48"/>
      <c r="F19" s="48"/>
      <c r="G19" s="48" t="s">
        <v>156</v>
      </c>
      <c r="H19" s="49"/>
    </row>
    <row r="20" spans="1:8" ht="22.35" customHeight="1">
      <c r="A20" s="46" t="s">
        <v>157</v>
      </c>
      <c r="B20" s="47" t="s">
        <v>151</v>
      </c>
      <c r="C20" s="47"/>
      <c r="D20" s="48" t="s">
        <v>158</v>
      </c>
      <c r="E20" s="48"/>
      <c r="F20" s="48"/>
      <c r="G20" s="48" t="s">
        <v>159</v>
      </c>
      <c r="H20" s="49"/>
    </row>
    <row r="21" spans="1:8" ht="22.35" customHeight="1">
      <c r="A21" s="46" t="s">
        <v>160</v>
      </c>
      <c r="B21" s="47" t="s">
        <v>151</v>
      </c>
      <c r="C21" s="47"/>
      <c r="D21" s="48" t="s">
        <v>161</v>
      </c>
      <c r="E21" s="48"/>
      <c r="F21" s="48"/>
      <c r="G21" s="48" t="s">
        <v>162</v>
      </c>
      <c r="H21" s="49"/>
    </row>
    <row r="22" spans="1:8" ht="22.35" customHeight="1">
      <c r="A22" s="46" t="s">
        <v>163</v>
      </c>
      <c r="B22" s="47" t="s">
        <v>151</v>
      </c>
      <c r="C22" s="47"/>
      <c r="D22" s="48" t="s">
        <v>164</v>
      </c>
      <c r="E22" s="48"/>
      <c r="F22" s="48"/>
      <c r="G22" s="48" t="s">
        <v>165</v>
      </c>
      <c r="H22" s="49"/>
    </row>
    <row r="23" spans="1:8" ht="22.35" customHeight="1">
      <c r="A23" s="50" t="s">
        <v>166</v>
      </c>
      <c r="B23" s="51" t="s">
        <v>151</v>
      </c>
      <c r="C23" s="51"/>
      <c r="D23" s="52" t="s">
        <v>167</v>
      </c>
      <c r="E23" s="52"/>
      <c r="F23" s="52"/>
      <c r="G23" s="52" t="s">
        <v>168</v>
      </c>
      <c r="H23" s="53"/>
    </row>
    <row r="24" spans="1:8">
      <c r="A24" s="25"/>
      <c r="B24" s="25"/>
      <c r="C24" s="25"/>
      <c r="D24" s="25"/>
      <c r="E24" s="25"/>
      <c r="F24" s="25"/>
      <c r="G24" s="25"/>
      <c r="H24" s="25"/>
    </row>
    <row r="25" spans="1:8">
      <c r="A25" s="25"/>
      <c r="B25" s="25"/>
      <c r="C25" s="25"/>
      <c r="D25" s="25"/>
      <c r="E25" s="25"/>
      <c r="F25" s="25"/>
      <c r="G25" s="25"/>
      <c r="H25" s="25"/>
    </row>
    <row r="26" spans="1:8">
      <c r="A26" s="25"/>
      <c r="B26" s="25"/>
      <c r="C26" s="25"/>
      <c r="D26" s="25"/>
      <c r="E26" s="25"/>
      <c r="F26" s="25"/>
      <c r="G26" s="25"/>
      <c r="H26" s="25"/>
    </row>
    <row r="27" spans="1:8">
      <c r="A27" s="25"/>
      <c r="B27" s="25"/>
      <c r="C27" s="25"/>
      <c r="D27" s="25"/>
      <c r="E27" s="25"/>
      <c r="F27" s="25"/>
      <c r="G27" s="25"/>
      <c r="H27" s="25"/>
    </row>
  </sheetData>
  <sheetProtection algorithmName="SHA-512" hashValue="zX7l6sAylLNhmcNrRGraz6YseP7NBgVTAcfuLD+NcsVRUcBQ3EbWXDRmGkR2tmmam9bjlKKiKf+U5IOiKDo+Cg==" saltValue="N1W6KLeEY3zvatPEoFEcPA==" spinCount="100000" sheet="1" objects="1" scenarios="1" formatCells="0" formatColumns="0" formatRows="0" sort="0" autoFilter="0" pivotTables="0"/>
  <mergeCells count="27">
    <mergeCell ref="B23:C23"/>
    <mergeCell ref="D23:F23"/>
    <mergeCell ref="G23:H23"/>
    <mergeCell ref="B21:C21"/>
    <mergeCell ref="D21:F21"/>
    <mergeCell ref="G21:H21"/>
    <mergeCell ref="B22:C22"/>
    <mergeCell ref="D22:F22"/>
    <mergeCell ref="G22:H22"/>
    <mergeCell ref="B19:C19"/>
    <mergeCell ref="D19:F19"/>
    <mergeCell ref="G19:H19"/>
    <mergeCell ref="B20:C20"/>
    <mergeCell ref="D20:F20"/>
    <mergeCell ref="G20:H20"/>
    <mergeCell ref="A16:H16"/>
    <mergeCell ref="B17:C17"/>
    <mergeCell ref="D17:F17"/>
    <mergeCell ref="G17:H17"/>
    <mergeCell ref="B18:C18"/>
    <mergeCell ref="D18:F18"/>
    <mergeCell ref="G18:H18"/>
    <mergeCell ref="A1:H1"/>
    <mergeCell ref="A2:H2"/>
    <mergeCell ref="A4:B4"/>
    <mergeCell ref="D4:E4"/>
    <mergeCell ref="G4:H4"/>
  </mergeCells>
  <conditionalFormatting sqref="B18:C23">
    <cfRule type="expression" dxfId="25" priority="2">
      <formula>B18="No"</formula>
    </cfRule>
    <cfRule type="expression" dxfId="24" priority="3">
      <formula>B18="Pendiente"</formula>
    </cfRule>
    <cfRule type="expression" dxfId="23" priority="4">
      <formula>B18="Sí"</formula>
    </cfRule>
  </conditionalFormatting>
  <conditionalFormatting sqref="H7">
    <cfRule type="cellIs" dxfId="22" priority="5" operator="lessThan">
      <formula>0</formula>
    </cfRule>
  </conditionalFormatting>
  <dataValidations count="5">
    <dataValidation type="list" sqref="B18:C23" xr:uid="{00000000-0002-0000-0200-000000000000}">
      <formula1>"Sí,No,Pendiente"</formula1>
    </dataValidation>
    <dataValidation type="list" sqref="E14" xr:uid="{00000000-0002-0000-0200-000001000000}">
      <formula1>"Continuar,Corregir,Pausar,Continuar con ajuste de mensaje"</formula1>
    </dataValidation>
    <dataValidation type="list" sqref="B7" xr:uid="{00000000-0002-0000-0200-000002000000}">
      <formula1>"Ventas,Conversaciones por WhatsApp,Formularios,Llamadas,Reservas"</formula1>
    </dataValidation>
    <dataValidation type="list" sqref="B8" xr:uid="{00000000-0002-0000-0200-000003000000}">
      <formula1>"Meta Ads,Google Ads,TikTok Ads,LinkedIn Ads,Otro"</formula1>
    </dataValidation>
    <dataValidation type="list" sqref="B9" xr:uid="{00000000-0002-0000-0200-000004000000}">
      <formula1>"WhatsApp,Ecommerce,Formulario,Llamada,Calendario de reservas,Otro"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2"/>
  <sheetViews>
    <sheetView workbookViewId="0">
      <selection sqref="A1:M112"/>
    </sheetView>
  </sheetViews>
  <sheetFormatPr baseColWidth="10" defaultColWidth="8.796875" defaultRowHeight="13.8"/>
  <cols>
    <col min="1" max="1" width="13" style="13" customWidth="1"/>
    <col min="2" max="2" width="8" style="13" customWidth="1"/>
    <col min="3" max="3" width="18" style="13" customWidth="1"/>
    <col min="4" max="5" width="16" style="13" customWidth="1"/>
    <col min="6" max="6" width="19" style="13" customWidth="1"/>
    <col min="7" max="7" width="16" style="13" customWidth="1"/>
    <col min="8" max="8" width="18" style="13" customWidth="1"/>
    <col min="9" max="9" width="16" style="13" customWidth="1"/>
    <col min="10" max="10" width="23" style="13" customWidth="1"/>
    <col min="11" max="11" width="13" style="13" customWidth="1"/>
    <col min="12" max="12" width="44" style="13" customWidth="1"/>
    <col min="13" max="13" width="15" style="13" customWidth="1"/>
    <col min="14" max="16384" width="8.796875" style="13"/>
  </cols>
  <sheetData>
    <row r="1" spans="1:13" ht="25.65" customHeight="1">
      <c r="A1" s="23" t="s">
        <v>169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9.2" customHeight="1">
      <c r="A2" s="24" t="s">
        <v>170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55" customHeight="1">
      <c r="A4" s="66" t="s">
        <v>171</v>
      </c>
      <c r="B4" s="67"/>
      <c r="C4" s="66" t="s">
        <v>126</v>
      </c>
      <c r="D4" s="67"/>
      <c r="E4" s="66" t="s">
        <v>129</v>
      </c>
      <c r="F4" s="67"/>
      <c r="G4" s="66" t="s">
        <v>131</v>
      </c>
      <c r="H4" s="67"/>
      <c r="I4" s="66" t="s">
        <v>133</v>
      </c>
      <c r="J4" s="67"/>
      <c r="K4" s="66" t="s">
        <v>138</v>
      </c>
      <c r="L4" s="68"/>
      <c r="M4" s="67"/>
    </row>
    <row r="5" spans="1:13" ht="22.35" customHeight="1">
      <c r="A5" s="69">
        <f>'Plan de prueba'!$E$8</f>
        <v>200000</v>
      </c>
      <c r="B5" s="70"/>
      <c r="C5" s="69">
        <f>SUM($D$13:$D$112)</f>
        <v>200000</v>
      </c>
      <c r="D5" s="71"/>
      <c r="E5" s="69">
        <f>A5-C5</f>
        <v>0</v>
      </c>
      <c r="F5" s="70"/>
      <c r="G5" s="72">
        <f>SUM($E$13:$E$112)</f>
        <v>52</v>
      </c>
      <c r="H5" s="70"/>
      <c r="I5" s="72">
        <f>SUM($F$13:$F$112)</f>
        <v>24</v>
      </c>
      <c r="J5" s="70"/>
      <c r="K5" s="72">
        <f>SUM($G$13:$G$112)</f>
        <v>8</v>
      </c>
      <c r="L5" s="73"/>
      <c r="M5" s="70"/>
    </row>
    <row r="6" spans="1:1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ht="17.55" customHeight="1">
      <c r="A7" s="66" t="s">
        <v>87</v>
      </c>
      <c r="B7" s="68"/>
      <c r="C7" s="67"/>
      <c r="D7" s="66" t="s">
        <v>90</v>
      </c>
      <c r="E7" s="68"/>
      <c r="F7" s="67"/>
      <c r="G7" s="66" t="s">
        <v>93</v>
      </c>
      <c r="H7" s="68"/>
      <c r="I7" s="67"/>
      <c r="J7" s="66" t="s">
        <v>101</v>
      </c>
      <c r="K7" s="68"/>
      <c r="L7" s="68"/>
      <c r="M7" s="67"/>
    </row>
    <row r="8" spans="1:13" ht="22.35" customHeight="1">
      <c r="A8" s="69">
        <f>SUM($H$13:$H$112)</f>
        <v>720000</v>
      </c>
      <c r="B8" s="73"/>
      <c r="C8" s="70"/>
      <c r="D8" s="69">
        <f>IF(G5&gt;0,C5/G5,"")</f>
        <v>3846.1538461538462</v>
      </c>
      <c r="E8" s="74"/>
      <c r="F8" s="71"/>
      <c r="G8" s="69">
        <f>IF(I5&gt;0,C5/I5,"")</f>
        <v>8333.3333333333339</v>
      </c>
      <c r="H8" s="73"/>
      <c r="I8" s="70"/>
      <c r="J8" s="75">
        <f>IF(I5&gt;0,K5/I5,"")</f>
        <v>0.33333333333333331</v>
      </c>
      <c r="K8" s="76"/>
      <c r="L8" s="76"/>
      <c r="M8" s="77"/>
    </row>
    <row r="9" spans="1:13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ht="19.2" customHeight="1">
      <c r="A10" s="78" t="s">
        <v>172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3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3" ht="27.15" customHeight="1">
      <c r="A12" s="81" t="s">
        <v>173</v>
      </c>
      <c r="B12" s="81" t="s">
        <v>174</v>
      </c>
      <c r="C12" s="81" t="s">
        <v>175</v>
      </c>
      <c r="D12" s="81" t="s">
        <v>176</v>
      </c>
      <c r="E12" s="81" t="s">
        <v>131</v>
      </c>
      <c r="F12" s="81" t="s">
        <v>133</v>
      </c>
      <c r="G12" s="81" t="s">
        <v>138</v>
      </c>
      <c r="H12" s="81" t="s">
        <v>87</v>
      </c>
      <c r="I12" s="81" t="s">
        <v>90</v>
      </c>
      <c r="J12" s="81" t="s">
        <v>93</v>
      </c>
      <c r="K12" s="81" t="s">
        <v>101</v>
      </c>
      <c r="L12" s="81" t="s">
        <v>177</v>
      </c>
      <c r="M12" s="81" t="s">
        <v>113</v>
      </c>
    </row>
    <row r="13" spans="1:13" ht="19.95" customHeight="1">
      <c r="A13" s="54">
        <v>46176</v>
      </c>
      <c r="B13" s="82">
        <f>IF(A13="","",A13-'Plan de prueba'!$E$5+1)</f>
        <v>1</v>
      </c>
      <c r="C13" s="55" t="s">
        <v>130</v>
      </c>
      <c r="D13" s="56">
        <v>20000</v>
      </c>
      <c r="E13" s="57">
        <v>8</v>
      </c>
      <c r="F13" s="57">
        <v>3</v>
      </c>
      <c r="G13" s="57">
        <v>1</v>
      </c>
      <c r="H13" s="56">
        <v>90000</v>
      </c>
      <c r="I13" s="83">
        <f t="shared" ref="I13:I44" si="0">IF(E13&gt;0,D13/E13,"")</f>
        <v>2500</v>
      </c>
      <c r="J13" s="83">
        <f t="shared" ref="J13:J44" si="1">IF(F13&gt;0,D13/F13,"")</f>
        <v>6666.666666666667</v>
      </c>
      <c r="K13" s="84">
        <f t="shared" ref="K13:K44" si="2">IF(F13&gt;0,G13/F13,"")</f>
        <v>0.33333333333333331</v>
      </c>
      <c r="L13" s="55" t="s">
        <v>178</v>
      </c>
      <c r="M13" s="28" t="s">
        <v>179</v>
      </c>
    </row>
    <row r="14" spans="1:13" ht="19.95" customHeight="1">
      <c r="A14" s="58">
        <v>46177</v>
      </c>
      <c r="B14" s="85">
        <f>IF(A14="","",A14-'Plan de prueba'!$E$5+1)</f>
        <v>2</v>
      </c>
      <c r="C14" s="59" t="s">
        <v>130</v>
      </c>
      <c r="D14" s="60">
        <v>20000</v>
      </c>
      <c r="E14" s="61">
        <v>7</v>
      </c>
      <c r="F14" s="61">
        <v>3</v>
      </c>
      <c r="G14" s="61">
        <v>0</v>
      </c>
      <c r="H14" s="60">
        <v>0</v>
      </c>
      <c r="I14" s="86">
        <f t="shared" si="0"/>
        <v>2857.1428571428573</v>
      </c>
      <c r="J14" s="86">
        <f t="shared" si="1"/>
        <v>6666.666666666667</v>
      </c>
      <c r="K14" s="87">
        <f t="shared" si="2"/>
        <v>0</v>
      </c>
      <c r="L14" s="59" t="s">
        <v>180</v>
      </c>
      <c r="M14" s="33" t="s">
        <v>181</v>
      </c>
    </row>
    <row r="15" spans="1:13" ht="19.95" customHeight="1">
      <c r="A15" s="58">
        <v>46178</v>
      </c>
      <c r="B15" s="85">
        <f>IF(A15="","",A15-'Plan de prueba'!$E$5+1)</f>
        <v>3</v>
      </c>
      <c r="C15" s="59" t="s">
        <v>130</v>
      </c>
      <c r="D15" s="60">
        <v>20000</v>
      </c>
      <c r="E15" s="61">
        <v>6</v>
      </c>
      <c r="F15" s="61">
        <v>4</v>
      </c>
      <c r="G15" s="61">
        <v>1</v>
      </c>
      <c r="H15" s="60">
        <v>90000</v>
      </c>
      <c r="I15" s="86">
        <f t="shared" si="0"/>
        <v>3333.3333333333335</v>
      </c>
      <c r="J15" s="86">
        <f t="shared" si="1"/>
        <v>5000</v>
      </c>
      <c r="K15" s="87">
        <f t="shared" si="2"/>
        <v>0.25</v>
      </c>
      <c r="L15" s="59" t="s">
        <v>182</v>
      </c>
      <c r="M15" s="33" t="s">
        <v>179</v>
      </c>
    </row>
    <row r="16" spans="1:13" ht="19.95" customHeight="1">
      <c r="A16" s="58">
        <v>46179</v>
      </c>
      <c r="B16" s="85">
        <f>IF(A16="","",A16-'Plan de prueba'!$E$5+1)</f>
        <v>4</v>
      </c>
      <c r="C16" s="59" t="s">
        <v>130</v>
      </c>
      <c r="D16" s="60">
        <v>20000</v>
      </c>
      <c r="E16" s="61">
        <v>5</v>
      </c>
      <c r="F16" s="61">
        <v>2</v>
      </c>
      <c r="G16" s="61">
        <v>1</v>
      </c>
      <c r="H16" s="60">
        <v>90000</v>
      </c>
      <c r="I16" s="86">
        <f t="shared" si="0"/>
        <v>4000</v>
      </c>
      <c r="J16" s="86">
        <f t="shared" si="1"/>
        <v>10000</v>
      </c>
      <c r="K16" s="87">
        <f t="shared" si="2"/>
        <v>0.5</v>
      </c>
      <c r="L16" s="59" t="s">
        <v>183</v>
      </c>
      <c r="M16" s="33" t="s">
        <v>179</v>
      </c>
    </row>
    <row r="17" spans="1:13" ht="19.95" customHeight="1">
      <c r="A17" s="58">
        <v>46180</v>
      </c>
      <c r="B17" s="85">
        <f>IF(A17="","",A17-'Plan de prueba'!$E$5+1)</f>
        <v>5</v>
      </c>
      <c r="C17" s="59" t="s">
        <v>130</v>
      </c>
      <c r="D17" s="60">
        <v>20000</v>
      </c>
      <c r="E17" s="61">
        <v>5</v>
      </c>
      <c r="F17" s="61">
        <v>2</v>
      </c>
      <c r="G17" s="61">
        <v>1</v>
      </c>
      <c r="H17" s="60">
        <v>90000</v>
      </c>
      <c r="I17" s="86">
        <f t="shared" si="0"/>
        <v>4000</v>
      </c>
      <c r="J17" s="86">
        <f t="shared" si="1"/>
        <v>10000</v>
      </c>
      <c r="K17" s="87">
        <f t="shared" si="2"/>
        <v>0.5</v>
      </c>
      <c r="L17" s="59" t="s">
        <v>184</v>
      </c>
      <c r="M17" s="33" t="s">
        <v>179</v>
      </c>
    </row>
    <row r="18" spans="1:13" ht="19.95" customHeight="1">
      <c r="A18" s="58">
        <v>46181</v>
      </c>
      <c r="B18" s="85">
        <f>IF(A18="","",A18-'Plan de prueba'!$E$5+1)</f>
        <v>6</v>
      </c>
      <c r="C18" s="59" t="s">
        <v>130</v>
      </c>
      <c r="D18" s="60">
        <v>20000</v>
      </c>
      <c r="E18" s="61">
        <v>5</v>
      </c>
      <c r="F18" s="61">
        <v>3</v>
      </c>
      <c r="G18" s="61">
        <v>1</v>
      </c>
      <c r="H18" s="60">
        <v>90000</v>
      </c>
      <c r="I18" s="86">
        <f t="shared" si="0"/>
        <v>4000</v>
      </c>
      <c r="J18" s="86">
        <f t="shared" si="1"/>
        <v>6666.666666666667</v>
      </c>
      <c r="K18" s="87">
        <f t="shared" si="2"/>
        <v>0.33333333333333331</v>
      </c>
      <c r="L18" s="59" t="s">
        <v>185</v>
      </c>
      <c r="M18" s="33" t="s">
        <v>179</v>
      </c>
    </row>
    <row r="19" spans="1:13" ht="19.95" customHeight="1">
      <c r="A19" s="58">
        <v>46182</v>
      </c>
      <c r="B19" s="85">
        <f>IF(A19="","",A19-'Plan de prueba'!$E$5+1)</f>
        <v>7</v>
      </c>
      <c r="C19" s="59" t="s">
        <v>130</v>
      </c>
      <c r="D19" s="60">
        <v>20000</v>
      </c>
      <c r="E19" s="61">
        <v>4</v>
      </c>
      <c r="F19" s="61">
        <v>2</v>
      </c>
      <c r="G19" s="61">
        <v>1</v>
      </c>
      <c r="H19" s="60">
        <v>90000</v>
      </c>
      <c r="I19" s="86">
        <f t="shared" si="0"/>
        <v>5000</v>
      </c>
      <c r="J19" s="86">
        <f t="shared" si="1"/>
        <v>10000</v>
      </c>
      <c r="K19" s="87">
        <f t="shared" si="2"/>
        <v>0.5</v>
      </c>
      <c r="L19" s="59" t="s">
        <v>186</v>
      </c>
      <c r="M19" s="33" t="s">
        <v>179</v>
      </c>
    </row>
    <row r="20" spans="1:13" ht="19.95" customHeight="1">
      <c r="A20" s="58">
        <v>46183</v>
      </c>
      <c r="B20" s="85">
        <f>IF(A20="","",A20-'Plan de prueba'!$E$5+1)</f>
        <v>8</v>
      </c>
      <c r="C20" s="59" t="s">
        <v>130</v>
      </c>
      <c r="D20" s="60">
        <v>20000</v>
      </c>
      <c r="E20" s="61">
        <v>4</v>
      </c>
      <c r="F20" s="61">
        <v>2</v>
      </c>
      <c r="G20" s="61">
        <v>1</v>
      </c>
      <c r="H20" s="60">
        <v>90000</v>
      </c>
      <c r="I20" s="86">
        <f t="shared" si="0"/>
        <v>5000</v>
      </c>
      <c r="J20" s="86">
        <f t="shared" si="1"/>
        <v>10000</v>
      </c>
      <c r="K20" s="87">
        <f t="shared" si="2"/>
        <v>0.5</v>
      </c>
      <c r="L20" s="59" t="s">
        <v>187</v>
      </c>
      <c r="M20" s="33" t="s">
        <v>179</v>
      </c>
    </row>
    <row r="21" spans="1:13" ht="19.95" customHeight="1">
      <c r="A21" s="58">
        <v>46184</v>
      </c>
      <c r="B21" s="85">
        <f>IF(A21="","",A21-'Plan de prueba'!$E$5+1)</f>
        <v>9</v>
      </c>
      <c r="C21" s="59" t="s">
        <v>130</v>
      </c>
      <c r="D21" s="60">
        <v>20000</v>
      </c>
      <c r="E21" s="61">
        <v>4</v>
      </c>
      <c r="F21" s="61">
        <v>2</v>
      </c>
      <c r="G21" s="61">
        <v>0</v>
      </c>
      <c r="H21" s="60">
        <v>0</v>
      </c>
      <c r="I21" s="86">
        <f t="shared" si="0"/>
        <v>5000</v>
      </c>
      <c r="J21" s="86">
        <f t="shared" si="1"/>
        <v>10000</v>
      </c>
      <c r="K21" s="87">
        <f t="shared" si="2"/>
        <v>0</v>
      </c>
      <c r="L21" s="59" t="s">
        <v>188</v>
      </c>
      <c r="M21" s="33" t="s">
        <v>179</v>
      </c>
    </row>
    <row r="22" spans="1:13" ht="19.95" customHeight="1">
      <c r="A22" s="58">
        <v>46185</v>
      </c>
      <c r="B22" s="85">
        <f>IF(A22="","",A22-'Plan de prueba'!$E$5+1)</f>
        <v>10</v>
      </c>
      <c r="C22" s="59" t="s">
        <v>130</v>
      </c>
      <c r="D22" s="60">
        <v>20000</v>
      </c>
      <c r="E22" s="61">
        <v>4</v>
      </c>
      <c r="F22" s="61">
        <v>1</v>
      </c>
      <c r="G22" s="61">
        <v>1</v>
      </c>
      <c r="H22" s="60">
        <v>90000</v>
      </c>
      <c r="I22" s="86">
        <f t="shared" si="0"/>
        <v>5000</v>
      </c>
      <c r="J22" s="86">
        <f t="shared" si="1"/>
        <v>20000</v>
      </c>
      <c r="K22" s="87">
        <f t="shared" si="2"/>
        <v>1</v>
      </c>
      <c r="L22" s="59" t="s">
        <v>189</v>
      </c>
      <c r="M22" s="33" t="s">
        <v>179</v>
      </c>
    </row>
    <row r="23" spans="1:13" ht="19.95" customHeight="1">
      <c r="A23" s="58"/>
      <c r="B23" s="85" t="str">
        <f>IF(A23="","",A23-'Plan de prueba'!$E$5+1)</f>
        <v/>
      </c>
      <c r="C23" s="59"/>
      <c r="D23" s="60"/>
      <c r="E23" s="61"/>
      <c r="F23" s="61"/>
      <c r="G23" s="61"/>
      <c r="H23" s="60"/>
      <c r="I23" s="86" t="str">
        <f t="shared" si="0"/>
        <v/>
      </c>
      <c r="J23" s="86" t="str">
        <f t="shared" si="1"/>
        <v/>
      </c>
      <c r="K23" s="87" t="str">
        <f t="shared" si="2"/>
        <v/>
      </c>
      <c r="L23" s="59"/>
      <c r="M23" s="33"/>
    </row>
    <row r="24" spans="1:13" ht="19.95" customHeight="1">
      <c r="A24" s="58"/>
      <c r="B24" s="85" t="str">
        <f>IF(A24="","",A24-'Plan de prueba'!$E$5+1)</f>
        <v/>
      </c>
      <c r="C24" s="59"/>
      <c r="D24" s="60"/>
      <c r="E24" s="61"/>
      <c r="F24" s="61"/>
      <c r="G24" s="61"/>
      <c r="H24" s="60"/>
      <c r="I24" s="86" t="str">
        <f t="shared" si="0"/>
        <v/>
      </c>
      <c r="J24" s="86" t="str">
        <f t="shared" si="1"/>
        <v/>
      </c>
      <c r="K24" s="87" t="str">
        <f t="shared" si="2"/>
        <v/>
      </c>
      <c r="L24" s="59"/>
      <c r="M24" s="33"/>
    </row>
    <row r="25" spans="1:13" ht="19.95" customHeight="1">
      <c r="A25" s="58"/>
      <c r="B25" s="85" t="str">
        <f>IF(A25="","",A25-'Plan de prueba'!$E$5+1)</f>
        <v/>
      </c>
      <c r="C25" s="59"/>
      <c r="D25" s="60"/>
      <c r="E25" s="61"/>
      <c r="F25" s="61"/>
      <c r="G25" s="61"/>
      <c r="H25" s="60"/>
      <c r="I25" s="86" t="str">
        <f t="shared" si="0"/>
        <v/>
      </c>
      <c r="J25" s="86" t="str">
        <f t="shared" si="1"/>
        <v/>
      </c>
      <c r="K25" s="87" t="str">
        <f t="shared" si="2"/>
        <v/>
      </c>
      <c r="L25" s="59"/>
      <c r="M25" s="33"/>
    </row>
    <row r="26" spans="1:13" ht="19.95" customHeight="1">
      <c r="A26" s="58"/>
      <c r="B26" s="85" t="str">
        <f>IF(A26="","",A26-'Plan de prueba'!$E$5+1)</f>
        <v/>
      </c>
      <c r="C26" s="59"/>
      <c r="D26" s="60"/>
      <c r="E26" s="61"/>
      <c r="F26" s="61"/>
      <c r="G26" s="61"/>
      <c r="H26" s="60"/>
      <c r="I26" s="86" t="str">
        <f t="shared" si="0"/>
        <v/>
      </c>
      <c r="J26" s="86" t="str">
        <f t="shared" si="1"/>
        <v/>
      </c>
      <c r="K26" s="87" t="str">
        <f t="shared" si="2"/>
        <v/>
      </c>
      <c r="L26" s="59"/>
      <c r="M26" s="33"/>
    </row>
    <row r="27" spans="1:13" ht="19.95" customHeight="1">
      <c r="A27" s="58"/>
      <c r="B27" s="85" t="str">
        <f>IF(A27="","",A27-'Plan de prueba'!$E$5+1)</f>
        <v/>
      </c>
      <c r="C27" s="59"/>
      <c r="D27" s="60"/>
      <c r="E27" s="61"/>
      <c r="F27" s="61"/>
      <c r="G27" s="61"/>
      <c r="H27" s="60"/>
      <c r="I27" s="86" t="str">
        <f t="shared" si="0"/>
        <v/>
      </c>
      <c r="J27" s="86" t="str">
        <f t="shared" si="1"/>
        <v/>
      </c>
      <c r="K27" s="87" t="str">
        <f t="shared" si="2"/>
        <v/>
      </c>
      <c r="L27" s="59"/>
      <c r="M27" s="33"/>
    </row>
    <row r="28" spans="1:13" ht="19.95" customHeight="1">
      <c r="A28" s="58"/>
      <c r="B28" s="85" t="str">
        <f>IF(A28="","",A28-'Plan de prueba'!$E$5+1)</f>
        <v/>
      </c>
      <c r="C28" s="59"/>
      <c r="D28" s="60"/>
      <c r="E28" s="61"/>
      <c r="F28" s="61"/>
      <c r="G28" s="61"/>
      <c r="H28" s="60"/>
      <c r="I28" s="86" t="str">
        <f t="shared" si="0"/>
        <v/>
      </c>
      <c r="J28" s="86" t="str">
        <f t="shared" si="1"/>
        <v/>
      </c>
      <c r="K28" s="87" t="str">
        <f t="shared" si="2"/>
        <v/>
      </c>
      <c r="L28" s="59"/>
      <c r="M28" s="33"/>
    </row>
    <row r="29" spans="1:13" ht="19.95" customHeight="1">
      <c r="A29" s="58"/>
      <c r="B29" s="85" t="str">
        <f>IF(A29="","",A29-'Plan de prueba'!$E$5+1)</f>
        <v/>
      </c>
      <c r="C29" s="59"/>
      <c r="D29" s="60"/>
      <c r="E29" s="61"/>
      <c r="F29" s="61"/>
      <c r="G29" s="61"/>
      <c r="H29" s="60"/>
      <c r="I29" s="86" t="str">
        <f t="shared" si="0"/>
        <v/>
      </c>
      <c r="J29" s="86" t="str">
        <f t="shared" si="1"/>
        <v/>
      </c>
      <c r="K29" s="87" t="str">
        <f t="shared" si="2"/>
        <v/>
      </c>
      <c r="L29" s="59"/>
      <c r="M29" s="33"/>
    </row>
    <row r="30" spans="1:13" ht="19.95" customHeight="1">
      <c r="A30" s="58"/>
      <c r="B30" s="85" t="str">
        <f>IF(A30="","",A30-'Plan de prueba'!$E$5+1)</f>
        <v/>
      </c>
      <c r="C30" s="59"/>
      <c r="D30" s="60"/>
      <c r="E30" s="61"/>
      <c r="F30" s="61"/>
      <c r="G30" s="61"/>
      <c r="H30" s="60"/>
      <c r="I30" s="86" t="str">
        <f t="shared" si="0"/>
        <v/>
      </c>
      <c r="J30" s="86" t="str">
        <f t="shared" si="1"/>
        <v/>
      </c>
      <c r="K30" s="87" t="str">
        <f t="shared" si="2"/>
        <v/>
      </c>
      <c r="L30" s="59"/>
      <c r="M30" s="33"/>
    </row>
    <row r="31" spans="1:13" ht="19.95" customHeight="1">
      <c r="A31" s="58"/>
      <c r="B31" s="85" t="str">
        <f>IF(A31="","",A31-'Plan de prueba'!$E$5+1)</f>
        <v/>
      </c>
      <c r="C31" s="59"/>
      <c r="D31" s="60"/>
      <c r="E31" s="61"/>
      <c r="F31" s="61"/>
      <c r="G31" s="61"/>
      <c r="H31" s="60"/>
      <c r="I31" s="86" t="str">
        <f t="shared" si="0"/>
        <v/>
      </c>
      <c r="J31" s="86" t="str">
        <f t="shared" si="1"/>
        <v/>
      </c>
      <c r="K31" s="87" t="str">
        <f t="shared" si="2"/>
        <v/>
      </c>
      <c r="L31" s="59"/>
      <c r="M31" s="33"/>
    </row>
    <row r="32" spans="1:13" ht="19.95" customHeight="1">
      <c r="A32" s="58"/>
      <c r="B32" s="85" t="str">
        <f>IF(A32="","",A32-'Plan de prueba'!$E$5+1)</f>
        <v/>
      </c>
      <c r="C32" s="59"/>
      <c r="D32" s="60"/>
      <c r="E32" s="61"/>
      <c r="F32" s="61"/>
      <c r="G32" s="61"/>
      <c r="H32" s="60"/>
      <c r="I32" s="86" t="str">
        <f t="shared" si="0"/>
        <v/>
      </c>
      <c r="J32" s="86" t="str">
        <f t="shared" si="1"/>
        <v/>
      </c>
      <c r="K32" s="87" t="str">
        <f t="shared" si="2"/>
        <v/>
      </c>
      <c r="L32" s="59"/>
      <c r="M32" s="33"/>
    </row>
    <row r="33" spans="1:13" ht="19.95" customHeight="1">
      <c r="A33" s="58"/>
      <c r="B33" s="85" t="str">
        <f>IF(A33="","",A33-'Plan de prueba'!$E$5+1)</f>
        <v/>
      </c>
      <c r="C33" s="59"/>
      <c r="D33" s="60"/>
      <c r="E33" s="61"/>
      <c r="F33" s="61"/>
      <c r="G33" s="61"/>
      <c r="H33" s="60"/>
      <c r="I33" s="86" t="str">
        <f t="shared" si="0"/>
        <v/>
      </c>
      <c r="J33" s="86" t="str">
        <f t="shared" si="1"/>
        <v/>
      </c>
      <c r="K33" s="87" t="str">
        <f t="shared" si="2"/>
        <v/>
      </c>
      <c r="L33" s="59"/>
      <c r="M33" s="33"/>
    </row>
    <row r="34" spans="1:13" ht="19.95" customHeight="1">
      <c r="A34" s="58"/>
      <c r="B34" s="85" t="str">
        <f>IF(A34="","",A34-'Plan de prueba'!$E$5+1)</f>
        <v/>
      </c>
      <c r="C34" s="59"/>
      <c r="D34" s="60"/>
      <c r="E34" s="61"/>
      <c r="F34" s="61"/>
      <c r="G34" s="61"/>
      <c r="H34" s="60"/>
      <c r="I34" s="86" t="str">
        <f t="shared" si="0"/>
        <v/>
      </c>
      <c r="J34" s="86" t="str">
        <f t="shared" si="1"/>
        <v/>
      </c>
      <c r="K34" s="87" t="str">
        <f t="shared" si="2"/>
        <v/>
      </c>
      <c r="L34" s="59"/>
      <c r="M34" s="33"/>
    </row>
    <row r="35" spans="1:13" ht="19.95" customHeight="1">
      <c r="A35" s="58"/>
      <c r="B35" s="85" t="str">
        <f>IF(A35="","",A35-'Plan de prueba'!$E$5+1)</f>
        <v/>
      </c>
      <c r="C35" s="59"/>
      <c r="D35" s="60"/>
      <c r="E35" s="61"/>
      <c r="F35" s="61"/>
      <c r="G35" s="61"/>
      <c r="H35" s="60"/>
      <c r="I35" s="86" t="str">
        <f t="shared" si="0"/>
        <v/>
      </c>
      <c r="J35" s="86" t="str">
        <f t="shared" si="1"/>
        <v/>
      </c>
      <c r="K35" s="87" t="str">
        <f t="shared" si="2"/>
        <v/>
      </c>
      <c r="L35" s="59"/>
      <c r="M35" s="33"/>
    </row>
    <row r="36" spans="1:13" ht="19.95" customHeight="1">
      <c r="A36" s="58"/>
      <c r="B36" s="85" t="str">
        <f>IF(A36="","",A36-'Plan de prueba'!$E$5+1)</f>
        <v/>
      </c>
      <c r="C36" s="59"/>
      <c r="D36" s="60"/>
      <c r="E36" s="61"/>
      <c r="F36" s="61"/>
      <c r="G36" s="61"/>
      <c r="H36" s="60"/>
      <c r="I36" s="86" t="str">
        <f t="shared" si="0"/>
        <v/>
      </c>
      <c r="J36" s="86" t="str">
        <f t="shared" si="1"/>
        <v/>
      </c>
      <c r="K36" s="87" t="str">
        <f t="shared" si="2"/>
        <v/>
      </c>
      <c r="L36" s="59"/>
      <c r="M36" s="33"/>
    </row>
    <row r="37" spans="1:13" ht="19.95" customHeight="1">
      <c r="A37" s="58"/>
      <c r="B37" s="85" t="str">
        <f>IF(A37="","",A37-'Plan de prueba'!$E$5+1)</f>
        <v/>
      </c>
      <c r="C37" s="59"/>
      <c r="D37" s="60"/>
      <c r="E37" s="61"/>
      <c r="F37" s="61"/>
      <c r="G37" s="61"/>
      <c r="H37" s="60"/>
      <c r="I37" s="86" t="str">
        <f t="shared" si="0"/>
        <v/>
      </c>
      <c r="J37" s="86" t="str">
        <f t="shared" si="1"/>
        <v/>
      </c>
      <c r="K37" s="87" t="str">
        <f t="shared" si="2"/>
        <v/>
      </c>
      <c r="L37" s="59"/>
      <c r="M37" s="33"/>
    </row>
    <row r="38" spans="1:13" ht="19.95" customHeight="1">
      <c r="A38" s="58"/>
      <c r="B38" s="85" t="str">
        <f>IF(A38="","",A38-'Plan de prueba'!$E$5+1)</f>
        <v/>
      </c>
      <c r="C38" s="59"/>
      <c r="D38" s="60"/>
      <c r="E38" s="61"/>
      <c r="F38" s="61"/>
      <c r="G38" s="61"/>
      <c r="H38" s="60"/>
      <c r="I38" s="86" t="str">
        <f t="shared" si="0"/>
        <v/>
      </c>
      <c r="J38" s="86" t="str">
        <f t="shared" si="1"/>
        <v/>
      </c>
      <c r="K38" s="87" t="str">
        <f t="shared" si="2"/>
        <v/>
      </c>
      <c r="L38" s="59"/>
      <c r="M38" s="33"/>
    </row>
    <row r="39" spans="1:13" ht="19.95" customHeight="1">
      <c r="A39" s="58"/>
      <c r="B39" s="85" t="str">
        <f>IF(A39="","",A39-'Plan de prueba'!$E$5+1)</f>
        <v/>
      </c>
      <c r="C39" s="59"/>
      <c r="D39" s="60"/>
      <c r="E39" s="61"/>
      <c r="F39" s="61"/>
      <c r="G39" s="61"/>
      <c r="H39" s="60"/>
      <c r="I39" s="86" t="str">
        <f t="shared" si="0"/>
        <v/>
      </c>
      <c r="J39" s="86" t="str">
        <f t="shared" si="1"/>
        <v/>
      </c>
      <c r="K39" s="87" t="str">
        <f t="shared" si="2"/>
        <v/>
      </c>
      <c r="L39" s="59"/>
      <c r="M39" s="33"/>
    </row>
    <row r="40" spans="1:13" ht="19.95" customHeight="1">
      <c r="A40" s="58"/>
      <c r="B40" s="85" t="str">
        <f>IF(A40="","",A40-'Plan de prueba'!$E$5+1)</f>
        <v/>
      </c>
      <c r="C40" s="59"/>
      <c r="D40" s="60"/>
      <c r="E40" s="61"/>
      <c r="F40" s="61"/>
      <c r="G40" s="61"/>
      <c r="H40" s="60"/>
      <c r="I40" s="86" t="str">
        <f t="shared" si="0"/>
        <v/>
      </c>
      <c r="J40" s="86" t="str">
        <f t="shared" si="1"/>
        <v/>
      </c>
      <c r="K40" s="87" t="str">
        <f t="shared" si="2"/>
        <v/>
      </c>
      <c r="L40" s="59"/>
      <c r="M40" s="33"/>
    </row>
    <row r="41" spans="1:13" ht="19.95" customHeight="1">
      <c r="A41" s="58"/>
      <c r="B41" s="85" t="str">
        <f>IF(A41="","",A41-'Plan de prueba'!$E$5+1)</f>
        <v/>
      </c>
      <c r="C41" s="59"/>
      <c r="D41" s="60"/>
      <c r="E41" s="61"/>
      <c r="F41" s="61"/>
      <c r="G41" s="61"/>
      <c r="H41" s="60"/>
      <c r="I41" s="86" t="str">
        <f t="shared" si="0"/>
        <v/>
      </c>
      <c r="J41" s="86" t="str">
        <f t="shared" si="1"/>
        <v/>
      </c>
      <c r="K41" s="87" t="str">
        <f t="shared" si="2"/>
        <v/>
      </c>
      <c r="L41" s="59"/>
      <c r="M41" s="33"/>
    </row>
    <row r="42" spans="1:13" ht="19.95" customHeight="1">
      <c r="A42" s="58"/>
      <c r="B42" s="85" t="str">
        <f>IF(A42="","",A42-'Plan de prueba'!$E$5+1)</f>
        <v/>
      </c>
      <c r="C42" s="59"/>
      <c r="D42" s="60"/>
      <c r="E42" s="61"/>
      <c r="F42" s="61"/>
      <c r="G42" s="61"/>
      <c r="H42" s="60"/>
      <c r="I42" s="86" t="str">
        <f t="shared" si="0"/>
        <v/>
      </c>
      <c r="J42" s="86" t="str">
        <f t="shared" si="1"/>
        <v/>
      </c>
      <c r="K42" s="87" t="str">
        <f t="shared" si="2"/>
        <v/>
      </c>
      <c r="L42" s="59"/>
      <c r="M42" s="33"/>
    </row>
    <row r="43" spans="1:13" ht="19.95" customHeight="1">
      <c r="A43" s="58"/>
      <c r="B43" s="85" t="str">
        <f>IF(A43="","",A43-'Plan de prueba'!$E$5+1)</f>
        <v/>
      </c>
      <c r="C43" s="59"/>
      <c r="D43" s="60"/>
      <c r="E43" s="61"/>
      <c r="F43" s="61"/>
      <c r="G43" s="61"/>
      <c r="H43" s="60"/>
      <c r="I43" s="86" t="str">
        <f t="shared" si="0"/>
        <v/>
      </c>
      <c r="J43" s="86" t="str">
        <f t="shared" si="1"/>
        <v/>
      </c>
      <c r="K43" s="87" t="str">
        <f t="shared" si="2"/>
        <v/>
      </c>
      <c r="L43" s="59"/>
      <c r="M43" s="33"/>
    </row>
    <row r="44" spans="1:13" ht="19.95" customHeight="1">
      <c r="A44" s="58"/>
      <c r="B44" s="85" t="str">
        <f>IF(A44="","",A44-'Plan de prueba'!$E$5+1)</f>
        <v/>
      </c>
      <c r="C44" s="59"/>
      <c r="D44" s="60"/>
      <c r="E44" s="61"/>
      <c r="F44" s="61"/>
      <c r="G44" s="61"/>
      <c r="H44" s="60"/>
      <c r="I44" s="86" t="str">
        <f t="shared" si="0"/>
        <v/>
      </c>
      <c r="J44" s="86" t="str">
        <f t="shared" si="1"/>
        <v/>
      </c>
      <c r="K44" s="87" t="str">
        <f t="shared" si="2"/>
        <v/>
      </c>
      <c r="L44" s="59"/>
      <c r="M44" s="33"/>
    </row>
    <row r="45" spans="1:13" ht="19.95" customHeight="1">
      <c r="A45" s="58"/>
      <c r="B45" s="85" t="str">
        <f>IF(A45="","",A45-'Plan de prueba'!$E$5+1)</f>
        <v/>
      </c>
      <c r="C45" s="59"/>
      <c r="D45" s="60"/>
      <c r="E45" s="61"/>
      <c r="F45" s="61"/>
      <c r="G45" s="61"/>
      <c r="H45" s="60"/>
      <c r="I45" s="86" t="str">
        <f t="shared" ref="I45:I76" si="3">IF(E45&gt;0,D45/E45,"")</f>
        <v/>
      </c>
      <c r="J45" s="86" t="str">
        <f t="shared" ref="J45:J76" si="4">IF(F45&gt;0,D45/F45,"")</f>
        <v/>
      </c>
      <c r="K45" s="87" t="str">
        <f t="shared" ref="K45:K76" si="5">IF(F45&gt;0,G45/F45,"")</f>
        <v/>
      </c>
      <c r="L45" s="59"/>
      <c r="M45" s="33"/>
    </row>
    <row r="46" spans="1:13" ht="19.95" customHeight="1">
      <c r="A46" s="58"/>
      <c r="B46" s="85" t="str">
        <f>IF(A46="","",A46-'Plan de prueba'!$E$5+1)</f>
        <v/>
      </c>
      <c r="C46" s="59"/>
      <c r="D46" s="60"/>
      <c r="E46" s="61"/>
      <c r="F46" s="61"/>
      <c r="G46" s="61"/>
      <c r="H46" s="60"/>
      <c r="I46" s="86" t="str">
        <f t="shared" si="3"/>
        <v/>
      </c>
      <c r="J46" s="86" t="str">
        <f t="shared" si="4"/>
        <v/>
      </c>
      <c r="K46" s="87" t="str">
        <f t="shared" si="5"/>
        <v/>
      </c>
      <c r="L46" s="59"/>
      <c r="M46" s="33"/>
    </row>
    <row r="47" spans="1:13" ht="19.95" customHeight="1">
      <c r="A47" s="58"/>
      <c r="B47" s="85" t="str">
        <f>IF(A47="","",A47-'Plan de prueba'!$E$5+1)</f>
        <v/>
      </c>
      <c r="C47" s="59"/>
      <c r="D47" s="60"/>
      <c r="E47" s="61"/>
      <c r="F47" s="61"/>
      <c r="G47" s="61"/>
      <c r="H47" s="60"/>
      <c r="I47" s="86" t="str">
        <f t="shared" si="3"/>
        <v/>
      </c>
      <c r="J47" s="86" t="str">
        <f t="shared" si="4"/>
        <v/>
      </c>
      <c r="K47" s="87" t="str">
        <f t="shared" si="5"/>
        <v/>
      </c>
      <c r="L47" s="59"/>
      <c r="M47" s="33"/>
    </row>
    <row r="48" spans="1:13" ht="19.95" customHeight="1">
      <c r="A48" s="58"/>
      <c r="B48" s="85" t="str">
        <f>IF(A48="","",A48-'Plan de prueba'!$E$5+1)</f>
        <v/>
      </c>
      <c r="C48" s="59"/>
      <c r="D48" s="60"/>
      <c r="E48" s="61"/>
      <c r="F48" s="61"/>
      <c r="G48" s="61"/>
      <c r="H48" s="60"/>
      <c r="I48" s="86" t="str">
        <f t="shared" si="3"/>
        <v/>
      </c>
      <c r="J48" s="86" t="str">
        <f t="shared" si="4"/>
        <v/>
      </c>
      <c r="K48" s="87" t="str">
        <f t="shared" si="5"/>
        <v/>
      </c>
      <c r="L48" s="59"/>
      <c r="M48" s="33"/>
    </row>
    <row r="49" spans="1:13" ht="19.95" customHeight="1">
      <c r="A49" s="58"/>
      <c r="B49" s="85" t="str">
        <f>IF(A49="","",A49-'Plan de prueba'!$E$5+1)</f>
        <v/>
      </c>
      <c r="C49" s="59"/>
      <c r="D49" s="60"/>
      <c r="E49" s="61"/>
      <c r="F49" s="61"/>
      <c r="G49" s="61"/>
      <c r="H49" s="60"/>
      <c r="I49" s="86" t="str">
        <f t="shared" si="3"/>
        <v/>
      </c>
      <c r="J49" s="86" t="str">
        <f t="shared" si="4"/>
        <v/>
      </c>
      <c r="K49" s="87" t="str">
        <f t="shared" si="5"/>
        <v/>
      </c>
      <c r="L49" s="59"/>
      <c r="M49" s="33"/>
    </row>
    <row r="50" spans="1:13" ht="19.95" customHeight="1">
      <c r="A50" s="58"/>
      <c r="B50" s="85" t="str">
        <f>IF(A50="","",A50-'Plan de prueba'!$E$5+1)</f>
        <v/>
      </c>
      <c r="C50" s="59"/>
      <c r="D50" s="60"/>
      <c r="E50" s="61"/>
      <c r="F50" s="61"/>
      <c r="G50" s="61"/>
      <c r="H50" s="60"/>
      <c r="I50" s="86" t="str">
        <f t="shared" si="3"/>
        <v/>
      </c>
      <c r="J50" s="86" t="str">
        <f t="shared" si="4"/>
        <v/>
      </c>
      <c r="K50" s="87" t="str">
        <f t="shared" si="5"/>
        <v/>
      </c>
      <c r="L50" s="59"/>
      <c r="M50" s="33"/>
    </row>
    <row r="51" spans="1:13" ht="19.95" customHeight="1">
      <c r="A51" s="58"/>
      <c r="B51" s="85" t="str">
        <f>IF(A51="","",A51-'Plan de prueba'!$E$5+1)</f>
        <v/>
      </c>
      <c r="C51" s="59"/>
      <c r="D51" s="60"/>
      <c r="E51" s="61"/>
      <c r="F51" s="61"/>
      <c r="G51" s="61"/>
      <c r="H51" s="60"/>
      <c r="I51" s="86" t="str">
        <f t="shared" si="3"/>
        <v/>
      </c>
      <c r="J51" s="86" t="str">
        <f t="shared" si="4"/>
        <v/>
      </c>
      <c r="K51" s="87" t="str">
        <f t="shared" si="5"/>
        <v/>
      </c>
      <c r="L51" s="59"/>
      <c r="M51" s="33"/>
    </row>
    <row r="52" spans="1:13" ht="19.95" customHeight="1">
      <c r="A52" s="58"/>
      <c r="B52" s="85" t="str">
        <f>IF(A52="","",A52-'Plan de prueba'!$E$5+1)</f>
        <v/>
      </c>
      <c r="C52" s="59"/>
      <c r="D52" s="60"/>
      <c r="E52" s="61"/>
      <c r="F52" s="61"/>
      <c r="G52" s="61"/>
      <c r="H52" s="60"/>
      <c r="I52" s="86" t="str">
        <f t="shared" si="3"/>
        <v/>
      </c>
      <c r="J52" s="86" t="str">
        <f t="shared" si="4"/>
        <v/>
      </c>
      <c r="K52" s="87" t="str">
        <f t="shared" si="5"/>
        <v/>
      </c>
      <c r="L52" s="59"/>
      <c r="M52" s="33"/>
    </row>
    <row r="53" spans="1:13" ht="19.95" customHeight="1">
      <c r="A53" s="58"/>
      <c r="B53" s="85" t="str">
        <f>IF(A53="","",A53-'Plan de prueba'!$E$5+1)</f>
        <v/>
      </c>
      <c r="C53" s="59"/>
      <c r="D53" s="60"/>
      <c r="E53" s="61"/>
      <c r="F53" s="61"/>
      <c r="G53" s="61"/>
      <c r="H53" s="60"/>
      <c r="I53" s="86" t="str">
        <f t="shared" si="3"/>
        <v/>
      </c>
      <c r="J53" s="86" t="str">
        <f t="shared" si="4"/>
        <v/>
      </c>
      <c r="K53" s="87" t="str">
        <f t="shared" si="5"/>
        <v/>
      </c>
      <c r="L53" s="59"/>
      <c r="M53" s="33"/>
    </row>
    <row r="54" spans="1:13" ht="19.95" customHeight="1">
      <c r="A54" s="58"/>
      <c r="B54" s="85" t="str">
        <f>IF(A54="","",A54-'Plan de prueba'!$E$5+1)</f>
        <v/>
      </c>
      <c r="C54" s="59"/>
      <c r="D54" s="60"/>
      <c r="E54" s="61"/>
      <c r="F54" s="61"/>
      <c r="G54" s="61"/>
      <c r="H54" s="60"/>
      <c r="I54" s="86" t="str">
        <f t="shared" si="3"/>
        <v/>
      </c>
      <c r="J54" s="86" t="str">
        <f t="shared" si="4"/>
        <v/>
      </c>
      <c r="K54" s="87" t="str">
        <f t="shared" si="5"/>
        <v/>
      </c>
      <c r="L54" s="59"/>
      <c r="M54" s="33"/>
    </row>
    <row r="55" spans="1:13" ht="19.95" customHeight="1">
      <c r="A55" s="58"/>
      <c r="B55" s="85" t="str">
        <f>IF(A55="","",A55-'Plan de prueba'!$E$5+1)</f>
        <v/>
      </c>
      <c r="C55" s="59"/>
      <c r="D55" s="60"/>
      <c r="E55" s="61"/>
      <c r="F55" s="61"/>
      <c r="G55" s="61"/>
      <c r="H55" s="60"/>
      <c r="I55" s="86" t="str">
        <f t="shared" si="3"/>
        <v/>
      </c>
      <c r="J55" s="86" t="str">
        <f t="shared" si="4"/>
        <v/>
      </c>
      <c r="K55" s="87" t="str">
        <f t="shared" si="5"/>
        <v/>
      </c>
      <c r="L55" s="59"/>
      <c r="M55" s="33"/>
    </row>
    <row r="56" spans="1:13" ht="19.95" customHeight="1">
      <c r="A56" s="58"/>
      <c r="B56" s="85" t="str">
        <f>IF(A56="","",A56-'Plan de prueba'!$E$5+1)</f>
        <v/>
      </c>
      <c r="C56" s="59"/>
      <c r="D56" s="60"/>
      <c r="E56" s="61"/>
      <c r="F56" s="61"/>
      <c r="G56" s="61"/>
      <c r="H56" s="60"/>
      <c r="I56" s="86" t="str">
        <f t="shared" si="3"/>
        <v/>
      </c>
      <c r="J56" s="86" t="str">
        <f t="shared" si="4"/>
        <v/>
      </c>
      <c r="K56" s="87" t="str">
        <f t="shared" si="5"/>
        <v/>
      </c>
      <c r="L56" s="59"/>
      <c r="M56" s="33"/>
    </row>
    <row r="57" spans="1:13" ht="19.95" customHeight="1">
      <c r="A57" s="58"/>
      <c r="B57" s="85" t="str">
        <f>IF(A57="","",A57-'Plan de prueba'!$E$5+1)</f>
        <v/>
      </c>
      <c r="C57" s="59"/>
      <c r="D57" s="60"/>
      <c r="E57" s="61"/>
      <c r="F57" s="61"/>
      <c r="G57" s="61"/>
      <c r="H57" s="60"/>
      <c r="I57" s="86" t="str">
        <f t="shared" si="3"/>
        <v/>
      </c>
      <c r="J57" s="86" t="str">
        <f t="shared" si="4"/>
        <v/>
      </c>
      <c r="K57" s="87" t="str">
        <f t="shared" si="5"/>
        <v/>
      </c>
      <c r="L57" s="59"/>
      <c r="M57" s="33"/>
    </row>
    <row r="58" spans="1:13" ht="19.95" customHeight="1">
      <c r="A58" s="58"/>
      <c r="B58" s="85" t="str">
        <f>IF(A58="","",A58-'Plan de prueba'!$E$5+1)</f>
        <v/>
      </c>
      <c r="C58" s="59"/>
      <c r="D58" s="60"/>
      <c r="E58" s="61"/>
      <c r="F58" s="61"/>
      <c r="G58" s="61"/>
      <c r="H58" s="60"/>
      <c r="I58" s="86" t="str">
        <f t="shared" si="3"/>
        <v/>
      </c>
      <c r="J58" s="86" t="str">
        <f t="shared" si="4"/>
        <v/>
      </c>
      <c r="K58" s="87" t="str">
        <f t="shared" si="5"/>
        <v/>
      </c>
      <c r="L58" s="59"/>
      <c r="M58" s="33"/>
    </row>
    <row r="59" spans="1:13" ht="19.95" customHeight="1">
      <c r="A59" s="58"/>
      <c r="B59" s="85" t="str">
        <f>IF(A59="","",A59-'Plan de prueba'!$E$5+1)</f>
        <v/>
      </c>
      <c r="C59" s="59"/>
      <c r="D59" s="60"/>
      <c r="E59" s="61"/>
      <c r="F59" s="61"/>
      <c r="G59" s="61"/>
      <c r="H59" s="60"/>
      <c r="I59" s="86" t="str">
        <f t="shared" si="3"/>
        <v/>
      </c>
      <c r="J59" s="86" t="str">
        <f t="shared" si="4"/>
        <v/>
      </c>
      <c r="K59" s="87" t="str">
        <f t="shared" si="5"/>
        <v/>
      </c>
      <c r="L59" s="59"/>
      <c r="M59" s="33"/>
    </row>
    <row r="60" spans="1:13" ht="19.95" customHeight="1">
      <c r="A60" s="58"/>
      <c r="B60" s="85" t="str">
        <f>IF(A60="","",A60-'Plan de prueba'!$E$5+1)</f>
        <v/>
      </c>
      <c r="C60" s="59"/>
      <c r="D60" s="60"/>
      <c r="E60" s="61"/>
      <c r="F60" s="61"/>
      <c r="G60" s="61"/>
      <c r="H60" s="60"/>
      <c r="I60" s="86" t="str">
        <f t="shared" si="3"/>
        <v/>
      </c>
      <c r="J60" s="86" t="str">
        <f t="shared" si="4"/>
        <v/>
      </c>
      <c r="K60" s="87" t="str">
        <f t="shared" si="5"/>
        <v/>
      </c>
      <c r="L60" s="59"/>
      <c r="M60" s="33"/>
    </row>
    <row r="61" spans="1:13" ht="19.95" customHeight="1">
      <c r="A61" s="58"/>
      <c r="B61" s="85" t="str">
        <f>IF(A61="","",A61-'Plan de prueba'!$E$5+1)</f>
        <v/>
      </c>
      <c r="C61" s="59"/>
      <c r="D61" s="60"/>
      <c r="E61" s="61"/>
      <c r="F61" s="61"/>
      <c r="G61" s="61"/>
      <c r="H61" s="60"/>
      <c r="I61" s="86" t="str">
        <f t="shared" si="3"/>
        <v/>
      </c>
      <c r="J61" s="86" t="str">
        <f t="shared" si="4"/>
        <v/>
      </c>
      <c r="K61" s="87" t="str">
        <f t="shared" si="5"/>
        <v/>
      </c>
      <c r="L61" s="59"/>
      <c r="M61" s="33"/>
    </row>
    <row r="62" spans="1:13" ht="19.95" customHeight="1">
      <c r="A62" s="58"/>
      <c r="B62" s="85" t="str">
        <f>IF(A62="","",A62-'Plan de prueba'!$E$5+1)</f>
        <v/>
      </c>
      <c r="C62" s="59"/>
      <c r="D62" s="60"/>
      <c r="E62" s="61"/>
      <c r="F62" s="61"/>
      <c r="G62" s="61"/>
      <c r="H62" s="60"/>
      <c r="I62" s="86" t="str">
        <f t="shared" si="3"/>
        <v/>
      </c>
      <c r="J62" s="86" t="str">
        <f t="shared" si="4"/>
        <v/>
      </c>
      <c r="K62" s="87" t="str">
        <f t="shared" si="5"/>
        <v/>
      </c>
      <c r="L62" s="59"/>
      <c r="M62" s="33"/>
    </row>
    <row r="63" spans="1:13" ht="19.95" customHeight="1">
      <c r="A63" s="58"/>
      <c r="B63" s="85" t="str">
        <f>IF(A63="","",A63-'Plan de prueba'!$E$5+1)</f>
        <v/>
      </c>
      <c r="C63" s="59"/>
      <c r="D63" s="60"/>
      <c r="E63" s="61"/>
      <c r="F63" s="61"/>
      <c r="G63" s="61"/>
      <c r="H63" s="60"/>
      <c r="I63" s="86" t="str">
        <f t="shared" si="3"/>
        <v/>
      </c>
      <c r="J63" s="86" t="str">
        <f t="shared" si="4"/>
        <v/>
      </c>
      <c r="K63" s="87" t="str">
        <f t="shared" si="5"/>
        <v/>
      </c>
      <c r="L63" s="59"/>
      <c r="M63" s="33"/>
    </row>
    <row r="64" spans="1:13" ht="19.95" customHeight="1">
      <c r="A64" s="58"/>
      <c r="B64" s="85" t="str">
        <f>IF(A64="","",A64-'Plan de prueba'!$E$5+1)</f>
        <v/>
      </c>
      <c r="C64" s="59"/>
      <c r="D64" s="60"/>
      <c r="E64" s="61"/>
      <c r="F64" s="61"/>
      <c r="G64" s="61"/>
      <c r="H64" s="60"/>
      <c r="I64" s="86" t="str">
        <f t="shared" si="3"/>
        <v/>
      </c>
      <c r="J64" s="86" t="str">
        <f t="shared" si="4"/>
        <v/>
      </c>
      <c r="K64" s="87" t="str">
        <f t="shared" si="5"/>
        <v/>
      </c>
      <c r="L64" s="59"/>
      <c r="M64" s="33"/>
    </row>
    <row r="65" spans="1:13" ht="19.95" customHeight="1">
      <c r="A65" s="58"/>
      <c r="B65" s="85" t="str">
        <f>IF(A65="","",A65-'Plan de prueba'!$E$5+1)</f>
        <v/>
      </c>
      <c r="C65" s="59"/>
      <c r="D65" s="60"/>
      <c r="E65" s="61"/>
      <c r="F65" s="61"/>
      <c r="G65" s="61"/>
      <c r="H65" s="60"/>
      <c r="I65" s="86" t="str">
        <f t="shared" si="3"/>
        <v/>
      </c>
      <c r="J65" s="86" t="str">
        <f t="shared" si="4"/>
        <v/>
      </c>
      <c r="K65" s="87" t="str">
        <f t="shared" si="5"/>
        <v/>
      </c>
      <c r="L65" s="59"/>
      <c r="M65" s="33"/>
    </row>
    <row r="66" spans="1:13" ht="19.95" customHeight="1">
      <c r="A66" s="58"/>
      <c r="B66" s="85" t="str">
        <f>IF(A66="","",A66-'Plan de prueba'!$E$5+1)</f>
        <v/>
      </c>
      <c r="C66" s="59"/>
      <c r="D66" s="60"/>
      <c r="E66" s="61"/>
      <c r="F66" s="61"/>
      <c r="G66" s="61"/>
      <c r="H66" s="60"/>
      <c r="I66" s="86" t="str">
        <f t="shared" si="3"/>
        <v/>
      </c>
      <c r="J66" s="86" t="str">
        <f t="shared" si="4"/>
        <v/>
      </c>
      <c r="K66" s="87" t="str">
        <f t="shared" si="5"/>
        <v/>
      </c>
      <c r="L66" s="59"/>
      <c r="M66" s="33"/>
    </row>
    <row r="67" spans="1:13" ht="19.95" customHeight="1">
      <c r="A67" s="58"/>
      <c r="B67" s="85" t="str">
        <f>IF(A67="","",A67-'Plan de prueba'!$E$5+1)</f>
        <v/>
      </c>
      <c r="C67" s="59"/>
      <c r="D67" s="60"/>
      <c r="E67" s="61"/>
      <c r="F67" s="61"/>
      <c r="G67" s="61"/>
      <c r="H67" s="60"/>
      <c r="I67" s="86" t="str">
        <f t="shared" si="3"/>
        <v/>
      </c>
      <c r="J67" s="86" t="str">
        <f t="shared" si="4"/>
        <v/>
      </c>
      <c r="K67" s="87" t="str">
        <f t="shared" si="5"/>
        <v/>
      </c>
      <c r="L67" s="59"/>
      <c r="M67" s="33"/>
    </row>
    <row r="68" spans="1:13" ht="19.95" customHeight="1">
      <c r="A68" s="58"/>
      <c r="B68" s="85" t="str">
        <f>IF(A68="","",A68-'Plan de prueba'!$E$5+1)</f>
        <v/>
      </c>
      <c r="C68" s="59"/>
      <c r="D68" s="60"/>
      <c r="E68" s="61"/>
      <c r="F68" s="61"/>
      <c r="G68" s="61"/>
      <c r="H68" s="60"/>
      <c r="I68" s="86" t="str">
        <f t="shared" si="3"/>
        <v/>
      </c>
      <c r="J68" s="86" t="str">
        <f t="shared" si="4"/>
        <v/>
      </c>
      <c r="K68" s="87" t="str">
        <f t="shared" si="5"/>
        <v/>
      </c>
      <c r="L68" s="59"/>
      <c r="M68" s="33"/>
    </row>
    <row r="69" spans="1:13" ht="19.95" customHeight="1">
      <c r="A69" s="58"/>
      <c r="B69" s="85" t="str">
        <f>IF(A69="","",A69-'Plan de prueba'!$E$5+1)</f>
        <v/>
      </c>
      <c r="C69" s="59"/>
      <c r="D69" s="60"/>
      <c r="E69" s="61"/>
      <c r="F69" s="61"/>
      <c r="G69" s="61"/>
      <c r="H69" s="60"/>
      <c r="I69" s="86" t="str">
        <f t="shared" si="3"/>
        <v/>
      </c>
      <c r="J69" s="86" t="str">
        <f t="shared" si="4"/>
        <v/>
      </c>
      <c r="K69" s="87" t="str">
        <f t="shared" si="5"/>
        <v/>
      </c>
      <c r="L69" s="59"/>
      <c r="M69" s="33"/>
    </row>
    <row r="70" spans="1:13" ht="19.95" customHeight="1">
      <c r="A70" s="58"/>
      <c r="B70" s="85" t="str">
        <f>IF(A70="","",A70-'Plan de prueba'!$E$5+1)</f>
        <v/>
      </c>
      <c r="C70" s="59"/>
      <c r="D70" s="60"/>
      <c r="E70" s="61"/>
      <c r="F70" s="61"/>
      <c r="G70" s="61"/>
      <c r="H70" s="60"/>
      <c r="I70" s="86" t="str">
        <f t="shared" si="3"/>
        <v/>
      </c>
      <c r="J70" s="86" t="str">
        <f t="shared" si="4"/>
        <v/>
      </c>
      <c r="K70" s="87" t="str">
        <f t="shared" si="5"/>
        <v/>
      </c>
      <c r="L70" s="59"/>
      <c r="M70" s="33"/>
    </row>
    <row r="71" spans="1:13" ht="19.95" customHeight="1">
      <c r="A71" s="58"/>
      <c r="B71" s="85" t="str">
        <f>IF(A71="","",A71-'Plan de prueba'!$E$5+1)</f>
        <v/>
      </c>
      <c r="C71" s="59"/>
      <c r="D71" s="60"/>
      <c r="E71" s="61"/>
      <c r="F71" s="61"/>
      <c r="G71" s="61"/>
      <c r="H71" s="60"/>
      <c r="I71" s="86" t="str">
        <f t="shared" si="3"/>
        <v/>
      </c>
      <c r="J71" s="86" t="str">
        <f t="shared" si="4"/>
        <v/>
      </c>
      <c r="K71" s="87" t="str">
        <f t="shared" si="5"/>
        <v/>
      </c>
      <c r="L71" s="59"/>
      <c r="M71" s="33"/>
    </row>
    <row r="72" spans="1:13" ht="19.95" customHeight="1">
      <c r="A72" s="58"/>
      <c r="B72" s="85" t="str">
        <f>IF(A72="","",A72-'Plan de prueba'!$E$5+1)</f>
        <v/>
      </c>
      <c r="C72" s="59"/>
      <c r="D72" s="60"/>
      <c r="E72" s="61"/>
      <c r="F72" s="61"/>
      <c r="G72" s="61"/>
      <c r="H72" s="60"/>
      <c r="I72" s="86" t="str">
        <f t="shared" si="3"/>
        <v/>
      </c>
      <c r="J72" s="86" t="str">
        <f t="shared" si="4"/>
        <v/>
      </c>
      <c r="K72" s="87" t="str">
        <f t="shared" si="5"/>
        <v/>
      </c>
      <c r="L72" s="59"/>
      <c r="M72" s="33"/>
    </row>
    <row r="73" spans="1:13" ht="19.95" customHeight="1">
      <c r="A73" s="58"/>
      <c r="B73" s="85" t="str">
        <f>IF(A73="","",A73-'Plan de prueba'!$E$5+1)</f>
        <v/>
      </c>
      <c r="C73" s="59"/>
      <c r="D73" s="60"/>
      <c r="E73" s="61"/>
      <c r="F73" s="61"/>
      <c r="G73" s="61"/>
      <c r="H73" s="60"/>
      <c r="I73" s="86" t="str">
        <f t="shared" si="3"/>
        <v/>
      </c>
      <c r="J73" s="86" t="str">
        <f t="shared" si="4"/>
        <v/>
      </c>
      <c r="K73" s="87" t="str">
        <f t="shared" si="5"/>
        <v/>
      </c>
      <c r="L73" s="59"/>
      <c r="M73" s="33"/>
    </row>
    <row r="74" spans="1:13" ht="19.95" customHeight="1">
      <c r="A74" s="58"/>
      <c r="B74" s="85" t="str">
        <f>IF(A74="","",A74-'Plan de prueba'!$E$5+1)</f>
        <v/>
      </c>
      <c r="C74" s="59"/>
      <c r="D74" s="60"/>
      <c r="E74" s="61"/>
      <c r="F74" s="61"/>
      <c r="G74" s="61"/>
      <c r="H74" s="60"/>
      <c r="I74" s="86" t="str">
        <f t="shared" si="3"/>
        <v/>
      </c>
      <c r="J74" s="86" t="str">
        <f t="shared" si="4"/>
        <v/>
      </c>
      <c r="K74" s="87" t="str">
        <f t="shared" si="5"/>
        <v/>
      </c>
      <c r="L74" s="59"/>
      <c r="M74" s="33"/>
    </row>
    <row r="75" spans="1:13" ht="19.95" customHeight="1">
      <c r="A75" s="58"/>
      <c r="B75" s="85" t="str">
        <f>IF(A75="","",A75-'Plan de prueba'!$E$5+1)</f>
        <v/>
      </c>
      <c r="C75" s="59"/>
      <c r="D75" s="60"/>
      <c r="E75" s="61"/>
      <c r="F75" s="61"/>
      <c r="G75" s="61"/>
      <c r="H75" s="60"/>
      <c r="I75" s="86" t="str">
        <f t="shared" si="3"/>
        <v/>
      </c>
      <c r="J75" s="86" t="str">
        <f t="shared" si="4"/>
        <v/>
      </c>
      <c r="K75" s="87" t="str">
        <f t="shared" si="5"/>
        <v/>
      </c>
      <c r="L75" s="59"/>
      <c r="M75" s="33"/>
    </row>
    <row r="76" spans="1:13" ht="19.95" customHeight="1">
      <c r="A76" s="58"/>
      <c r="B76" s="85" t="str">
        <f>IF(A76="","",A76-'Plan de prueba'!$E$5+1)</f>
        <v/>
      </c>
      <c r="C76" s="59"/>
      <c r="D76" s="60"/>
      <c r="E76" s="61"/>
      <c r="F76" s="61"/>
      <c r="G76" s="61"/>
      <c r="H76" s="60"/>
      <c r="I76" s="86" t="str">
        <f t="shared" si="3"/>
        <v/>
      </c>
      <c r="J76" s="86" t="str">
        <f t="shared" si="4"/>
        <v/>
      </c>
      <c r="K76" s="87" t="str">
        <f t="shared" si="5"/>
        <v/>
      </c>
      <c r="L76" s="59"/>
      <c r="M76" s="33"/>
    </row>
    <row r="77" spans="1:13" ht="19.95" customHeight="1">
      <c r="A77" s="58"/>
      <c r="B77" s="85" t="str">
        <f>IF(A77="","",A77-'Plan de prueba'!$E$5+1)</f>
        <v/>
      </c>
      <c r="C77" s="59"/>
      <c r="D77" s="60"/>
      <c r="E77" s="61"/>
      <c r="F77" s="61"/>
      <c r="G77" s="61"/>
      <c r="H77" s="60"/>
      <c r="I77" s="86" t="str">
        <f t="shared" ref="I77:I112" si="6">IF(E77&gt;0,D77/E77,"")</f>
        <v/>
      </c>
      <c r="J77" s="86" t="str">
        <f t="shared" ref="J77:J112" si="7">IF(F77&gt;0,D77/F77,"")</f>
        <v/>
      </c>
      <c r="K77" s="87" t="str">
        <f t="shared" ref="K77:K112" si="8">IF(F77&gt;0,G77/F77,"")</f>
        <v/>
      </c>
      <c r="L77" s="59"/>
      <c r="M77" s="33"/>
    </row>
    <row r="78" spans="1:13" ht="19.95" customHeight="1">
      <c r="A78" s="58"/>
      <c r="B78" s="85" t="str">
        <f>IF(A78="","",A78-'Plan de prueba'!$E$5+1)</f>
        <v/>
      </c>
      <c r="C78" s="59"/>
      <c r="D78" s="60"/>
      <c r="E78" s="61"/>
      <c r="F78" s="61"/>
      <c r="G78" s="61"/>
      <c r="H78" s="60"/>
      <c r="I78" s="86" t="str">
        <f t="shared" si="6"/>
        <v/>
      </c>
      <c r="J78" s="86" t="str">
        <f t="shared" si="7"/>
        <v/>
      </c>
      <c r="K78" s="87" t="str">
        <f t="shared" si="8"/>
        <v/>
      </c>
      <c r="L78" s="59"/>
      <c r="M78" s="33"/>
    </row>
    <row r="79" spans="1:13" ht="19.95" customHeight="1">
      <c r="A79" s="58"/>
      <c r="B79" s="85" t="str">
        <f>IF(A79="","",A79-'Plan de prueba'!$E$5+1)</f>
        <v/>
      </c>
      <c r="C79" s="59"/>
      <c r="D79" s="60"/>
      <c r="E79" s="61"/>
      <c r="F79" s="61"/>
      <c r="G79" s="61"/>
      <c r="H79" s="60"/>
      <c r="I79" s="86" t="str">
        <f t="shared" si="6"/>
        <v/>
      </c>
      <c r="J79" s="86" t="str">
        <f t="shared" si="7"/>
        <v/>
      </c>
      <c r="K79" s="87" t="str">
        <f t="shared" si="8"/>
        <v/>
      </c>
      <c r="L79" s="59"/>
      <c r="M79" s="33"/>
    </row>
    <row r="80" spans="1:13" ht="19.95" customHeight="1">
      <c r="A80" s="58"/>
      <c r="B80" s="85" t="str">
        <f>IF(A80="","",A80-'Plan de prueba'!$E$5+1)</f>
        <v/>
      </c>
      <c r="C80" s="59"/>
      <c r="D80" s="60"/>
      <c r="E80" s="61"/>
      <c r="F80" s="61"/>
      <c r="G80" s="61"/>
      <c r="H80" s="60"/>
      <c r="I80" s="86" t="str">
        <f t="shared" si="6"/>
        <v/>
      </c>
      <c r="J80" s="86" t="str">
        <f t="shared" si="7"/>
        <v/>
      </c>
      <c r="K80" s="87" t="str">
        <f t="shared" si="8"/>
        <v/>
      </c>
      <c r="L80" s="59"/>
      <c r="M80" s="33"/>
    </row>
    <row r="81" spans="1:13" ht="19.95" customHeight="1">
      <c r="A81" s="58"/>
      <c r="B81" s="85" t="str">
        <f>IF(A81="","",A81-'Plan de prueba'!$E$5+1)</f>
        <v/>
      </c>
      <c r="C81" s="59"/>
      <c r="D81" s="60"/>
      <c r="E81" s="61"/>
      <c r="F81" s="61"/>
      <c r="G81" s="61"/>
      <c r="H81" s="60"/>
      <c r="I81" s="86" t="str">
        <f t="shared" si="6"/>
        <v/>
      </c>
      <c r="J81" s="86" t="str">
        <f t="shared" si="7"/>
        <v/>
      </c>
      <c r="K81" s="87" t="str">
        <f t="shared" si="8"/>
        <v/>
      </c>
      <c r="L81" s="59"/>
      <c r="M81" s="33"/>
    </row>
    <row r="82" spans="1:13" ht="19.95" customHeight="1">
      <c r="A82" s="58"/>
      <c r="B82" s="85" t="str">
        <f>IF(A82="","",A82-'Plan de prueba'!$E$5+1)</f>
        <v/>
      </c>
      <c r="C82" s="59"/>
      <c r="D82" s="60"/>
      <c r="E82" s="61"/>
      <c r="F82" s="61"/>
      <c r="G82" s="61"/>
      <c r="H82" s="60"/>
      <c r="I82" s="86" t="str">
        <f t="shared" si="6"/>
        <v/>
      </c>
      <c r="J82" s="86" t="str">
        <f t="shared" si="7"/>
        <v/>
      </c>
      <c r="K82" s="87" t="str">
        <f t="shared" si="8"/>
        <v/>
      </c>
      <c r="L82" s="59"/>
      <c r="M82" s="33"/>
    </row>
    <row r="83" spans="1:13" ht="19.95" customHeight="1">
      <c r="A83" s="58"/>
      <c r="B83" s="85" t="str">
        <f>IF(A83="","",A83-'Plan de prueba'!$E$5+1)</f>
        <v/>
      </c>
      <c r="C83" s="59"/>
      <c r="D83" s="60"/>
      <c r="E83" s="61"/>
      <c r="F83" s="61"/>
      <c r="G83" s="61"/>
      <c r="H83" s="60"/>
      <c r="I83" s="86" t="str">
        <f t="shared" si="6"/>
        <v/>
      </c>
      <c r="J83" s="86" t="str">
        <f t="shared" si="7"/>
        <v/>
      </c>
      <c r="K83" s="87" t="str">
        <f t="shared" si="8"/>
        <v/>
      </c>
      <c r="L83" s="59"/>
      <c r="M83" s="33"/>
    </row>
    <row r="84" spans="1:13" ht="19.95" customHeight="1">
      <c r="A84" s="58"/>
      <c r="B84" s="85" t="str">
        <f>IF(A84="","",A84-'Plan de prueba'!$E$5+1)</f>
        <v/>
      </c>
      <c r="C84" s="59"/>
      <c r="D84" s="60"/>
      <c r="E84" s="61"/>
      <c r="F84" s="61"/>
      <c r="G84" s="61"/>
      <c r="H84" s="60"/>
      <c r="I84" s="86" t="str">
        <f t="shared" si="6"/>
        <v/>
      </c>
      <c r="J84" s="86" t="str">
        <f t="shared" si="7"/>
        <v/>
      </c>
      <c r="K84" s="87" t="str">
        <f t="shared" si="8"/>
        <v/>
      </c>
      <c r="L84" s="59"/>
      <c r="M84" s="33"/>
    </row>
    <row r="85" spans="1:13" ht="19.95" customHeight="1">
      <c r="A85" s="58"/>
      <c r="B85" s="85" t="str">
        <f>IF(A85="","",A85-'Plan de prueba'!$E$5+1)</f>
        <v/>
      </c>
      <c r="C85" s="59"/>
      <c r="D85" s="60"/>
      <c r="E85" s="61"/>
      <c r="F85" s="61"/>
      <c r="G85" s="61"/>
      <c r="H85" s="60"/>
      <c r="I85" s="86" t="str">
        <f t="shared" si="6"/>
        <v/>
      </c>
      <c r="J85" s="86" t="str">
        <f t="shared" si="7"/>
        <v/>
      </c>
      <c r="K85" s="87" t="str">
        <f t="shared" si="8"/>
        <v/>
      </c>
      <c r="L85" s="59"/>
      <c r="M85" s="33"/>
    </row>
    <row r="86" spans="1:13" ht="19.95" customHeight="1">
      <c r="A86" s="58"/>
      <c r="B86" s="85" t="str">
        <f>IF(A86="","",A86-'Plan de prueba'!$E$5+1)</f>
        <v/>
      </c>
      <c r="C86" s="59"/>
      <c r="D86" s="60"/>
      <c r="E86" s="61"/>
      <c r="F86" s="61"/>
      <c r="G86" s="61"/>
      <c r="H86" s="60"/>
      <c r="I86" s="86" t="str">
        <f t="shared" si="6"/>
        <v/>
      </c>
      <c r="J86" s="86" t="str">
        <f t="shared" si="7"/>
        <v/>
      </c>
      <c r="K86" s="87" t="str">
        <f t="shared" si="8"/>
        <v/>
      </c>
      <c r="L86" s="59"/>
      <c r="M86" s="33"/>
    </row>
    <row r="87" spans="1:13" ht="19.95" customHeight="1">
      <c r="A87" s="58"/>
      <c r="B87" s="85" t="str">
        <f>IF(A87="","",A87-'Plan de prueba'!$E$5+1)</f>
        <v/>
      </c>
      <c r="C87" s="59"/>
      <c r="D87" s="60"/>
      <c r="E87" s="61"/>
      <c r="F87" s="61"/>
      <c r="G87" s="61"/>
      <c r="H87" s="60"/>
      <c r="I87" s="86" t="str">
        <f t="shared" si="6"/>
        <v/>
      </c>
      <c r="J87" s="86" t="str">
        <f t="shared" si="7"/>
        <v/>
      </c>
      <c r="K87" s="87" t="str">
        <f t="shared" si="8"/>
        <v/>
      </c>
      <c r="L87" s="59"/>
      <c r="M87" s="33"/>
    </row>
    <row r="88" spans="1:13" ht="19.95" customHeight="1">
      <c r="A88" s="58"/>
      <c r="B88" s="85" t="str">
        <f>IF(A88="","",A88-'Plan de prueba'!$E$5+1)</f>
        <v/>
      </c>
      <c r="C88" s="59"/>
      <c r="D88" s="60"/>
      <c r="E88" s="61"/>
      <c r="F88" s="61"/>
      <c r="G88" s="61"/>
      <c r="H88" s="60"/>
      <c r="I88" s="86" t="str">
        <f t="shared" si="6"/>
        <v/>
      </c>
      <c r="J88" s="86" t="str">
        <f t="shared" si="7"/>
        <v/>
      </c>
      <c r="K88" s="87" t="str">
        <f t="shared" si="8"/>
        <v/>
      </c>
      <c r="L88" s="59"/>
      <c r="M88" s="33"/>
    </row>
    <row r="89" spans="1:13" ht="19.95" customHeight="1">
      <c r="A89" s="58"/>
      <c r="B89" s="85" t="str">
        <f>IF(A89="","",A89-'Plan de prueba'!$E$5+1)</f>
        <v/>
      </c>
      <c r="C89" s="59"/>
      <c r="D89" s="60"/>
      <c r="E89" s="61"/>
      <c r="F89" s="61"/>
      <c r="G89" s="61"/>
      <c r="H89" s="60"/>
      <c r="I89" s="86" t="str">
        <f t="shared" si="6"/>
        <v/>
      </c>
      <c r="J89" s="86" t="str">
        <f t="shared" si="7"/>
        <v/>
      </c>
      <c r="K89" s="87" t="str">
        <f t="shared" si="8"/>
        <v/>
      </c>
      <c r="L89" s="59"/>
      <c r="M89" s="33"/>
    </row>
    <row r="90" spans="1:13" ht="19.95" customHeight="1">
      <c r="A90" s="58"/>
      <c r="B90" s="85" t="str">
        <f>IF(A90="","",A90-'Plan de prueba'!$E$5+1)</f>
        <v/>
      </c>
      <c r="C90" s="59"/>
      <c r="D90" s="60"/>
      <c r="E90" s="61"/>
      <c r="F90" s="61"/>
      <c r="G90" s="61"/>
      <c r="H90" s="60"/>
      <c r="I90" s="86" t="str">
        <f t="shared" si="6"/>
        <v/>
      </c>
      <c r="J90" s="86" t="str">
        <f t="shared" si="7"/>
        <v/>
      </c>
      <c r="K90" s="87" t="str">
        <f t="shared" si="8"/>
        <v/>
      </c>
      <c r="L90" s="59"/>
      <c r="M90" s="33"/>
    </row>
    <row r="91" spans="1:13" ht="19.95" customHeight="1">
      <c r="A91" s="58"/>
      <c r="B91" s="85" t="str">
        <f>IF(A91="","",A91-'Plan de prueba'!$E$5+1)</f>
        <v/>
      </c>
      <c r="C91" s="59"/>
      <c r="D91" s="60"/>
      <c r="E91" s="61"/>
      <c r="F91" s="61"/>
      <c r="G91" s="61"/>
      <c r="H91" s="60"/>
      <c r="I91" s="86" t="str">
        <f t="shared" si="6"/>
        <v/>
      </c>
      <c r="J91" s="86" t="str">
        <f t="shared" si="7"/>
        <v/>
      </c>
      <c r="K91" s="87" t="str">
        <f t="shared" si="8"/>
        <v/>
      </c>
      <c r="L91" s="59"/>
      <c r="M91" s="33"/>
    </row>
    <row r="92" spans="1:13" ht="19.95" customHeight="1">
      <c r="A92" s="58"/>
      <c r="B92" s="85" t="str">
        <f>IF(A92="","",A92-'Plan de prueba'!$E$5+1)</f>
        <v/>
      </c>
      <c r="C92" s="59"/>
      <c r="D92" s="60"/>
      <c r="E92" s="61"/>
      <c r="F92" s="61"/>
      <c r="G92" s="61"/>
      <c r="H92" s="60"/>
      <c r="I92" s="86" t="str">
        <f t="shared" si="6"/>
        <v/>
      </c>
      <c r="J92" s="86" t="str">
        <f t="shared" si="7"/>
        <v/>
      </c>
      <c r="K92" s="87" t="str">
        <f t="shared" si="8"/>
        <v/>
      </c>
      <c r="L92" s="59"/>
      <c r="M92" s="33"/>
    </row>
    <row r="93" spans="1:13" ht="19.95" customHeight="1">
      <c r="A93" s="58"/>
      <c r="B93" s="85" t="str">
        <f>IF(A93="","",A93-'Plan de prueba'!$E$5+1)</f>
        <v/>
      </c>
      <c r="C93" s="59"/>
      <c r="D93" s="60"/>
      <c r="E93" s="61"/>
      <c r="F93" s="61"/>
      <c r="G93" s="61"/>
      <c r="H93" s="60"/>
      <c r="I93" s="86" t="str">
        <f t="shared" si="6"/>
        <v/>
      </c>
      <c r="J93" s="86" t="str">
        <f t="shared" si="7"/>
        <v/>
      </c>
      <c r="K93" s="87" t="str">
        <f t="shared" si="8"/>
        <v/>
      </c>
      <c r="L93" s="59"/>
      <c r="M93" s="33"/>
    </row>
    <row r="94" spans="1:13" ht="19.95" customHeight="1">
      <c r="A94" s="58"/>
      <c r="B94" s="85" t="str">
        <f>IF(A94="","",A94-'Plan de prueba'!$E$5+1)</f>
        <v/>
      </c>
      <c r="C94" s="59"/>
      <c r="D94" s="60"/>
      <c r="E94" s="61"/>
      <c r="F94" s="61"/>
      <c r="G94" s="61"/>
      <c r="H94" s="60"/>
      <c r="I94" s="86" t="str">
        <f t="shared" si="6"/>
        <v/>
      </c>
      <c r="J94" s="86" t="str">
        <f t="shared" si="7"/>
        <v/>
      </c>
      <c r="K94" s="87" t="str">
        <f t="shared" si="8"/>
        <v/>
      </c>
      <c r="L94" s="59"/>
      <c r="M94" s="33"/>
    </row>
    <row r="95" spans="1:13" ht="19.95" customHeight="1">
      <c r="A95" s="58"/>
      <c r="B95" s="85" t="str">
        <f>IF(A95="","",A95-'Plan de prueba'!$E$5+1)</f>
        <v/>
      </c>
      <c r="C95" s="59"/>
      <c r="D95" s="60"/>
      <c r="E95" s="61"/>
      <c r="F95" s="61"/>
      <c r="G95" s="61"/>
      <c r="H95" s="60"/>
      <c r="I95" s="86" t="str">
        <f t="shared" si="6"/>
        <v/>
      </c>
      <c r="J95" s="86" t="str">
        <f t="shared" si="7"/>
        <v/>
      </c>
      <c r="K95" s="87" t="str">
        <f t="shared" si="8"/>
        <v/>
      </c>
      <c r="L95" s="59"/>
      <c r="M95" s="33"/>
    </row>
    <row r="96" spans="1:13" ht="19.95" customHeight="1">
      <c r="A96" s="58"/>
      <c r="B96" s="85" t="str">
        <f>IF(A96="","",A96-'Plan de prueba'!$E$5+1)</f>
        <v/>
      </c>
      <c r="C96" s="59"/>
      <c r="D96" s="60"/>
      <c r="E96" s="61"/>
      <c r="F96" s="61"/>
      <c r="G96" s="61"/>
      <c r="H96" s="60"/>
      <c r="I96" s="86" t="str">
        <f t="shared" si="6"/>
        <v/>
      </c>
      <c r="J96" s="86" t="str">
        <f t="shared" si="7"/>
        <v/>
      </c>
      <c r="K96" s="87" t="str">
        <f t="shared" si="8"/>
        <v/>
      </c>
      <c r="L96" s="59"/>
      <c r="M96" s="33"/>
    </row>
    <row r="97" spans="1:13" ht="19.95" customHeight="1">
      <c r="A97" s="58"/>
      <c r="B97" s="85" t="str">
        <f>IF(A97="","",A97-'Plan de prueba'!$E$5+1)</f>
        <v/>
      </c>
      <c r="C97" s="59"/>
      <c r="D97" s="60"/>
      <c r="E97" s="61"/>
      <c r="F97" s="61"/>
      <c r="G97" s="61"/>
      <c r="H97" s="60"/>
      <c r="I97" s="86" t="str">
        <f t="shared" si="6"/>
        <v/>
      </c>
      <c r="J97" s="86" t="str">
        <f t="shared" si="7"/>
        <v/>
      </c>
      <c r="K97" s="87" t="str">
        <f t="shared" si="8"/>
        <v/>
      </c>
      <c r="L97" s="59"/>
      <c r="M97" s="33"/>
    </row>
    <row r="98" spans="1:13" ht="19.95" customHeight="1">
      <c r="A98" s="58"/>
      <c r="B98" s="85" t="str">
        <f>IF(A98="","",A98-'Plan de prueba'!$E$5+1)</f>
        <v/>
      </c>
      <c r="C98" s="59"/>
      <c r="D98" s="60"/>
      <c r="E98" s="61"/>
      <c r="F98" s="61"/>
      <c r="G98" s="61"/>
      <c r="H98" s="60"/>
      <c r="I98" s="86" t="str">
        <f t="shared" si="6"/>
        <v/>
      </c>
      <c r="J98" s="86" t="str">
        <f t="shared" si="7"/>
        <v/>
      </c>
      <c r="K98" s="87" t="str">
        <f t="shared" si="8"/>
        <v/>
      </c>
      <c r="L98" s="59"/>
      <c r="M98" s="33"/>
    </row>
    <row r="99" spans="1:13" ht="19.95" customHeight="1">
      <c r="A99" s="58"/>
      <c r="B99" s="85" t="str">
        <f>IF(A99="","",A99-'Plan de prueba'!$E$5+1)</f>
        <v/>
      </c>
      <c r="C99" s="59"/>
      <c r="D99" s="60"/>
      <c r="E99" s="61"/>
      <c r="F99" s="61"/>
      <c r="G99" s="61"/>
      <c r="H99" s="60"/>
      <c r="I99" s="86" t="str">
        <f t="shared" si="6"/>
        <v/>
      </c>
      <c r="J99" s="86" t="str">
        <f t="shared" si="7"/>
        <v/>
      </c>
      <c r="K99" s="87" t="str">
        <f t="shared" si="8"/>
        <v/>
      </c>
      <c r="L99" s="59"/>
      <c r="M99" s="33"/>
    </row>
    <row r="100" spans="1:13" ht="19.95" customHeight="1">
      <c r="A100" s="58"/>
      <c r="B100" s="85" t="str">
        <f>IF(A100="","",A100-'Plan de prueba'!$E$5+1)</f>
        <v/>
      </c>
      <c r="C100" s="59"/>
      <c r="D100" s="60"/>
      <c r="E100" s="61"/>
      <c r="F100" s="61"/>
      <c r="G100" s="61"/>
      <c r="H100" s="60"/>
      <c r="I100" s="86" t="str">
        <f t="shared" si="6"/>
        <v/>
      </c>
      <c r="J100" s="86" t="str">
        <f t="shared" si="7"/>
        <v/>
      </c>
      <c r="K100" s="87" t="str">
        <f t="shared" si="8"/>
        <v/>
      </c>
      <c r="L100" s="59"/>
      <c r="M100" s="33"/>
    </row>
    <row r="101" spans="1:13" ht="19.95" customHeight="1">
      <c r="A101" s="58"/>
      <c r="B101" s="85" t="str">
        <f>IF(A101="","",A101-'Plan de prueba'!$E$5+1)</f>
        <v/>
      </c>
      <c r="C101" s="59"/>
      <c r="D101" s="60"/>
      <c r="E101" s="61"/>
      <c r="F101" s="61"/>
      <c r="G101" s="61"/>
      <c r="H101" s="60"/>
      <c r="I101" s="86" t="str">
        <f t="shared" si="6"/>
        <v/>
      </c>
      <c r="J101" s="86" t="str">
        <f t="shared" si="7"/>
        <v/>
      </c>
      <c r="K101" s="87" t="str">
        <f t="shared" si="8"/>
        <v/>
      </c>
      <c r="L101" s="59"/>
      <c r="M101" s="33"/>
    </row>
    <row r="102" spans="1:13" ht="19.95" customHeight="1">
      <c r="A102" s="58"/>
      <c r="B102" s="85" t="str">
        <f>IF(A102="","",A102-'Plan de prueba'!$E$5+1)</f>
        <v/>
      </c>
      <c r="C102" s="59"/>
      <c r="D102" s="60"/>
      <c r="E102" s="61"/>
      <c r="F102" s="61"/>
      <c r="G102" s="61"/>
      <c r="H102" s="60"/>
      <c r="I102" s="86" t="str">
        <f t="shared" si="6"/>
        <v/>
      </c>
      <c r="J102" s="86" t="str">
        <f t="shared" si="7"/>
        <v/>
      </c>
      <c r="K102" s="87" t="str">
        <f t="shared" si="8"/>
        <v/>
      </c>
      <c r="L102" s="59"/>
      <c r="M102" s="33"/>
    </row>
    <row r="103" spans="1:13" ht="19.95" customHeight="1">
      <c r="A103" s="58"/>
      <c r="B103" s="85" t="str">
        <f>IF(A103="","",A103-'Plan de prueba'!$E$5+1)</f>
        <v/>
      </c>
      <c r="C103" s="59"/>
      <c r="D103" s="60"/>
      <c r="E103" s="61"/>
      <c r="F103" s="61"/>
      <c r="G103" s="61"/>
      <c r="H103" s="60"/>
      <c r="I103" s="86" t="str">
        <f t="shared" si="6"/>
        <v/>
      </c>
      <c r="J103" s="86" t="str">
        <f t="shared" si="7"/>
        <v/>
      </c>
      <c r="K103" s="87" t="str">
        <f t="shared" si="8"/>
        <v/>
      </c>
      <c r="L103" s="59"/>
      <c r="M103" s="33"/>
    </row>
    <row r="104" spans="1:13" ht="19.95" customHeight="1">
      <c r="A104" s="58"/>
      <c r="B104" s="85" t="str">
        <f>IF(A104="","",A104-'Plan de prueba'!$E$5+1)</f>
        <v/>
      </c>
      <c r="C104" s="59"/>
      <c r="D104" s="60"/>
      <c r="E104" s="61"/>
      <c r="F104" s="61"/>
      <c r="G104" s="61"/>
      <c r="H104" s="60"/>
      <c r="I104" s="86" t="str">
        <f t="shared" si="6"/>
        <v/>
      </c>
      <c r="J104" s="86" t="str">
        <f t="shared" si="7"/>
        <v/>
      </c>
      <c r="K104" s="87" t="str">
        <f t="shared" si="8"/>
        <v/>
      </c>
      <c r="L104" s="59"/>
      <c r="M104" s="33"/>
    </row>
    <row r="105" spans="1:13" ht="19.95" customHeight="1">
      <c r="A105" s="58"/>
      <c r="B105" s="85" t="str">
        <f>IF(A105="","",A105-'Plan de prueba'!$E$5+1)</f>
        <v/>
      </c>
      <c r="C105" s="59"/>
      <c r="D105" s="60"/>
      <c r="E105" s="61"/>
      <c r="F105" s="61"/>
      <c r="G105" s="61"/>
      <c r="H105" s="60"/>
      <c r="I105" s="86" t="str">
        <f t="shared" si="6"/>
        <v/>
      </c>
      <c r="J105" s="86" t="str">
        <f t="shared" si="7"/>
        <v/>
      </c>
      <c r="K105" s="87" t="str">
        <f t="shared" si="8"/>
        <v/>
      </c>
      <c r="L105" s="59"/>
      <c r="M105" s="33"/>
    </row>
    <row r="106" spans="1:13" ht="19.95" customHeight="1">
      <c r="A106" s="58"/>
      <c r="B106" s="85" t="str">
        <f>IF(A106="","",A106-'Plan de prueba'!$E$5+1)</f>
        <v/>
      </c>
      <c r="C106" s="59"/>
      <c r="D106" s="60"/>
      <c r="E106" s="61"/>
      <c r="F106" s="61"/>
      <c r="G106" s="61"/>
      <c r="H106" s="60"/>
      <c r="I106" s="86" t="str">
        <f t="shared" si="6"/>
        <v/>
      </c>
      <c r="J106" s="86" t="str">
        <f t="shared" si="7"/>
        <v/>
      </c>
      <c r="K106" s="87" t="str">
        <f t="shared" si="8"/>
        <v/>
      </c>
      <c r="L106" s="59"/>
      <c r="M106" s="33"/>
    </row>
    <row r="107" spans="1:13" ht="19.95" customHeight="1">
      <c r="A107" s="58"/>
      <c r="B107" s="85" t="str">
        <f>IF(A107="","",A107-'Plan de prueba'!$E$5+1)</f>
        <v/>
      </c>
      <c r="C107" s="59"/>
      <c r="D107" s="60"/>
      <c r="E107" s="61"/>
      <c r="F107" s="61"/>
      <c r="G107" s="61"/>
      <c r="H107" s="60"/>
      <c r="I107" s="86" t="str">
        <f t="shared" si="6"/>
        <v/>
      </c>
      <c r="J107" s="86" t="str">
        <f t="shared" si="7"/>
        <v/>
      </c>
      <c r="K107" s="87" t="str">
        <f t="shared" si="8"/>
        <v/>
      </c>
      <c r="L107" s="59"/>
      <c r="M107" s="33"/>
    </row>
    <row r="108" spans="1:13" ht="19.95" customHeight="1">
      <c r="A108" s="58"/>
      <c r="B108" s="85" t="str">
        <f>IF(A108="","",A108-'Plan de prueba'!$E$5+1)</f>
        <v/>
      </c>
      <c r="C108" s="59"/>
      <c r="D108" s="60"/>
      <c r="E108" s="61"/>
      <c r="F108" s="61"/>
      <c r="G108" s="61"/>
      <c r="H108" s="60"/>
      <c r="I108" s="86" t="str">
        <f t="shared" si="6"/>
        <v/>
      </c>
      <c r="J108" s="86" t="str">
        <f t="shared" si="7"/>
        <v/>
      </c>
      <c r="K108" s="87" t="str">
        <f t="shared" si="8"/>
        <v/>
      </c>
      <c r="L108" s="59"/>
      <c r="M108" s="33"/>
    </row>
    <row r="109" spans="1:13" ht="19.95" customHeight="1">
      <c r="A109" s="58"/>
      <c r="B109" s="85" t="str">
        <f>IF(A109="","",A109-'Plan de prueba'!$E$5+1)</f>
        <v/>
      </c>
      <c r="C109" s="59"/>
      <c r="D109" s="60"/>
      <c r="E109" s="61"/>
      <c r="F109" s="61"/>
      <c r="G109" s="61"/>
      <c r="H109" s="60"/>
      <c r="I109" s="86" t="str">
        <f t="shared" si="6"/>
        <v/>
      </c>
      <c r="J109" s="86" t="str">
        <f t="shared" si="7"/>
        <v/>
      </c>
      <c r="K109" s="87" t="str">
        <f t="shared" si="8"/>
        <v/>
      </c>
      <c r="L109" s="59"/>
      <c r="M109" s="33"/>
    </row>
    <row r="110" spans="1:13" ht="19.95" customHeight="1">
      <c r="A110" s="58"/>
      <c r="B110" s="85" t="str">
        <f>IF(A110="","",A110-'Plan de prueba'!$E$5+1)</f>
        <v/>
      </c>
      <c r="C110" s="59"/>
      <c r="D110" s="60"/>
      <c r="E110" s="61"/>
      <c r="F110" s="61"/>
      <c r="G110" s="61"/>
      <c r="H110" s="60"/>
      <c r="I110" s="86" t="str">
        <f t="shared" si="6"/>
        <v/>
      </c>
      <c r="J110" s="86" t="str">
        <f t="shared" si="7"/>
        <v/>
      </c>
      <c r="K110" s="87" t="str">
        <f t="shared" si="8"/>
        <v/>
      </c>
      <c r="L110" s="59"/>
      <c r="M110" s="33"/>
    </row>
    <row r="111" spans="1:13" ht="19.95" customHeight="1">
      <c r="A111" s="58"/>
      <c r="B111" s="85" t="str">
        <f>IF(A111="","",A111-'Plan de prueba'!$E$5+1)</f>
        <v/>
      </c>
      <c r="C111" s="59"/>
      <c r="D111" s="60"/>
      <c r="E111" s="61"/>
      <c r="F111" s="61"/>
      <c r="G111" s="61"/>
      <c r="H111" s="60"/>
      <c r="I111" s="86" t="str">
        <f t="shared" si="6"/>
        <v/>
      </c>
      <c r="J111" s="86" t="str">
        <f t="shared" si="7"/>
        <v/>
      </c>
      <c r="K111" s="87" t="str">
        <f t="shared" si="8"/>
        <v/>
      </c>
      <c r="L111" s="59"/>
      <c r="M111" s="33"/>
    </row>
    <row r="112" spans="1:13" ht="19.95" customHeight="1">
      <c r="A112" s="62"/>
      <c r="B112" s="88" t="str">
        <f>IF(A112="","",A112-'Plan de prueba'!$E$5+1)</f>
        <v/>
      </c>
      <c r="C112" s="63"/>
      <c r="D112" s="64"/>
      <c r="E112" s="65"/>
      <c r="F112" s="65"/>
      <c r="G112" s="65"/>
      <c r="H112" s="64"/>
      <c r="I112" s="89" t="str">
        <f t="shared" si="6"/>
        <v/>
      </c>
      <c r="J112" s="89" t="str">
        <f t="shared" si="7"/>
        <v/>
      </c>
      <c r="K112" s="90" t="str">
        <f t="shared" si="8"/>
        <v/>
      </c>
      <c r="L112" s="63"/>
      <c r="M112" s="40"/>
    </row>
  </sheetData>
  <mergeCells count="23">
    <mergeCell ref="J7:M7"/>
    <mergeCell ref="J8:M8"/>
    <mergeCell ref="A10:M10"/>
    <mergeCell ref="A7:C7"/>
    <mergeCell ref="A8:C8"/>
    <mergeCell ref="D7:F7"/>
    <mergeCell ref="D8:F8"/>
    <mergeCell ref="G7:I7"/>
    <mergeCell ref="G8:I8"/>
    <mergeCell ref="A1:M1"/>
    <mergeCell ref="A2:M2"/>
    <mergeCell ref="A4:B4"/>
    <mergeCell ref="A5:B5"/>
    <mergeCell ref="C4:D4"/>
    <mergeCell ref="C5:D5"/>
    <mergeCell ref="E4:F4"/>
    <mergeCell ref="E5:F5"/>
    <mergeCell ref="G4:H4"/>
    <mergeCell ref="G5:H5"/>
    <mergeCell ref="I4:J4"/>
    <mergeCell ref="I5:J5"/>
    <mergeCell ref="K4:M4"/>
    <mergeCell ref="K5:M5"/>
  </mergeCells>
  <conditionalFormatting sqref="E5">
    <cfRule type="cellIs" dxfId="21" priority="6" operator="lessThan">
      <formula>0</formula>
    </cfRule>
  </conditionalFormatting>
  <conditionalFormatting sqref="E5:F5">
    <cfRule type="cellIs" dxfId="20" priority="1" operator="lessThan">
      <formula>0</formula>
    </cfRule>
    <cfRule type="expression" dxfId="19" priority="5">
      <formula>E5&lt;0</formula>
    </cfRule>
  </conditionalFormatting>
  <conditionalFormatting sqref="M13:M112">
    <cfRule type="expression" dxfId="18" priority="2">
      <formula>M13="Pausar"</formula>
    </cfRule>
    <cfRule type="expression" dxfId="17" priority="3">
      <formula>M13="Corregir"</formula>
    </cfRule>
    <cfRule type="expression" dxfId="16" priority="4">
      <formula>M13="Continuar"</formula>
    </cfRule>
  </conditionalFormatting>
  <dataValidations count="2">
    <dataValidation type="list" sqref="C13:C112" xr:uid="{00000000-0002-0000-0300-000000000000}">
      <formula1>"Meta Ads,Google Ads,TikTok Ads,LinkedIn Ads,Otro"</formula1>
    </dataValidation>
    <dataValidation type="list" sqref="M13:M112" xr:uid="{00000000-0002-0000-0300-000001000000}">
      <formula1>"Continuar,Corregir,Pausar"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Plan de prueba</vt:lpstr>
      <vt:lpstr>Seguimiento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2026-06-23T04:04:32Z</dcterms:modified>
</cp:coreProperties>
</file>