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303C9E0-57E3-4985-BAAC-B4341ADD52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_Instrucciones" sheetId="1" r:id="rId1"/>
    <sheet name="02_Glosario" sheetId="2" r:id="rId2"/>
    <sheet name="03_Resumen" sheetId="3" r:id="rId3"/>
    <sheet name="04_Distribuidores" sheetId="4" r:id="rId4"/>
    <sheet name="05_Seguimiento" sheetId="5" r:id="rId5"/>
  </sheets>
  <definedNames>
    <definedName name="ListaCodigosDistribuidores">OFFSET('04_Distribuidores'!$A$6,0,0,MAX(1,COUNTA('04_Distribuidores'!$A$6:$A$55)),1)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05" i="5" l="1"/>
  <c r="I505" i="5"/>
  <c r="H505" i="5"/>
  <c r="C505" i="5"/>
  <c r="O504" i="5"/>
  <c r="I504" i="5"/>
  <c r="H504" i="5"/>
  <c r="C504" i="5"/>
  <c r="O503" i="5"/>
  <c r="I503" i="5"/>
  <c r="H503" i="5"/>
  <c r="C503" i="5"/>
  <c r="O502" i="5"/>
  <c r="I502" i="5"/>
  <c r="H502" i="5"/>
  <c r="C502" i="5"/>
  <c r="O501" i="5"/>
  <c r="I501" i="5"/>
  <c r="H501" i="5"/>
  <c r="C501" i="5"/>
  <c r="O500" i="5"/>
  <c r="I500" i="5"/>
  <c r="H500" i="5"/>
  <c r="C500" i="5"/>
  <c r="O499" i="5"/>
  <c r="I499" i="5"/>
  <c r="H499" i="5"/>
  <c r="C499" i="5"/>
  <c r="O498" i="5"/>
  <c r="I498" i="5"/>
  <c r="H498" i="5"/>
  <c r="C498" i="5"/>
  <c r="O497" i="5"/>
  <c r="I497" i="5"/>
  <c r="H497" i="5"/>
  <c r="C497" i="5"/>
  <c r="O496" i="5"/>
  <c r="I496" i="5"/>
  <c r="H496" i="5"/>
  <c r="C496" i="5"/>
  <c r="O495" i="5"/>
  <c r="I495" i="5"/>
  <c r="H495" i="5"/>
  <c r="C495" i="5"/>
  <c r="O494" i="5"/>
  <c r="I494" i="5"/>
  <c r="H494" i="5"/>
  <c r="C494" i="5"/>
  <c r="O493" i="5"/>
  <c r="I493" i="5"/>
  <c r="H493" i="5"/>
  <c r="C493" i="5"/>
  <c r="O492" i="5"/>
  <c r="I492" i="5"/>
  <c r="H492" i="5"/>
  <c r="C492" i="5"/>
  <c r="O491" i="5"/>
  <c r="I491" i="5"/>
  <c r="H491" i="5"/>
  <c r="C491" i="5"/>
  <c r="O490" i="5"/>
  <c r="I490" i="5"/>
  <c r="H490" i="5"/>
  <c r="C490" i="5"/>
  <c r="O489" i="5"/>
  <c r="I489" i="5"/>
  <c r="H489" i="5"/>
  <c r="C489" i="5"/>
  <c r="O488" i="5"/>
  <c r="I488" i="5"/>
  <c r="H488" i="5"/>
  <c r="C488" i="5"/>
  <c r="O487" i="5"/>
  <c r="I487" i="5"/>
  <c r="H487" i="5"/>
  <c r="C487" i="5"/>
  <c r="O486" i="5"/>
  <c r="I486" i="5"/>
  <c r="H486" i="5"/>
  <c r="C486" i="5"/>
  <c r="O485" i="5"/>
  <c r="I485" i="5"/>
  <c r="H485" i="5"/>
  <c r="C485" i="5"/>
  <c r="O484" i="5"/>
  <c r="I484" i="5"/>
  <c r="H484" i="5"/>
  <c r="C484" i="5"/>
  <c r="O483" i="5"/>
  <c r="I483" i="5"/>
  <c r="H483" i="5"/>
  <c r="C483" i="5"/>
  <c r="O482" i="5"/>
  <c r="I482" i="5"/>
  <c r="H482" i="5"/>
  <c r="C482" i="5"/>
  <c r="O481" i="5"/>
  <c r="I481" i="5"/>
  <c r="H481" i="5"/>
  <c r="C481" i="5"/>
  <c r="O480" i="5"/>
  <c r="I480" i="5"/>
  <c r="H480" i="5"/>
  <c r="C480" i="5"/>
  <c r="O479" i="5"/>
  <c r="I479" i="5"/>
  <c r="H479" i="5"/>
  <c r="C479" i="5"/>
  <c r="O478" i="5"/>
  <c r="I478" i="5"/>
  <c r="H478" i="5"/>
  <c r="C478" i="5"/>
  <c r="O477" i="5"/>
  <c r="I477" i="5"/>
  <c r="H477" i="5"/>
  <c r="C477" i="5"/>
  <c r="O476" i="5"/>
  <c r="I476" i="5"/>
  <c r="H476" i="5"/>
  <c r="C476" i="5"/>
  <c r="O475" i="5"/>
  <c r="I475" i="5"/>
  <c r="H475" i="5"/>
  <c r="C475" i="5"/>
  <c r="O474" i="5"/>
  <c r="I474" i="5"/>
  <c r="H474" i="5"/>
  <c r="C474" i="5"/>
  <c r="O473" i="5"/>
  <c r="I473" i="5"/>
  <c r="H473" i="5"/>
  <c r="C473" i="5"/>
  <c r="O472" i="5"/>
  <c r="I472" i="5"/>
  <c r="H472" i="5"/>
  <c r="C472" i="5"/>
  <c r="O471" i="5"/>
  <c r="I471" i="5"/>
  <c r="H471" i="5"/>
  <c r="C471" i="5"/>
  <c r="O470" i="5"/>
  <c r="I470" i="5"/>
  <c r="H470" i="5"/>
  <c r="C470" i="5"/>
  <c r="O469" i="5"/>
  <c r="I469" i="5"/>
  <c r="H469" i="5"/>
  <c r="C469" i="5"/>
  <c r="O468" i="5"/>
  <c r="I468" i="5"/>
  <c r="H468" i="5"/>
  <c r="C468" i="5"/>
  <c r="O467" i="5"/>
  <c r="I467" i="5"/>
  <c r="H467" i="5"/>
  <c r="C467" i="5"/>
  <c r="O466" i="5"/>
  <c r="I466" i="5"/>
  <c r="H466" i="5"/>
  <c r="C466" i="5"/>
  <c r="O465" i="5"/>
  <c r="I465" i="5"/>
  <c r="H465" i="5"/>
  <c r="C465" i="5"/>
  <c r="O464" i="5"/>
  <c r="I464" i="5"/>
  <c r="H464" i="5"/>
  <c r="C464" i="5"/>
  <c r="O463" i="5"/>
  <c r="I463" i="5"/>
  <c r="H463" i="5"/>
  <c r="C463" i="5"/>
  <c r="O462" i="5"/>
  <c r="I462" i="5"/>
  <c r="H462" i="5"/>
  <c r="C462" i="5"/>
  <c r="O461" i="5"/>
  <c r="I461" i="5"/>
  <c r="H461" i="5"/>
  <c r="C461" i="5"/>
  <c r="O460" i="5"/>
  <c r="I460" i="5"/>
  <c r="H460" i="5"/>
  <c r="C460" i="5"/>
  <c r="O459" i="5"/>
  <c r="I459" i="5"/>
  <c r="H459" i="5"/>
  <c r="C459" i="5"/>
  <c r="O458" i="5"/>
  <c r="I458" i="5"/>
  <c r="H458" i="5"/>
  <c r="C458" i="5"/>
  <c r="O457" i="5"/>
  <c r="I457" i="5"/>
  <c r="H457" i="5"/>
  <c r="C457" i="5"/>
  <c r="O456" i="5"/>
  <c r="I456" i="5"/>
  <c r="H456" i="5"/>
  <c r="C456" i="5"/>
  <c r="O455" i="5"/>
  <c r="I455" i="5"/>
  <c r="H455" i="5"/>
  <c r="C455" i="5"/>
  <c r="O454" i="5"/>
  <c r="I454" i="5"/>
  <c r="H454" i="5"/>
  <c r="C454" i="5"/>
  <c r="O453" i="5"/>
  <c r="I453" i="5"/>
  <c r="H453" i="5"/>
  <c r="C453" i="5"/>
  <c r="O452" i="5"/>
  <c r="I452" i="5"/>
  <c r="H452" i="5"/>
  <c r="C452" i="5"/>
  <c r="O451" i="5"/>
  <c r="I451" i="5"/>
  <c r="H451" i="5"/>
  <c r="C451" i="5"/>
  <c r="O450" i="5"/>
  <c r="I450" i="5"/>
  <c r="H450" i="5"/>
  <c r="C450" i="5"/>
  <c r="O449" i="5"/>
  <c r="I449" i="5"/>
  <c r="H449" i="5"/>
  <c r="C449" i="5"/>
  <c r="O448" i="5"/>
  <c r="I448" i="5"/>
  <c r="H448" i="5"/>
  <c r="C448" i="5"/>
  <c r="O447" i="5"/>
  <c r="I447" i="5"/>
  <c r="H447" i="5"/>
  <c r="C447" i="5"/>
  <c r="O446" i="5"/>
  <c r="I446" i="5"/>
  <c r="H446" i="5"/>
  <c r="C446" i="5"/>
  <c r="O445" i="5"/>
  <c r="I445" i="5"/>
  <c r="H445" i="5"/>
  <c r="C445" i="5"/>
  <c r="O444" i="5"/>
  <c r="I444" i="5"/>
  <c r="H444" i="5"/>
  <c r="C444" i="5"/>
  <c r="O443" i="5"/>
  <c r="I443" i="5"/>
  <c r="H443" i="5"/>
  <c r="C443" i="5"/>
  <c r="O442" i="5"/>
  <c r="I442" i="5"/>
  <c r="H442" i="5"/>
  <c r="C442" i="5"/>
  <c r="O441" i="5"/>
  <c r="I441" i="5"/>
  <c r="H441" i="5"/>
  <c r="C441" i="5"/>
  <c r="O440" i="5"/>
  <c r="I440" i="5"/>
  <c r="H440" i="5"/>
  <c r="C440" i="5"/>
  <c r="O439" i="5"/>
  <c r="I439" i="5"/>
  <c r="H439" i="5"/>
  <c r="C439" i="5"/>
  <c r="O438" i="5"/>
  <c r="I438" i="5"/>
  <c r="H438" i="5"/>
  <c r="C438" i="5"/>
  <c r="O437" i="5"/>
  <c r="I437" i="5"/>
  <c r="H437" i="5"/>
  <c r="C437" i="5"/>
  <c r="O436" i="5"/>
  <c r="I436" i="5"/>
  <c r="H436" i="5"/>
  <c r="C436" i="5"/>
  <c r="O435" i="5"/>
  <c r="I435" i="5"/>
  <c r="H435" i="5"/>
  <c r="C435" i="5"/>
  <c r="O434" i="5"/>
  <c r="I434" i="5"/>
  <c r="H434" i="5"/>
  <c r="C434" i="5"/>
  <c r="O433" i="5"/>
  <c r="I433" i="5"/>
  <c r="H433" i="5"/>
  <c r="C433" i="5"/>
  <c r="O432" i="5"/>
  <c r="I432" i="5"/>
  <c r="H432" i="5"/>
  <c r="C432" i="5"/>
  <c r="O431" i="5"/>
  <c r="I431" i="5"/>
  <c r="H431" i="5"/>
  <c r="C431" i="5"/>
  <c r="O430" i="5"/>
  <c r="I430" i="5"/>
  <c r="H430" i="5"/>
  <c r="C430" i="5"/>
  <c r="O429" i="5"/>
  <c r="I429" i="5"/>
  <c r="H429" i="5"/>
  <c r="C429" i="5"/>
  <c r="O428" i="5"/>
  <c r="I428" i="5"/>
  <c r="H428" i="5"/>
  <c r="C428" i="5"/>
  <c r="O427" i="5"/>
  <c r="I427" i="5"/>
  <c r="H427" i="5"/>
  <c r="C427" i="5"/>
  <c r="O426" i="5"/>
  <c r="I426" i="5"/>
  <c r="H426" i="5"/>
  <c r="C426" i="5"/>
  <c r="O425" i="5"/>
  <c r="I425" i="5"/>
  <c r="H425" i="5"/>
  <c r="C425" i="5"/>
  <c r="O424" i="5"/>
  <c r="I424" i="5"/>
  <c r="H424" i="5"/>
  <c r="C424" i="5"/>
  <c r="O423" i="5"/>
  <c r="I423" i="5"/>
  <c r="H423" i="5"/>
  <c r="C423" i="5"/>
  <c r="O422" i="5"/>
  <c r="I422" i="5"/>
  <c r="H422" i="5"/>
  <c r="C422" i="5"/>
  <c r="O421" i="5"/>
  <c r="I421" i="5"/>
  <c r="H421" i="5"/>
  <c r="C421" i="5"/>
  <c r="O420" i="5"/>
  <c r="I420" i="5"/>
  <c r="H420" i="5"/>
  <c r="C420" i="5"/>
  <c r="O419" i="5"/>
  <c r="I419" i="5"/>
  <c r="H419" i="5"/>
  <c r="C419" i="5"/>
  <c r="O418" i="5"/>
  <c r="I418" i="5"/>
  <c r="H418" i="5"/>
  <c r="C418" i="5"/>
  <c r="O417" i="5"/>
  <c r="I417" i="5"/>
  <c r="H417" i="5"/>
  <c r="C417" i="5"/>
  <c r="O416" i="5"/>
  <c r="I416" i="5"/>
  <c r="H416" i="5"/>
  <c r="C416" i="5"/>
  <c r="O415" i="5"/>
  <c r="I415" i="5"/>
  <c r="H415" i="5"/>
  <c r="C415" i="5"/>
  <c r="O414" i="5"/>
  <c r="I414" i="5"/>
  <c r="H414" i="5"/>
  <c r="C414" i="5"/>
  <c r="O413" i="5"/>
  <c r="I413" i="5"/>
  <c r="H413" i="5"/>
  <c r="C413" i="5"/>
  <c r="O412" i="5"/>
  <c r="I412" i="5"/>
  <c r="H412" i="5"/>
  <c r="C412" i="5"/>
  <c r="O411" i="5"/>
  <c r="I411" i="5"/>
  <c r="H411" i="5"/>
  <c r="C411" i="5"/>
  <c r="O410" i="5"/>
  <c r="I410" i="5"/>
  <c r="H410" i="5"/>
  <c r="C410" i="5"/>
  <c r="O409" i="5"/>
  <c r="I409" i="5"/>
  <c r="H409" i="5"/>
  <c r="C409" i="5"/>
  <c r="O408" i="5"/>
  <c r="I408" i="5"/>
  <c r="H408" i="5"/>
  <c r="C408" i="5"/>
  <c r="O407" i="5"/>
  <c r="I407" i="5"/>
  <c r="H407" i="5"/>
  <c r="C407" i="5"/>
  <c r="O406" i="5"/>
  <c r="I406" i="5"/>
  <c r="H406" i="5"/>
  <c r="C406" i="5"/>
  <c r="O405" i="5"/>
  <c r="I405" i="5"/>
  <c r="H405" i="5"/>
  <c r="C405" i="5"/>
  <c r="O404" i="5"/>
  <c r="I404" i="5"/>
  <c r="H404" i="5"/>
  <c r="C404" i="5"/>
  <c r="O403" i="5"/>
  <c r="I403" i="5"/>
  <c r="H403" i="5"/>
  <c r="C403" i="5"/>
  <c r="O402" i="5"/>
  <c r="I402" i="5"/>
  <c r="H402" i="5"/>
  <c r="C402" i="5"/>
  <c r="O401" i="5"/>
  <c r="I401" i="5"/>
  <c r="H401" i="5"/>
  <c r="C401" i="5"/>
  <c r="O400" i="5"/>
  <c r="I400" i="5"/>
  <c r="H400" i="5"/>
  <c r="C400" i="5"/>
  <c r="O399" i="5"/>
  <c r="I399" i="5"/>
  <c r="H399" i="5"/>
  <c r="C399" i="5"/>
  <c r="O398" i="5"/>
  <c r="I398" i="5"/>
  <c r="H398" i="5"/>
  <c r="C398" i="5"/>
  <c r="O397" i="5"/>
  <c r="I397" i="5"/>
  <c r="H397" i="5"/>
  <c r="C397" i="5"/>
  <c r="O396" i="5"/>
  <c r="I396" i="5"/>
  <c r="H396" i="5"/>
  <c r="C396" i="5"/>
  <c r="O395" i="5"/>
  <c r="I395" i="5"/>
  <c r="H395" i="5"/>
  <c r="C395" i="5"/>
  <c r="O394" i="5"/>
  <c r="I394" i="5"/>
  <c r="H394" i="5"/>
  <c r="C394" i="5"/>
  <c r="O393" i="5"/>
  <c r="I393" i="5"/>
  <c r="H393" i="5"/>
  <c r="C393" i="5"/>
  <c r="O392" i="5"/>
  <c r="I392" i="5"/>
  <c r="H392" i="5"/>
  <c r="C392" i="5"/>
  <c r="O391" i="5"/>
  <c r="I391" i="5"/>
  <c r="H391" i="5"/>
  <c r="C391" i="5"/>
  <c r="O390" i="5"/>
  <c r="I390" i="5"/>
  <c r="H390" i="5"/>
  <c r="C390" i="5"/>
  <c r="O389" i="5"/>
  <c r="I389" i="5"/>
  <c r="H389" i="5"/>
  <c r="C389" i="5"/>
  <c r="O388" i="5"/>
  <c r="I388" i="5"/>
  <c r="H388" i="5"/>
  <c r="C388" i="5"/>
  <c r="O387" i="5"/>
  <c r="I387" i="5"/>
  <c r="H387" i="5"/>
  <c r="C387" i="5"/>
  <c r="O386" i="5"/>
  <c r="I386" i="5"/>
  <c r="H386" i="5"/>
  <c r="C386" i="5"/>
  <c r="O385" i="5"/>
  <c r="I385" i="5"/>
  <c r="H385" i="5"/>
  <c r="C385" i="5"/>
  <c r="O384" i="5"/>
  <c r="I384" i="5"/>
  <c r="H384" i="5"/>
  <c r="C384" i="5"/>
  <c r="O383" i="5"/>
  <c r="I383" i="5"/>
  <c r="H383" i="5"/>
  <c r="C383" i="5"/>
  <c r="O382" i="5"/>
  <c r="I382" i="5"/>
  <c r="H382" i="5"/>
  <c r="C382" i="5"/>
  <c r="O381" i="5"/>
  <c r="I381" i="5"/>
  <c r="H381" i="5"/>
  <c r="C381" i="5"/>
  <c r="O380" i="5"/>
  <c r="I380" i="5"/>
  <c r="H380" i="5"/>
  <c r="C380" i="5"/>
  <c r="O379" i="5"/>
  <c r="I379" i="5"/>
  <c r="H379" i="5"/>
  <c r="C379" i="5"/>
  <c r="O378" i="5"/>
  <c r="I378" i="5"/>
  <c r="H378" i="5"/>
  <c r="C378" i="5"/>
  <c r="O377" i="5"/>
  <c r="I377" i="5"/>
  <c r="H377" i="5"/>
  <c r="C377" i="5"/>
  <c r="O376" i="5"/>
  <c r="I376" i="5"/>
  <c r="H376" i="5"/>
  <c r="C376" i="5"/>
  <c r="O375" i="5"/>
  <c r="I375" i="5"/>
  <c r="H375" i="5"/>
  <c r="C375" i="5"/>
  <c r="O374" i="5"/>
  <c r="I374" i="5"/>
  <c r="H374" i="5"/>
  <c r="C374" i="5"/>
  <c r="O373" i="5"/>
  <c r="I373" i="5"/>
  <c r="H373" i="5"/>
  <c r="C373" i="5"/>
  <c r="O372" i="5"/>
  <c r="I372" i="5"/>
  <c r="H372" i="5"/>
  <c r="C372" i="5"/>
  <c r="O371" i="5"/>
  <c r="I371" i="5"/>
  <c r="H371" i="5"/>
  <c r="C371" i="5"/>
  <c r="O370" i="5"/>
  <c r="I370" i="5"/>
  <c r="H370" i="5"/>
  <c r="C370" i="5"/>
  <c r="O369" i="5"/>
  <c r="I369" i="5"/>
  <c r="H369" i="5"/>
  <c r="C369" i="5"/>
  <c r="O368" i="5"/>
  <c r="I368" i="5"/>
  <c r="H368" i="5"/>
  <c r="C368" i="5"/>
  <c r="O367" i="5"/>
  <c r="I367" i="5"/>
  <c r="H367" i="5"/>
  <c r="C367" i="5"/>
  <c r="O366" i="5"/>
  <c r="I366" i="5"/>
  <c r="H366" i="5"/>
  <c r="C366" i="5"/>
  <c r="O365" i="5"/>
  <c r="I365" i="5"/>
  <c r="H365" i="5"/>
  <c r="C365" i="5"/>
  <c r="O364" i="5"/>
  <c r="I364" i="5"/>
  <c r="H364" i="5"/>
  <c r="C364" i="5"/>
  <c r="O363" i="5"/>
  <c r="I363" i="5"/>
  <c r="H363" i="5"/>
  <c r="C363" i="5"/>
  <c r="O362" i="5"/>
  <c r="I362" i="5"/>
  <c r="H362" i="5"/>
  <c r="C362" i="5"/>
  <c r="O361" i="5"/>
  <c r="I361" i="5"/>
  <c r="H361" i="5"/>
  <c r="C361" i="5"/>
  <c r="O360" i="5"/>
  <c r="I360" i="5"/>
  <c r="H360" i="5"/>
  <c r="C360" i="5"/>
  <c r="O359" i="5"/>
  <c r="I359" i="5"/>
  <c r="H359" i="5"/>
  <c r="C359" i="5"/>
  <c r="O358" i="5"/>
  <c r="I358" i="5"/>
  <c r="H358" i="5"/>
  <c r="C358" i="5"/>
  <c r="O357" i="5"/>
  <c r="I357" i="5"/>
  <c r="H357" i="5"/>
  <c r="C357" i="5"/>
  <c r="O356" i="5"/>
  <c r="I356" i="5"/>
  <c r="H356" i="5"/>
  <c r="C356" i="5"/>
  <c r="O355" i="5"/>
  <c r="I355" i="5"/>
  <c r="H355" i="5"/>
  <c r="C355" i="5"/>
  <c r="O354" i="5"/>
  <c r="I354" i="5"/>
  <c r="H354" i="5"/>
  <c r="C354" i="5"/>
  <c r="O353" i="5"/>
  <c r="I353" i="5"/>
  <c r="H353" i="5"/>
  <c r="C353" i="5"/>
  <c r="O352" i="5"/>
  <c r="I352" i="5"/>
  <c r="H352" i="5"/>
  <c r="C352" i="5"/>
  <c r="O351" i="5"/>
  <c r="I351" i="5"/>
  <c r="H351" i="5"/>
  <c r="C351" i="5"/>
  <c r="O350" i="5"/>
  <c r="I350" i="5"/>
  <c r="H350" i="5"/>
  <c r="C350" i="5"/>
  <c r="O349" i="5"/>
  <c r="I349" i="5"/>
  <c r="H349" i="5"/>
  <c r="C349" i="5"/>
  <c r="O348" i="5"/>
  <c r="I348" i="5"/>
  <c r="H348" i="5"/>
  <c r="C348" i="5"/>
  <c r="O347" i="5"/>
  <c r="I347" i="5"/>
  <c r="H347" i="5"/>
  <c r="C347" i="5"/>
  <c r="O346" i="5"/>
  <c r="I346" i="5"/>
  <c r="H346" i="5"/>
  <c r="C346" i="5"/>
  <c r="O345" i="5"/>
  <c r="I345" i="5"/>
  <c r="H345" i="5"/>
  <c r="C345" i="5"/>
  <c r="O344" i="5"/>
  <c r="I344" i="5"/>
  <c r="H344" i="5"/>
  <c r="C344" i="5"/>
  <c r="O343" i="5"/>
  <c r="I343" i="5"/>
  <c r="H343" i="5"/>
  <c r="C343" i="5"/>
  <c r="O342" i="5"/>
  <c r="I342" i="5"/>
  <c r="H342" i="5"/>
  <c r="C342" i="5"/>
  <c r="O341" i="5"/>
  <c r="I341" i="5"/>
  <c r="H341" i="5"/>
  <c r="C341" i="5"/>
  <c r="O340" i="5"/>
  <c r="I340" i="5"/>
  <c r="H340" i="5"/>
  <c r="C340" i="5"/>
  <c r="O339" i="5"/>
  <c r="I339" i="5"/>
  <c r="H339" i="5"/>
  <c r="C339" i="5"/>
  <c r="O338" i="5"/>
  <c r="I338" i="5"/>
  <c r="H338" i="5"/>
  <c r="C338" i="5"/>
  <c r="O337" i="5"/>
  <c r="I337" i="5"/>
  <c r="H337" i="5"/>
  <c r="C337" i="5"/>
  <c r="O336" i="5"/>
  <c r="I336" i="5"/>
  <c r="H336" i="5"/>
  <c r="C336" i="5"/>
  <c r="O335" i="5"/>
  <c r="I335" i="5"/>
  <c r="H335" i="5"/>
  <c r="C335" i="5"/>
  <c r="O334" i="5"/>
  <c r="I334" i="5"/>
  <c r="H334" i="5"/>
  <c r="C334" i="5"/>
  <c r="O333" i="5"/>
  <c r="I333" i="5"/>
  <c r="H333" i="5"/>
  <c r="C333" i="5"/>
  <c r="O332" i="5"/>
  <c r="I332" i="5"/>
  <c r="H332" i="5"/>
  <c r="C332" i="5"/>
  <c r="O331" i="5"/>
  <c r="I331" i="5"/>
  <c r="H331" i="5"/>
  <c r="C331" i="5"/>
  <c r="O330" i="5"/>
  <c r="I330" i="5"/>
  <c r="H330" i="5"/>
  <c r="C330" i="5"/>
  <c r="O329" i="5"/>
  <c r="I329" i="5"/>
  <c r="H329" i="5"/>
  <c r="C329" i="5"/>
  <c r="O328" i="5"/>
  <c r="I328" i="5"/>
  <c r="H328" i="5"/>
  <c r="C328" i="5"/>
  <c r="O327" i="5"/>
  <c r="I327" i="5"/>
  <c r="H327" i="5"/>
  <c r="C327" i="5"/>
  <c r="O326" i="5"/>
  <c r="I326" i="5"/>
  <c r="H326" i="5"/>
  <c r="C326" i="5"/>
  <c r="O325" i="5"/>
  <c r="I325" i="5"/>
  <c r="H325" i="5"/>
  <c r="C325" i="5"/>
  <c r="O324" i="5"/>
  <c r="I324" i="5"/>
  <c r="H324" i="5"/>
  <c r="C324" i="5"/>
  <c r="O323" i="5"/>
  <c r="I323" i="5"/>
  <c r="H323" i="5"/>
  <c r="C323" i="5"/>
  <c r="O322" i="5"/>
  <c r="I322" i="5"/>
  <c r="H322" i="5"/>
  <c r="C322" i="5"/>
  <c r="O321" i="5"/>
  <c r="I321" i="5"/>
  <c r="H321" i="5"/>
  <c r="C321" i="5"/>
  <c r="O320" i="5"/>
  <c r="I320" i="5"/>
  <c r="H320" i="5"/>
  <c r="C320" i="5"/>
  <c r="O319" i="5"/>
  <c r="I319" i="5"/>
  <c r="H319" i="5"/>
  <c r="C319" i="5"/>
  <c r="O318" i="5"/>
  <c r="I318" i="5"/>
  <c r="H318" i="5"/>
  <c r="C318" i="5"/>
  <c r="O317" i="5"/>
  <c r="I317" i="5"/>
  <c r="H317" i="5"/>
  <c r="C317" i="5"/>
  <c r="O316" i="5"/>
  <c r="I316" i="5"/>
  <c r="H316" i="5"/>
  <c r="C316" i="5"/>
  <c r="O315" i="5"/>
  <c r="I315" i="5"/>
  <c r="H315" i="5"/>
  <c r="C315" i="5"/>
  <c r="O314" i="5"/>
  <c r="I314" i="5"/>
  <c r="H314" i="5"/>
  <c r="C314" i="5"/>
  <c r="O313" i="5"/>
  <c r="I313" i="5"/>
  <c r="H313" i="5"/>
  <c r="C313" i="5"/>
  <c r="O312" i="5"/>
  <c r="I312" i="5"/>
  <c r="H312" i="5"/>
  <c r="C312" i="5"/>
  <c r="O311" i="5"/>
  <c r="I311" i="5"/>
  <c r="H311" i="5"/>
  <c r="C311" i="5"/>
  <c r="O310" i="5"/>
  <c r="I310" i="5"/>
  <c r="H310" i="5"/>
  <c r="C310" i="5"/>
  <c r="O309" i="5"/>
  <c r="I309" i="5"/>
  <c r="H309" i="5"/>
  <c r="C309" i="5"/>
  <c r="O308" i="5"/>
  <c r="I308" i="5"/>
  <c r="H308" i="5"/>
  <c r="C308" i="5"/>
  <c r="O307" i="5"/>
  <c r="I307" i="5"/>
  <c r="H307" i="5"/>
  <c r="C307" i="5"/>
  <c r="O306" i="5"/>
  <c r="I306" i="5"/>
  <c r="H306" i="5"/>
  <c r="C306" i="5"/>
  <c r="O305" i="5"/>
  <c r="I305" i="5"/>
  <c r="H305" i="5"/>
  <c r="C305" i="5"/>
  <c r="O304" i="5"/>
  <c r="I304" i="5"/>
  <c r="H304" i="5"/>
  <c r="C304" i="5"/>
  <c r="O303" i="5"/>
  <c r="I303" i="5"/>
  <c r="H303" i="5"/>
  <c r="C303" i="5"/>
  <c r="O302" i="5"/>
  <c r="I302" i="5"/>
  <c r="H302" i="5"/>
  <c r="C302" i="5"/>
  <c r="O301" i="5"/>
  <c r="I301" i="5"/>
  <c r="H301" i="5"/>
  <c r="C301" i="5"/>
  <c r="O300" i="5"/>
  <c r="I300" i="5"/>
  <c r="H300" i="5"/>
  <c r="C300" i="5"/>
  <c r="O299" i="5"/>
  <c r="I299" i="5"/>
  <c r="H299" i="5"/>
  <c r="C299" i="5"/>
  <c r="O298" i="5"/>
  <c r="I298" i="5"/>
  <c r="H298" i="5"/>
  <c r="C298" i="5"/>
  <c r="O297" i="5"/>
  <c r="I297" i="5"/>
  <c r="H297" i="5"/>
  <c r="C297" i="5"/>
  <c r="O296" i="5"/>
  <c r="I296" i="5"/>
  <c r="H296" i="5"/>
  <c r="C296" i="5"/>
  <c r="O295" i="5"/>
  <c r="I295" i="5"/>
  <c r="H295" i="5"/>
  <c r="C295" i="5"/>
  <c r="O294" i="5"/>
  <c r="I294" i="5"/>
  <c r="H294" i="5"/>
  <c r="C294" i="5"/>
  <c r="O293" i="5"/>
  <c r="I293" i="5"/>
  <c r="H293" i="5"/>
  <c r="C293" i="5"/>
  <c r="O292" i="5"/>
  <c r="I292" i="5"/>
  <c r="H292" i="5"/>
  <c r="C292" i="5"/>
  <c r="O291" i="5"/>
  <c r="I291" i="5"/>
  <c r="H291" i="5"/>
  <c r="C291" i="5"/>
  <c r="O290" i="5"/>
  <c r="I290" i="5"/>
  <c r="H290" i="5"/>
  <c r="C290" i="5"/>
  <c r="O289" i="5"/>
  <c r="I289" i="5"/>
  <c r="H289" i="5"/>
  <c r="C289" i="5"/>
  <c r="O288" i="5"/>
  <c r="I288" i="5"/>
  <c r="H288" i="5"/>
  <c r="C288" i="5"/>
  <c r="O287" i="5"/>
  <c r="I287" i="5"/>
  <c r="H287" i="5"/>
  <c r="C287" i="5"/>
  <c r="O286" i="5"/>
  <c r="I286" i="5"/>
  <c r="H286" i="5"/>
  <c r="C286" i="5"/>
  <c r="O285" i="5"/>
  <c r="I285" i="5"/>
  <c r="H285" i="5"/>
  <c r="C285" i="5"/>
  <c r="O284" i="5"/>
  <c r="I284" i="5"/>
  <c r="H284" i="5"/>
  <c r="C284" i="5"/>
  <c r="O283" i="5"/>
  <c r="I283" i="5"/>
  <c r="H283" i="5"/>
  <c r="C283" i="5"/>
  <c r="O282" i="5"/>
  <c r="I282" i="5"/>
  <c r="H282" i="5"/>
  <c r="C282" i="5"/>
  <c r="O281" i="5"/>
  <c r="I281" i="5"/>
  <c r="H281" i="5"/>
  <c r="C281" i="5"/>
  <c r="O280" i="5"/>
  <c r="I280" i="5"/>
  <c r="H280" i="5"/>
  <c r="C280" i="5"/>
  <c r="O279" i="5"/>
  <c r="I279" i="5"/>
  <c r="H279" i="5"/>
  <c r="C279" i="5"/>
  <c r="O278" i="5"/>
  <c r="I278" i="5"/>
  <c r="H278" i="5"/>
  <c r="C278" i="5"/>
  <c r="O277" i="5"/>
  <c r="I277" i="5"/>
  <c r="H277" i="5"/>
  <c r="C277" i="5"/>
  <c r="O276" i="5"/>
  <c r="I276" i="5"/>
  <c r="H276" i="5"/>
  <c r="C276" i="5"/>
  <c r="O275" i="5"/>
  <c r="I275" i="5"/>
  <c r="H275" i="5"/>
  <c r="C275" i="5"/>
  <c r="O274" i="5"/>
  <c r="I274" i="5"/>
  <c r="H274" i="5"/>
  <c r="C274" i="5"/>
  <c r="O273" i="5"/>
  <c r="I273" i="5"/>
  <c r="H273" i="5"/>
  <c r="C273" i="5"/>
  <c r="O272" i="5"/>
  <c r="I272" i="5"/>
  <c r="H272" i="5"/>
  <c r="C272" i="5"/>
  <c r="O271" i="5"/>
  <c r="I271" i="5"/>
  <c r="H271" i="5"/>
  <c r="C271" i="5"/>
  <c r="O270" i="5"/>
  <c r="I270" i="5"/>
  <c r="H270" i="5"/>
  <c r="C270" i="5"/>
  <c r="O269" i="5"/>
  <c r="I269" i="5"/>
  <c r="H269" i="5"/>
  <c r="C269" i="5"/>
  <c r="O268" i="5"/>
  <c r="I268" i="5"/>
  <c r="H268" i="5"/>
  <c r="C268" i="5"/>
  <c r="O267" i="5"/>
  <c r="I267" i="5"/>
  <c r="H267" i="5"/>
  <c r="C267" i="5"/>
  <c r="O266" i="5"/>
  <c r="I266" i="5"/>
  <c r="H266" i="5"/>
  <c r="C266" i="5"/>
  <c r="O265" i="5"/>
  <c r="I265" i="5"/>
  <c r="H265" i="5"/>
  <c r="C265" i="5"/>
  <c r="O264" i="5"/>
  <c r="I264" i="5"/>
  <c r="H264" i="5"/>
  <c r="C264" i="5"/>
  <c r="O263" i="5"/>
  <c r="I263" i="5"/>
  <c r="H263" i="5"/>
  <c r="C263" i="5"/>
  <c r="O262" i="5"/>
  <c r="I262" i="5"/>
  <c r="H262" i="5"/>
  <c r="C262" i="5"/>
  <c r="O261" i="5"/>
  <c r="I261" i="5"/>
  <c r="H261" i="5"/>
  <c r="C261" i="5"/>
  <c r="O260" i="5"/>
  <c r="I260" i="5"/>
  <c r="H260" i="5"/>
  <c r="C260" i="5"/>
  <c r="O259" i="5"/>
  <c r="I259" i="5"/>
  <c r="H259" i="5"/>
  <c r="C259" i="5"/>
  <c r="O258" i="5"/>
  <c r="I258" i="5"/>
  <c r="H258" i="5"/>
  <c r="C258" i="5"/>
  <c r="O257" i="5"/>
  <c r="I257" i="5"/>
  <c r="H257" i="5"/>
  <c r="C257" i="5"/>
  <c r="O256" i="5"/>
  <c r="I256" i="5"/>
  <c r="H256" i="5"/>
  <c r="C256" i="5"/>
  <c r="O255" i="5"/>
  <c r="I255" i="5"/>
  <c r="H255" i="5"/>
  <c r="C255" i="5"/>
  <c r="O254" i="5"/>
  <c r="I254" i="5"/>
  <c r="H254" i="5"/>
  <c r="C254" i="5"/>
  <c r="O253" i="5"/>
  <c r="I253" i="5"/>
  <c r="H253" i="5"/>
  <c r="C253" i="5"/>
  <c r="O252" i="5"/>
  <c r="I252" i="5"/>
  <c r="H252" i="5"/>
  <c r="C252" i="5"/>
  <c r="O251" i="5"/>
  <c r="I251" i="5"/>
  <c r="H251" i="5"/>
  <c r="C251" i="5"/>
  <c r="O250" i="5"/>
  <c r="I250" i="5"/>
  <c r="H250" i="5"/>
  <c r="C250" i="5"/>
  <c r="O249" i="5"/>
  <c r="I249" i="5"/>
  <c r="H249" i="5"/>
  <c r="C249" i="5"/>
  <c r="O248" i="5"/>
  <c r="I248" i="5"/>
  <c r="H248" i="5"/>
  <c r="C248" i="5"/>
  <c r="O247" i="5"/>
  <c r="I247" i="5"/>
  <c r="H247" i="5"/>
  <c r="C247" i="5"/>
  <c r="O246" i="5"/>
  <c r="I246" i="5"/>
  <c r="H246" i="5"/>
  <c r="C246" i="5"/>
  <c r="O245" i="5"/>
  <c r="I245" i="5"/>
  <c r="H245" i="5"/>
  <c r="C245" i="5"/>
  <c r="O244" i="5"/>
  <c r="I244" i="5"/>
  <c r="H244" i="5"/>
  <c r="C244" i="5"/>
  <c r="O243" i="5"/>
  <c r="I243" i="5"/>
  <c r="H243" i="5"/>
  <c r="C243" i="5"/>
  <c r="O242" i="5"/>
  <c r="I242" i="5"/>
  <c r="H242" i="5"/>
  <c r="C242" i="5"/>
  <c r="O241" i="5"/>
  <c r="I241" i="5"/>
  <c r="H241" i="5"/>
  <c r="C241" i="5"/>
  <c r="O240" i="5"/>
  <c r="I240" i="5"/>
  <c r="H240" i="5"/>
  <c r="C240" i="5"/>
  <c r="O239" i="5"/>
  <c r="I239" i="5"/>
  <c r="H239" i="5"/>
  <c r="C239" i="5"/>
  <c r="O238" i="5"/>
  <c r="I238" i="5"/>
  <c r="H238" i="5"/>
  <c r="C238" i="5"/>
  <c r="O237" i="5"/>
  <c r="I237" i="5"/>
  <c r="H237" i="5"/>
  <c r="C237" i="5"/>
  <c r="O236" i="5"/>
  <c r="I236" i="5"/>
  <c r="H236" i="5"/>
  <c r="C236" i="5"/>
  <c r="O235" i="5"/>
  <c r="I235" i="5"/>
  <c r="H235" i="5"/>
  <c r="C235" i="5"/>
  <c r="O234" i="5"/>
  <c r="I234" i="5"/>
  <c r="H234" i="5"/>
  <c r="C234" i="5"/>
  <c r="O233" i="5"/>
  <c r="I233" i="5"/>
  <c r="H233" i="5"/>
  <c r="C233" i="5"/>
  <c r="O232" i="5"/>
  <c r="I232" i="5"/>
  <c r="H232" i="5"/>
  <c r="C232" i="5"/>
  <c r="O231" i="5"/>
  <c r="I231" i="5"/>
  <c r="H231" i="5"/>
  <c r="C231" i="5"/>
  <c r="O230" i="5"/>
  <c r="I230" i="5"/>
  <c r="H230" i="5"/>
  <c r="C230" i="5"/>
  <c r="O229" i="5"/>
  <c r="I229" i="5"/>
  <c r="H229" i="5"/>
  <c r="C229" i="5"/>
  <c r="O228" i="5"/>
  <c r="I228" i="5"/>
  <c r="H228" i="5"/>
  <c r="C228" i="5"/>
  <c r="O227" i="5"/>
  <c r="I227" i="5"/>
  <c r="H227" i="5"/>
  <c r="C227" i="5"/>
  <c r="O226" i="5"/>
  <c r="I226" i="5"/>
  <c r="H226" i="5"/>
  <c r="C226" i="5"/>
  <c r="O225" i="5"/>
  <c r="I225" i="5"/>
  <c r="H225" i="5"/>
  <c r="C225" i="5"/>
  <c r="O224" i="5"/>
  <c r="I224" i="5"/>
  <c r="H224" i="5"/>
  <c r="C224" i="5"/>
  <c r="O223" i="5"/>
  <c r="I223" i="5"/>
  <c r="H223" i="5"/>
  <c r="C223" i="5"/>
  <c r="O222" i="5"/>
  <c r="I222" i="5"/>
  <c r="H222" i="5"/>
  <c r="C222" i="5"/>
  <c r="O221" i="5"/>
  <c r="I221" i="5"/>
  <c r="H221" i="5"/>
  <c r="C221" i="5"/>
  <c r="O220" i="5"/>
  <c r="I220" i="5"/>
  <c r="H220" i="5"/>
  <c r="C220" i="5"/>
  <c r="O219" i="5"/>
  <c r="I219" i="5"/>
  <c r="H219" i="5"/>
  <c r="C219" i="5"/>
  <c r="O218" i="5"/>
  <c r="I218" i="5"/>
  <c r="H218" i="5"/>
  <c r="C218" i="5"/>
  <c r="O217" i="5"/>
  <c r="I217" i="5"/>
  <c r="H217" i="5"/>
  <c r="C217" i="5"/>
  <c r="O216" i="5"/>
  <c r="I216" i="5"/>
  <c r="H216" i="5"/>
  <c r="C216" i="5"/>
  <c r="O215" i="5"/>
  <c r="I215" i="5"/>
  <c r="H215" i="5"/>
  <c r="C215" i="5"/>
  <c r="O214" i="5"/>
  <c r="I214" i="5"/>
  <c r="H214" i="5"/>
  <c r="C214" i="5"/>
  <c r="O213" i="5"/>
  <c r="I213" i="5"/>
  <c r="H213" i="5"/>
  <c r="C213" i="5"/>
  <c r="O212" i="5"/>
  <c r="I212" i="5"/>
  <c r="H212" i="5"/>
  <c r="C212" i="5"/>
  <c r="O211" i="5"/>
  <c r="I211" i="5"/>
  <c r="H211" i="5"/>
  <c r="C211" i="5"/>
  <c r="O210" i="5"/>
  <c r="I210" i="5"/>
  <c r="H210" i="5"/>
  <c r="C210" i="5"/>
  <c r="O209" i="5"/>
  <c r="I209" i="5"/>
  <c r="H209" i="5"/>
  <c r="C209" i="5"/>
  <c r="O208" i="5"/>
  <c r="I208" i="5"/>
  <c r="H208" i="5"/>
  <c r="C208" i="5"/>
  <c r="O207" i="5"/>
  <c r="I207" i="5"/>
  <c r="H207" i="5"/>
  <c r="C207" i="5"/>
  <c r="O206" i="5"/>
  <c r="I206" i="5"/>
  <c r="H206" i="5"/>
  <c r="C206" i="5"/>
  <c r="O205" i="5"/>
  <c r="I205" i="5"/>
  <c r="H205" i="5"/>
  <c r="C205" i="5"/>
  <c r="O204" i="5"/>
  <c r="I204" i="5"/>
  <c r="H204" i="5"/>
  <c r="C204" i="5"/>
  <c r="O203" i="5"/>
  <c r="I203" i="5"/>
  <c r="H203" i="5"/>
  <c r="C203" i="5"/>
  <c r="O202" i="5"/>
  <c r="I202" i="5"/>
  <c r="H202" i="5"/>
  <c r="C202" i="5"/>
  <c r="O201" i="5"/>
  <c r="I201" i="5"/>
  <c r="H201" i="5"/>
  <c r="C201" i="5"/>
  <c r="O200" i="5"/>
  <c r="I200" i="5"/>
  <c r="H200" i="5"/>
  <c r="C200" i="5"/>
  <c r="O199" i="5"/>
  <c r="I199" i="5"/>
  <c r="H199" i="5"/>
  <c r="C199" i="5"/>
  <c r="O198" i="5"/>
  <c r="I198" i="5"/>
  <c r="H198" i="5"/>
  <c r="C198" i="5"/>
  <c r="O197" i="5"/>
  <c r="I197" i="5"/>
  <c r="H197" i="5"/>
  <c r="C197" i="5"/>
  <c r="O196" i="5"/>
  <c r="I196" i="5"/>
  <c r="H196" i="5"/>
  <c r="C196" i="5"/>
  <c r="O195" i="5"/>
  <c r="I195" i="5"/>
  <c r="H195" i="5"/>
  <c r="C195" i="5"/>
  <c r="O194" i="5"/>
  <c r="I194" i="5"/>
  <c r="H194" i="5"/>
  <c r="C194" i="5"/>
  <c r="O193" i="5"/>
  <c r="I193" i="5"/>
  <c r="H193" i="5"/>
  <c r="C193" i="5"/>
  <c r="O192" i="5"/>
  <c r="I192" i="5"/>
  <c r="H192" i="5"/>
  <c r="C192" i="5"/>
  <c r="O191" i="5"/>
  <c r="I191" i="5"/>
  <c r="H191" i="5"/>
  <c r="C191" i="5"/>
  <c r="O190" i="5"/>
  <c r="I190" i="5"/>
  <c r="H190" i="5"/>
  <c r="C190" i="5"/>
  <c r="O189" i="5"/>
  <c r="I189" i="5"/>
  <c r="H189" i="5"/>
  <c r="C189" i="5"/>
  <c r="O188" i="5"/>
  <c r="I188" i="5"/>
  <c r="H188" i="5"/>
  <c r="C188" i="5"/>
  <c r="O187" i="5"/>
  <c r="I187" i="5"/>
  <c r="H187" i="5"/>
  <c r="C187" i="5"/>
  <c r="O186" i="5"/>
  <c r="I186" i="5"/>
  <c r="H186" i="5"/>
  <c r="C186" i="5"/>
  <c r="O185" i="5"/>
  <c r="I185" i="5"/>
  <c r="H185" i="5"/>
  <c r="C185" i="5"/>
  <c r="O184" i="5"/>
  <c r="I184" i="5"/>
  <c r="H184" i="5"/>
  <c r="C184" i="5"/>
  <c r="O183" i="5"/>
  <c r="I183" i="5"/>
  <c r="H183" i="5"/>
  <c r="C183" i="5"/>
  <c r="O182" i="5"/>
  <c r="I182" i="5"/>
  <c r="H182" i="5"/>
  <c r="C182" i="5"/>
  <c r="O181" i="5"/>
  <c r="I181" i="5"/>
  <c r="H181" i="5"/>
  <c r="C181" i="5"/>
  <c r="O180" i="5"/>
  <c r="I180" i="5"/>
  <c r="H180" i="5"/>
  <c r="C180" i="5"/>
  <c r="O179" i="5"/>
  <c r="I179" i="5"/>
  <c r="H179" i="5"/>
  <c r="C179" i="5"/>
  <c r="O178" i="5"/>
  <c r="I178" i="5"/>
  <c r="H178" i="5"/>
  <c r="C178" i="5"/>
  <c r="O177" i="5"/>
  <c r="I177" i="5"/>
  <c r="H177" i="5"/>
  <c r="C177" i="5"/>
  <c r="O176" i="5"/>
  <c r="I176" i="5"/>
  <c r="H176" i="5"/>
  <c r="C176" i="5"/>
  <c r="O175" i="5"/>
  <c r="I175" i="5"/>
  <c r="H175" i="5"/>
  <c r="C175" i="5"/>
  <c r="O174" i="5"/>
  <c r="I174" i="5"/>
  <c r="H174" i="5"/>
  <c r="C174" i="5"/>
  <c r="O173" i="5"/>
  <c r="I173" i="5"/>
  <c r="H173" i="5"/>
  <c r="C173" i="5"/>
  <c r="O172" i="5"/>
  <c r="I172" i="5"/>
  <c r="H172" i="5"/>
  <c r="C172" i="5"/>
  <c r="O171" i="5"/>
  <c r="I171" i="5"/>
  <c r="H171" i="5"/>
  <c r="C171" i="5"/>
  <c r="O170" i="5"/>
  <c r="I170" i="5"/>
  <c r="H170" i="5"/>
  <c r="C170" i="5"/>
  <c r="O169" i="5"/>
  <c r="I169" i="5"/>
  <c r="H169" i="5"/>
  <c r="C169" i="5"/>
  <c r="O168" i="5"/>
  <c r="I168" i="5"/>
  <c r="H168" i="5"/>
  <c r="C168" i="5"/>
  <c r="O167" i="5"/>
  <c r="I167" i="5"/>
  <c r="H167" i="5"/>
  <c r="C167" i="5"/>
  <c r="O166" i="5"/>
  <c r="I166" i="5"/>
  <c r="H166" i="5"/>
  <c r="C166" i="5"/>
  <c r="O165" i="5"/>
  <c r="I165" i="5"/>
  <c r="H165" i="5"/>
  <c r="C165" i="5"/>
  <c r="O164" i="5"/>
  <c r="I164" i="5"/>
  <c r="H164" i="5"/>
  <c r="C164" i="5"/>
  <c r="O163" i="5"/>
  <c r="I163" i="5"/>
  <c r="H163" i="5"/>
  <c r="C163" i="5"/>
  <c r="O162" i="5"/>
  <c r="I162" i="5"/>
  <c r="H162" i="5"/>
  <c r="C162" i="5"/>
  <c r="O161" i="5"/>
  <c r="I161" i="5"/>
  <c r="H161" i="5"/>
  <c r="C161" i="5"/>
  <c r="O160" i="5"/>
  <c r="I160" i="5"/>
  <c r="H160" i="5"/>
  <c r="C160" i="5"/>
  <c r="O159" i="5"/>
  <c r="I159" i="5"/>
  <c r="H159" i="5"/>
  <c r="C159" i="5"/>
  <c r="O158" i="5"/>
  <c r="I158" i="5"/>
  <c r="H158" i="5"/>
  <c r="C158" i="5"/>
  <c r="O157" i="5"/>
  <c r="I157" i="5"/>
  <c r="H157" i="5"/>
  <c r="C157" i="5"/>
  <c r="O156" i="5"/>
  <c r="I156" i="5"/>
  <c r="H156" i="5"/>
  <c r="C156" i="5"/>
  <c r="O155" i="5"/>
  <c r="I155" i="5"/>
  <c r="H155" i="5"/>
  <c r="C155" i="5"/>
  <c r="O154" i="5"/>
  <c r="I154" i="5"/>
  <c r="H154" i="5"/>
  <c r="C154" i="5"/>
  <c r="O153" i="5"/>
  <c r="I153" i="5"/>
  <c r="H153" i="5"/>
  <c r="C153" i="5"/>
  <c r="O152" i="5"/>
  <c r="I152" i="5"/>
  <c r="H152" i="5"/>
  <c r="C152" i="5"/>
  <c r="O151" i="5"/>
  <c r="I151" i="5"/>
  <c r="H151" i="5"/>
  <c r="C151" i="5"/>
  <c r="O150" i="5"/>
  <c r="I150" i="5"/>
  <c r="H150" i="5"/>
  <c r="C150" i="5"/>
  <c r="O149" i="5"/>
  <c r="I149" i="5"/>
  <c r="H149" i="5"/>
  <c r="C149" i="5"/>
  <c r="O148" i="5"/>
  <c r="I148" i="5"/>
  <c r="H148" i="5"/>
  <c r="C148" i="5"/>
  <c r="O147" i="5"/>
  <c r="I147" i="5"/>
  <c r="H147" i="5"/>
  <c r="C147" i="5"/>
  <c r="O146" i="5"/>
  <c r="I146" i="5"/>
  <c r="H146" i="5"/>
  <c r="C146" i="5"/>
  <c r="O145" i="5"/>
  <c r="I145" i="5"/>
  <c r="H145" i="5"/>
  <c r="C145" i="5"/>
  <c r="O144" i="5"/>
  <c r="I144" i="5"/>
  <c r="H144" i="5"/>
  <c r="C144" i="5"/>
  <c r="O143" i="5"/>
  <c r="I143" i="5"/>
  <c r="H143" i="5"/>
  <c r="C143" i="5"/>
  <c r="O142" i="5"/>
  <c r="I142" i="5"/>
  <c r="H142" i="5"/>
  <c r="C142" i="5"/>
  <c r="O141" i="5"/>
  <c r="I141" i="5"/>
  <c r="H141" i="5"/>
  <c r="C141" i="5"/>
  <c r="O140" i="5"/>
  <c r="I140" i="5"/>
  <c r="H140" i="5"/>
  <c r="C140" i="5"/>
  <c r="O139" i="5"/>
  <c r="I139" i="5"/>
  <c r="H139" i="5"/>
  <c r="C139" i="5"/>
  <c r="O138" i="5"/>
  <c r="I138" i="5"/>
  <c r="H138" i="5"/>
  <c r="C138" i="5"/>
  <c r="O137" i="5"/>
  <c r="I137" i="5"/>
  <c r="H137" i="5"/>
  <c r="C137" i="5"/>
  <c r="O136" i="5"/>
  <c r="I136" i="5"/>
  <c r="H136" i="5"/>
  <c r="C136" i="5"/>
  <c r="O135" i="5"/>
  <c r="I135" i="5"/>
  <c r="H135" i="5"/>
  <c r="C135" i="5"/>
  <c r="O134" i="5"/>
  <c r="I134" i="5"/>
  <c r="H134" i="5"/>
  <c r="C134" i="5"/>
  <c r="O133" i="5"/>
  <c r="I133" i="5"/>
  <c r="H133" i="5"/>
  <c r="C133" i="5"/>
  <c r="O132" i="5"/>
  <c r="I132" i="5"/>
  <c r="H132" i="5"/>
  <c r="C132" i="5"/>
  <c r="O131" i="5"/>
  <c r="I131" i="5"/>
  <c r="H131" i="5"/>
  <c r="C131" i="5"/>
  <c r="O130" i="5"/>
  <c r="I130" i="5"/>
  <c r="H130" i="5"/>
  <c r="C130" i="5"/>
  <c r="O129" i="5"/>
  <c r="I129" i="5"/>
  <c r="H129" i="5"/>
  <c r="C129" i="5"/>
  <c r="O128" i="5"/>
  <c r="I128" i="5"/>
  <c r="H128" i="5"/>
  <c r="C128" i="5"/>
  <c r="O127" i="5"/>
  <c r="I127" i="5"/>
  <c r="H127" i="5"/>
  <c r="C127" i="5"/>
  <c r="O126" i="5"/>
  <c r="I126" i="5"/>
  <c r="H126" i="5"/>
  <c r="C126" i="5"/>
  <c r="O125" i="5"/>
  <c r="I125" i="5"/>
  <c r="H125" i="5"/>
  <c r="C125" i="5"/>
  <c r="O124" i="5"/>
  <c r="I124" i="5"/>
  <c r="H124" i="5"/>
  <c r="C124" i="5"/>
  <c r="O123" i="5"/>
  <c r="I123" i="5"/>
  <c r="H123" i="5"/>
  <c r="C123" i="5"/>
  <c r="O122" i="5"/>
  <c r="I122" i="5"/>
  <c r="H122" i="5"/>
  <c r="C122" i="5"/>
  <c r="O121" i="5"/>
  <c r="I121" i="5"/>
  <c r="H121" i="5"/>
  <c r="C121" i="5"/>
  <c r="O120" i="5"/>
  <c r="I120" i="5"/>
  <c r="H120" i="5"/>
  <c r="C120" i="5"/>
  <c r="O119" i="5"/>
  <c r="I119" i="5"/>
  <c r="H119" i="5"/>
  <c r="C119" i="5"/>
  <c r="O118" i="5"/>
  <c r="I118" i="5"/>
  <c r="H118" i="5"/>
  <c r="C118" i="5"/>
  <c r="O117" i="5"/>
  <c r="I117" i="5"/>
  <c r="H117" i="5"/>
  <c r="C117" i="5"/>
  <c r="O116" i="5"/>
  <c r="I116" i="5"/>
  <c r="H116" i="5"/>
  <c r="C116" i="5"/>
  <c r="O115" i="5"/>
  <c r="I115" i="5"/>
  <c r="H115" i="5"/>
  <c r="C115" i="5"/>
  <c r="O114" i="5"/>
  <c r="I114" i="5"/>
  <c r="H114" i="5"/>
  <c r="C114" i="5"/>
  <c r="O113" i="5"/>
  <c r="I113" i="5"/>
  <c r="H113" i="5"/>
  <c r="C113" i="5"/>
  <c r="O112" i="5"/>
  <c r="I112" i="5"/>
  <c r="H112" i="5"/>
  <c r="C112" i="5"/>
  <c r="O111" i="5"/>
  <c r="I111" i="5"/>
  <c r="H111" i="5"/>
  <c r="C111" i="5"/>
  <c r="O110" i="5"/>
  <c r="I110" i="5"/>
  <c r="H110" i="5"/>
  <c r="C110" i="5"/>
  <c r="O109" i="5"/>
  <c r="I109" i="5"/>
  <c r="H109" i="5"/>
  <c r="C109" i="5"/>
  <c r="O108" i="5"/>
  <c r="I108" i="5"/>
  <c r="H108" i="5"/>
  <c r="C108" i="5"/>
  <c r="O107" i="5"/>
  <c r="I107" i="5"/>
  <c r="H107" i="5"/>
  <c r="C107" i="5"/>
  <c r="O106" i="5"/>
  <c r="I106" i="5"/>
  <c r="H106" i="5"/>
  <c r="C106" i="5"/>
  <c r="O105" i="5"/>
  <c r="I105" i="5"/>
  <c r="H105" i="5"/>
  <c r="C105" i="5"/>
  <c r="O104" i="5"/>
  <c r="I104" i="5"/>
  <c r="H104" i="5"/>
  <c r="C104" i="5"/>
  <c r="O103" i="5"/>
  <c r="I103" i="5"/>
  <c r="H103" i="5"/>
  <c r="C103" i="5"/>
  <c r="O102" i="5"/>
  <c r="I102" i="5"/>
  <c r="H102" i="5"/>
  <c r="C102" i="5"/>
  <c r="O101" i="5"/>
  <c r="I101" i="5"/>
  <c r="H101" i="5"/>
  <c r="C101" i="5"/>
  <c r="O100" i="5"/>
  <c r="I100" i="5"/>
  <c r="H100" i="5"/>
  <c r="C100" i="5"/>
  <c r="O99" i="5"/>
  <c r="I99" i="5"/>
  <c r="H99" i="5"/>
  <c r="C99" i="5"/>
  <c r="O98" i="5"/>
  <c r="I98" i="5"/>
  <c r="H98" i="5"/>
  <c r="C98" i="5"/>
  <c r="O97" i="5"/>
  <c r="I97" i="5"/>
  <c r="H97" i="5"/>
  <c r="C97" i="5"/>
  <c r="O96" i="5"/>
  <c r="I96" i="5"/>
  <c r="H96" i="5"/>
  <c r="C96" i="5"/>
  <c r="O95" i="5"/>
  <c r="I95" i="5"/>
  <c r="H95" i="5"/>
  <c r="C95" i="5"/>
  <c r="O94" i="5"/>
  <c r="I94" i="5"/>
  <c r="H94" i="5"/>
  <c r="C94" i="5"/>
  <c r="O93" i="5"/>
  <c r="I93" i="5"/>
  <c r="H93" i="5"/>
  <c r="C93" i="5"/>
  <c r="O92" i="5"/>
  <c r="I92" i="5"/>
  <c r="H92" i="5"/>
  <c r="C92" i="5"/>
  <c r="O91" i="5"/>
  <c r="I91" i="5"/>
  <c r="H91" i="5"/>
  <c r="C91" i="5"/>
  <c r="O90" i="5"/>
  <c r="I90" i="5"/>
  <c r="H90" i="5"/>
  <c r="C90" i="5"/>
  <c r="O89" i="5"/>
  <c r="I89" i="5"/>
  <c r="H89" i="5"/>
  <c r="C89" i="5"/>
  <c r="O88" i="5"/>
  <c r="I88" i="5"/>
  <c r="H88" i="5"/>
  <c r="C88" i="5"/>
  <c r="O87" i="5"/>
  <c r="I87" i="5"/>
  <c r="H87" i="5"/>
  <c r="C87" i="5"/>
  <c r="O86" i="5"/>
  <c r="I86" i="5"/>
  <c r="H86" i="5"/>
  <c r="C86" i="5"/>
  <c r="O85" i="5"/>
  <c r="I85" i="5"/>
  <c r="H85" i="5"/>
  <c r="C85" i="5"/>
  <c r="O84" i="5"/>
  <c r="I84" i="5"/>
  <c r="H84" i="5"/>
  <c r="C84" i="5"/>
  <c r="O83" i="5"/>
  <c r="I83" i="5"/>
  <c r="H83" i="5"/>
  <c r="C83" i="5"/>
  <c r="O82" i="5"/>
  <c r="I82" i="5"/>
  <c r="H82" i="5"/>
  <c r="C82" i="5"/>
  <c r="O81" i="5"/>
  <c r="I81" i="5"/>
  <c r="H81" i="5"/>
  <c r="C81" i="5"/>
  <c r="O80" i="5"/>
  <c r="I80" i="5"/>
  <c r="H80" i="5"/>
  <c r="C80" i="5"/>
  <c r="O79" i="5"/>
  <c r="I79" i="5"/>
  <c r="H79" i="5"/>
  <c r="C79" i="5"/>
  <c r="O78" i="5"/>
  <c r="I78" i="5"/>
  <c r="H78" i="5"/>
  <c r="C78" i="5"/>
  <c r="O77" i="5"/>
  <c r="I77" i="5"/>
  <c r="H77" i="5"/>
  <c r="C77" i="5"/>
  <c r="O76" i="5"/>
  <c r="I76" i="5"/>
  <c r="H76" i="5"/>
  <c r="C76" i="5"/>
  <c r="O75" i="5"/>
  <c r="I75" i="5"/>
  <c r="H75" i="5"/>
  <c r="C75" i="5"/>
  <c r="O74" i="5"/>
  <c r="I74" i="5"/>
  <c r="H74" i="5"/>
  <c r="C74" i="5"/>
  <c r="O73" i="5"/>
  <c r="I73" i="5"/>
  <c r="H73" i="5"/>
  <c r="C73" i="5"/>
  <c r="O72" i="5"/>
  <c r="I72" i="5"/>
  <c r="H72" i="5"/>
  <c r="C72" i="5"/>
  <c r="O71" i="5"/>
  <c r="I71" i="5"/>
  <c r="H71" i="5"/>
  <c r="C71" i="5"/>
  <c r="O70" i="5"/>
  <c r="I70" i="5"/>
  <c r="H70" i="5"/>
  <c r="C70" i="5"/>
  <c r="O69" i="5"/>
  <c r="I69" i="5"/>
  <c r="H69" i="5"/>
  <c r="C69" i="5"/>
  <c r="O68" i="5"/>
  <c r="I68" i="5"/>
  <c r="H68" i="5"/>
  <c r="C68" i="5"/>
  <c r="O67" i="5"/>
  <c r="I67" i="5"/>
  <c r="H67" i="5"/>
  <c r="C67" i="5"/>
  <c r="O66" i="5"/>
  <c r="I66" i="5"/>
  <c r="H66" i="5"/>
  <c r="C66" i="5"/>
  <c r="O65" i="5"/>
  <c r="I65" i="5"/>
  <c r="H65" i="5"/>
  <c r="C65" i="5"/>
  <c r="O64" i="5"/>
  <c r="I64" i="5"/>
  <c r="H64" i="5"/>
  <c r="C64" i="5"/>
  <c r="O63" i="5"/>
  <c r="I63" i="5"/>
  <c r="H63" i="5"/>
  <c r="C63" i="5"/>
  <c r="O62" i="5"/>
  <c r="I62" i="5"/>
  <c r="H62" i="5"/>
  <c r="C62" i="5"/>
  <c r="O61" i="5"/>
  <c r="I61" i="5"/>
  <c r="H61" i="5"/>
  <c r="C61" i="5"/>
  <c r="O60" i="5"/>
  <c r="I60" i="5"/>
  <c r="H60" i="5"/>
  <c r="C60" i="5"/>
  <c r="O59" i="5"/>
  <c r="I59" i="5"/>
  <c r="H59" i="5"/>
  <c r="C59" i="5"/>
  <c r="O58" i="5"/>
  <c r="I58" i="5"/>
  <c r="H58" i="5"/>
  <c r="C58" i="5"/>
  <c r="O57" i="5"/>
  <c r="I57" i="5"/>
  <c r="H57" i="5"/>
  <c r="C57" i="5"/>
  <c r="O56" i="5"/>
  <c r="I56" i="5"/>
  <c r="H56" i="5"/>
  <c r="C56" i="5"/>
  <c r="O55" i="5"/>
  <c r="I55" i="5"/>
  <c r="H55" i="5"/>
  <c r="C55" i="5"/>
  <c r="O54" i="5"/>
  <c r="I54" i="5"/>
  <c r="H54" i="5"/>
  <c r="C54" i="5"/>
  <c r="O53" i="5"/>
  <c r="I53" i="5"/>
  <c r="H53" i="5"/>
  <c r="C53" i="5"/>
  <c r="O52" i="5"/>
  <c r="I52" i="5"/>
  <c r="H52" i="5"/>
  <c r="C52" i="5"/>
  <c r="O51" i="5"/>
  <c r="I51" i="5"/>
  <c r="H51" i="5"/>
  <c r="C51" i="5"/>
  <c r="O50" i="5"/>
  <c r="I50" i="5"/>
  <c r="H50" i="5"/>
  <c r="C50" i="5"/>
  <c r="O49" i="5"/>
  <c r="I49" i="5"/>
  <c r="H49" i="5"/>
  <c r="C49" i="5"/>
  <c r="O48" i="5"/>
  <c r="I48" i="5"/>
  <c r="H48" i="5"/>
  <c r="C48" i="5"/>
  <c r="O47" i="5"/>
  <c r="I47" i="5"/>
  <c r="H47" i="5"/>
  <c r="C47" i="5"/>
  <c r="O46" i="5"/>
  <c r="I46" i="5"/>
  <c r="H46" i="5"/>
  <c r="C46" i="5"/>
  <c r="O45" i="5"/>
  <c r="I45" i="5"/>
  <c r="H45" i="5"/>
  <c r="C45" i="5"/>
  <c r="O44" i="5"/>
  <c r="I44" i="5"/>
  <c r="H44" i="5"/>
  <c r="C44" i="5"/>
  <c r="O43" i="5"/>
  <c r="I43" i="5"/>
  <c r="H43" i="5"/>
  <c r="C43" i="5"/>
  <c r="O42" i="5"/>
  <c r="I42" i="5"/>
  <c r="H42" i="5"/>
  <c r="C42" i="5"/>
  <c r="O41" i="5"/>
  <c r="I41" i="5"/>
  <c r="H41" i="5"/>
  <c r="C41" i="5"/>
  <c r="O40" i="5"/>
  <c r="I40" i="5"/>
  <c r="H40" i="5"/>
  <c r="C40" i="5"/>
  <c r="O39" i="5"/>
  <c r="I39" i="5"/>
  <c r="H39" i="5"/>
  <c r="C39" i="5"/>
  <c r="O38" i="5"/>
  <c r="I38" i="5"/>
  <c r="H38" i="5"/>
  <c r="C38" i="5"/>
  <c r="O37" i="5"/>
  <c r="I37" i="5"/>
  <c r="H37" i="5"/>
  <c r="C37" i="5"/>
  <c r="O36" i="5"/>
  <c r="I36" i="5"/>
  <c r="H36" i="5"/>
  <c r="C36" i="5"/>
  <c r="O35" i="5"/>
  <c r="I35" i="5"/>
  <c r="H35" i="5"/>
  <c r="C35" i="5"/>
  <c r="O34" i="5"/>
  <c r="I34" i="5"/>
  <c r="H34" i="5"/>
  <c r="C34" i="5"/>
  <c r="O33" i="5"/>
  <c r="I33" i="5"/>
  <c r="H33" i="5"/>
  <c r="C33" i="5"/>
  <c r="O32" i="5"/>
  <c r="I32" i="5"/>
  <c r="H32" i="5"/>
  <c r="C32" i="5"/>
  <c r="O31" i="5"/>
  <c r="I31" i="5"/>
  <c r="H31" i="5"/>
  <c r="C31" i="5"/>
  <c r="O30" i="5"/>
  <c r="I30" i="5"/>
  <c r="H30" i="5"/>
  <c r="C30" i="5"/>
  <c r="O29" i="5"/>
  <c r="I29" i="5"/>
  <c r="H29" i="5"/>
  <c r="C29" i="5"/>
  <c r="O28" i="5"/>
  <c r="I28" i="5"/>
  <c r="H28" i="5"/>
  <c r="C28" i="5"/>
  <c r="O27" i="5"/>
  <c r="I27" i="5"/>
  <c r="H27" i="5"/>
  <c r="C27" i="5"/>
  <c r="O26" i="5"/>
  <c r="I26" i="5"/>
  <c r="H26" i="5"/>
  <c r="C26" i="5"/>
  <c r="O25" i="5"/>
  <c r="I25" i="5"/>
  <c r="H25" i="5"/>
  <c r="C25" i="5"/>
  <c r="O24" i="5"/>
  <c r="I24" i="5"/>
  <c r="H24" i="5"/>
  <c r="C24" i="5"/>
  <c r="O23" i="5"/>
  <c r="I23" i="5"/>
  <c r="H23" i="5"/>
  <c r="C23" i="5"/>
  <c r="O22" i="5"/>
  <c r="I22" i="5"/>
  <c r="H22" i="5"/>
  <c r="C22" i="5"/>
  <c r="O21" i="5"/>
  <c r="I21" i="5"/>
  <c r="H21" i="5"/>
  <c r="C21" i="5"/>
  <c r="O20" i="5"/>
  <c r="I20" i="5"/>
  <c r="H20" i="5"/>
  <c r="C20" i="5"/>
  <c r="O19" i="5"/>
  <c r="H19" i="5"/>
  <c r="I19" i="5" s="1"/>
  <c r="C19" i="5"/>
  <c r="O18" i="5"/>
  <c r="H18" i="5"/>
  <c r="C12" i="3" s="1"/>
  <c r="C18" i="5"/>
  <c r="O17" i="5"/>
  <c r="I17" i="5"/>
  <c r="H17" i="5"/>
  <c r="C17" i="5"/>
  <c r="O16" i="5"/>
  <c r="I16" i="5"/>
  <c r="H16" i="5"/>
  <c r="C16" i="5"/>
  <c r="O15" i="5"/>
  <c r="H15" i="5"/>
  <c r="I15" i="5" s="1"/>
  <c r="C15" i="5"/>
  <c r="O14" i="5"/>
  <c r="I14" i="5"/>
  <c r="H14" i="5"/>
  <c r="C14" i="5"/>
  <c r="O13" i="5"/>
  <c r="I13" i="5"/>
  <c r="H13" i="5"/>
  <c r="C13" i="5"/>
  <c r="O12" i="5"/>
  <c r="H12" i="5"/>
  <c r="I12" i="5" s="1"/>
  <c r="C12" i="5"/>
  <c r="O11" i="5"/>
  <c r="I11" i="5"/>
  <c r="H11" i="5"/>
  <c r="C11" i="5"/>
  <c r="O10" i="5"/>
  <c r="I10" i="5"/>
  <c r="H10" i="5"/>
  <c r="C10" i="5"/>
  <c r="O9" i="5"/>
  <c r="H9" i="5"/>
  <c r="I9" i="5" s="1"/>
  <c r="C9" i="5"/>
  <c r="O8" i="5"/>
  <c r="I8" i="5"/>
  <c r="H8" i="5"/>
  <c r="C8" i="5"/>
  <c r="O7" i="5"/>
  <c r="I7" i="5"/>
  <c r="H7" i="5"/>
  <c r="C7" i="5"/>
  <c r="O6" i="5"/>
  <c r="H6" i="5"/>
  <c r="I6" i="5" s="1"/>
  <c r="C6" i="5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G67" i="3"/>
  <c r="F67" i="3"/>
  <c r="D67" i="3"/>
  <c r="C67" i="3"/>
  <c r="B67" i="3"/>
  <c r="A67" i="3"/>
  <c r="E67" i="3" s="1"/>
  <c r="G66" i="3"/>
  <c r="F66" i="3"/>
  <c r="D66" i="3"/>
  <c r="C66" i="3"/>
  <c r="B66" i="3"/>
  <c r="A66" i="3"/>
  <c r="E66" i="3" s="1"/>
  <c r="G65" i="3"/>
  <c r="F65" i="3"/>
  <c r="D65" i="3"/>
  <c r="C65" i="3"/>
  <c r="B65" i="3"/>
  <c r="A65" i="3"/>
  <c r="E65" i="3" s="1"/>
  <c r="G64" i="3"/>
  <c r="F64" i="3"/>
  <c r="D64" i="3"/>
  <c r="C64" i="3"/>
  <c r="B64" i="3"/>
  <c r="A64" i="3"/>
  <c r="E64" i="3" s="1"/>
  <c r="G63" i="3"/>
  <c r="F63" i="3"/>
  <c r="D63" i="3"/>
  <c r="C63" i="3"/>
  <c r="B63" i="3"/>
  <c r="A63" i="3"/>
  <c r="E63" i="3" s="1"/>
  <c r="G62" i="3"/>
  <c r="F62" i="3"/>
  <c r="D62" i="3"/>
  <c r="C62" i="3"/>
  <c r="B62" i="3"/>
  <c r="A62" i="3"/>
  <c r="E62" i="3" s="1"/>
  <c r="G61" i="3"/>
  <c r="F61" i="3"/>
  <c r="D61" i="3"/>
  <c r="C61" i="3"/>
  <c r="B61" i="3"/>
  <c r="A61" i="3"/>
  <c r="E61" i="3" s="1"/>
  <c r="G60" i="3"/>
  <c r="F60" i="3"/>
  <c r="D60" i="3"/>
  <c r="C60" i="3"/>
  <c r="B60" i="3"/>
  <c r="A60" i="3"/>
  <c r="E60" i="3" s="1"/>
  <c r="G59" i="3"/>
  <c r="F59" i="3"/>
  <c r="D59" i="3"/>
  <c r="C59" i="3"/>
  <c r="B59" i="3"/>
  <c r="A59" i="3"/>
  <c r="E59" i="3" s="1"/>
  <c r="G58" i="3"/>
  <c r="F58" i="3"/>
  <c r="D58" i="3"/>
  <c r="C58" i="3"/>
  <c r="B58" i="3"/>
  <c r="A58" i="3"/>
  <c r="E58" i="3" s="1"/>
  <c r="G57" i="3"/>
  <c r="F57" i="3"/>
  <c r="D57" i="3"/>
  <c r="C57" i="3"/>
  <c r="B57" i="3"/>
  <c r="A57" i="3"/>
  <c r="E57" i="3" s="1"/>
  <c r="G56" i="3"/>
  <c r="F56" i="3"/>
  <c r="D56" i="3"/>
  <c r="C56" i="3"/>
  <c r="B56" i="3"/>
  <c r="A56" i="3"/>
  <c r="E56" i="3" s="1"/>
  <c r="G55" i="3"/>
  <c r="F55" i="3"/>
  <c r="D55" i="3"/>
  <c r="C55" i="3"/>
  <c r="B55" i="3"/>
  <c r="A55" i="3"/>
  <c r="E55" i="3" s="1"/>
  <c r="G54" i="3"/>
  <c r="F54" i="3"/>
  <c r="D54" i="3"/>
  <c r="C54" i="3"/>
  <c r="B54" i="3"/>
  <c r="A54" i="3"/>
  <c r="E54" i="3" s="1"/>
  <c r="G53" i="3"/>
  <c r="F53" i="3"/>
  <c r="D53" i="3"/>
  <c r="C53" i="3"/>
  <c r="B53" i="3"/>
  <c r="A53" i="3"/>
  <c r="E53" i="3" s="1"/>
  <c r="G52" i="3"/>
  <c r="F52" i="3"/>
  <c r="D52" i="3"/>
  <c r="C52" i="3"/>
  <c r="B52" i="3"/>
  <c r="A52" i="3"/>
  <c r="E52" i="3" s="1"/>
  <c r="G51" i="3"/>
  <c r="F51" i="3"/>
  <c r="D51" i="3"/>
  <c r="C51" i="3"/>
  <c r="B51" i="3"/>
  <c r="A51" i="3"/>
  <c r="E51" i="3" s="1"/>
  <c r="G50" i="3"/>
  <c r="F50" i="3"/>
  <c r="D50" i="3"/>
  <c r="C50" i="3"/>
  <c r="B50" i="3"/>
  <c r="A50" i="3"/>
  <c r="E50" i="3" s="1"/>
  <c r="G49" i="3"/>
  <c r="F49" i="3"/>
  <c r="D49" i="3"/>
  <c r="C49" i="3"/>
  <c r="B49" i="3"/>
  <c r="A49" i="3"/>
  <c r="E49" i="3" s="1"/>
  <c r="G48" i="3"/>
  <c r="F48" i="3"/>
  <c r="D48" i="3"/>
  <c r="C48" i="3"/>
  <c r="B48" i="3"/>
  <c r="A48" i="3"/>
  <c r="E48" i="3" s="1"/>
  <c r="G47" i="3"/>
  <c r="F47" i="3"/>
  <c r="D47" i="3"/>
  <c r="C47" i="3"/>
  <c r="B47" i="3"/>
  <c r="A47" i="3"/>
  <c r="E47" i="3" s="1"/>
  <c r="G46" i="3"/>
  <c r="F46" i="3"/>
  <c r="D46" i="3"/>
  <c r="C46" i="3"/>
  <c r="B46" i="3"/>
  <c r="A46" i="3"/>
  <c r="E46" i="3" s="1"/>
  <c r="G45" i="3"/>
  <c r="F45" i="3"/>
  <c r="D45" i="3"/>
  <c r="C45" i="3"/>
  <c r="B45" i="3"/>
  <c r="A45" i="3"/>
  <c r="E45" i="3" s="1"/>
  <c r="G44" i="3"/>
  <c r="F44" i="3"/>
  <c r="D44" i="3"/>
  <c r="C44" i="3"/>
  <c r="B44" i="3"/>
  <c r="A44" i="3"/>
  <c r="E44" i="3" s="1"/>
  <c r="G43" i="3"/>
  <c r="F43" i="3"/>
  <c r="D43" i="3"/>
  <c r="C43" i="3"/>
  <c r="B43" i="3"/>
  <c r="A43" i="3"/>
  <c r="E43" i="3" s="1"/>
  <c r="G42" i="3"/>
  <c r="F42" i="3"/>
  <c r="D42" i="3"/>
  <c r="C42" i="3"/>
  <c r="B42" i="3"/>
  <c r="A42" i="3"/>
  <c r="E42" i="3" s="1"/>
  <c r="G41" i="3"/>
  <c r="F41" i="3"/>
  <c r="D41" i="3"/>
  <c r="C41" i="3"/>
  <c r="B41" i="3"/>
  <c r="A41" i="3"/>
  <c r="E41" i="3" s="1"/>
  <c r="G40" i="3"/>
  <c r="F40" i="3"/>
  <c r="D40" i="3"/>
  <c r="C40" i="3"/>
  <c r="B40" i="3"/>
  <c r="A40" i="3"/>
  <c r="E40" i="3" s="1"/>
  <c r="G39" i="3"/>
  <c r="F39" i="3"/>
  <c r="D39" i="3"/>
  <c r="C39" i="3"/>
  <c r="B39" i="3"/>
  <c r="A39" i="3"/>
  <c r="E39" i="3" s="1"/>
  <c r="G38" i="3"/>
  <c r="F38" i="3"/>
  <c r="D38" i="3"/>
  <c r="C38" i="3"/>
  <c r="B38" i="3"/>
  <c r="A38" i="3"/>
  <c r="E38" i="3" s="1"/>
  <c r="G37" i="3"/>
  <c r="F37" i="3"/>
  <c r="D37" i="3"/>
  <c r="C37" i="3"/>
  <c r="B37" i="3"/>
  <c r="A37" i="3"/>
  <c r="E37" i="3" s="1"/>
  <c r="G36" i="3"/>
  <c r="F36" i="3"/>
  <c r="D36" i="3"/>
  <c r="C36" i="3"/>
  <c r="B36" i="3"/>
  <c r="A36" i="3"/>
  <c r="E36" i="3" s="1"/>
  <c r="G35" i="3"/>
  <c r="F35" i="3"/>
  <c r="D35" i="3"/>
  <c r="C35" i="3"/>
  <c r="B35" i="3"/>
  <c r="A35" i="3"/>
  <c r="E35" i="3" s="1"/>
  <c r="G34" i="3"/>
  <c r="F34" i="3"/>
  <c r="D34" i="3"/>
  <c r="C34" i="3"/>
  <c r="B34" i="3"/>
  <c r="A34" i="3"/>
  <c r="E34" i="3" s="1"/>
  <c r="G33" i="3"/>
  <c r="F33" i="3"/>
  <c r="D33" i="3"/>
  <c r="C33" i="3"/>
  <c r="B33" i="3"/>
  <c r="A33" i="3"/>
  <c r="E33" i="3" s="1"/>
  <c r="G32" i="3"/>
  <c r="F32" i="3"/>
  <c r="D32" i="3"/>
  <c r="C32" i="3"/>
  <c r="B32" i="3"/>
  <c r="A32" i="3"/>
  <c r="E32" i="3" s="1"/>
  <c r="G31" i="3"/>
  <c r="F31" i="3"/>
  <c r="D31" i="3"/>
  <c r="C31" i="3"/>
  <c r="B31" i="3"/>
  <c r="A31" i="3"/>
  <c r="E31" i="3" s="1"/>
  <c r="G30" i="3"/>
  <c r="F30" i="3"/>
  <c r="D30" i="3"/>
  <c r="C30" i="3"/>
  <c r="B30" i="3"/>
  <c r="A30" i="3"/>
  <c r="E30" i="3" s="1"/>
  <c r="G29" i="3"/>
  <c r="F29" i="3"/>
  <c r="D29" i="3"/>
  <c r="C29" i="3"/>
  <c r="B29" i="3"/>
  <c r="A29" i="3"/>
  <c r="E29" i="3" s="1"/>
  <c r="G28" i="3"/>
  <c r="F28" i="3"/>
  <c r="D28" i="3"/>
  <c r="C28" i="3"/>
  <c r="B28" i="3"/>
  <c r="A28" i="3"/>
  <c r="E28" i="3" s="1"/>
  <c r="G27" i="3"/>
  <c r="F27" i="3"/>
  <c r="D27" i="3"/>
  <c r="C27" i="3"/>
  <c r="B27" i="3"/>
  <c r="A27" i="3"/>
  <c r="E27" i="3" s="1"/>
  <c r="G26" i="3"/>
  <c r="F26" i="3"/>
  <c r="D26" i="3"/>
  <c r="C26" i="3"/>
  <c r="B26" i="3"/>
  <c r="A26" i="3"/>
  <c r="E26" i="3" s="1"/>
  <c r="G25" i="3"/>
  <c r="F25" i="3"/>
  <c r="D25" i="3"/>
  <c r="C25" i="3"/>
  <c r="B25" i="3"/>
  <c r="A25" i="3"/>
  <c r="E25" i="3" s="1"/>
  <c r="G24" i="3"/>
  <c r="F24" i="3"/>
  <c r="D24" i="3"/>
  <c r="C24" i="3"/>
  <c r="B24" i="3"/>
  <c r="A24" i="3"/>
  <c r="E24" i="3" s="1"/>
  <c r="G23" i="3"/>
  <c r="F23" i="3"/>
  <c r="D23" i="3"/>
  <c r="C23" i="3"/>
  <c r="B23" i="3"/>
  <c r="A23" i="3"/>
  <c r="E23" i="3" s="1"/>
  <c r="G22" i="3"/>
  <c r="F22" i="3"/>
  <c r="D22" i="3"/>
  <c r="C22" i="3"/>
  <c r="B22" i="3"/>
  <c r="A22" i="3"/>
  <c r="G21" i="3"/>
  <c r="F21" i="3"/>
  <c r="D21" i="3"/>
  <c r="C21" i="3"/>
  <c r="B21" i="3"/>
  <c r="A21" i="3"/>
  <c r="G20" i="3"/>
  <c r="F20" i="3"/>
  <c r="D20" i="3"/>
  <c r="C20" i="3"/>
  <c r="B20" i="3"/>
  <c r="A20" i="3"/>
  <c r="G19" i="3"/>
  <c r="F19" i="3"/>
  <c r="D19" i="3"/>
  <c r="C19" i="3"/>
  <c r="B19" i="3"/>
  <c r="A19" i="3"/>
  <c r="G18" i="3"/>
  <c r="F18" i="3"/>
  <c r="D18" i="3"/>
  <c r="C18" i="3"/>
  <c r="B18" i="3"/>
  <c r="A18" i="3"/>
  <c r="G12" i="3"/>
  <c r="I12" i="3" s="1"/>
  <c r="A12" i="3"/>
  <c r="G7" i="3"/>
  <c r="D7" i="3"/>
  <c r="A7" i="3"/>
  <c r="E18" i="3" l="1"/>
  <c r="E22" i="3"/>
  <c r="E20" i="3"/>
  <c r="E12" i="3"/>
  <c r="E19" i="3"/>
  <c r="E21" i="3"/>
  <c r="I18" i="5"/>
</calcChain>
</file>

<file path=xl/sharedStrings.xml><?xml version="1.0" encoding="utf-8"?>
<sst xmlns="http://schemas.openxmlformats.org/spreadsheetml/2006/main" count="240" uniqueCount="189">
  <si>
    <t>Plantilla de control de distribuidores y revendedores</t>
  </si>
  <si>
    <t>Plantilla básica–intermedia para registrar socios, dar seguimiento a ventas, cartera y próximas acciones. Los datos visibles son ejemplos: elimínalos y reemplázalos por los de tu empresa.</t>
  </si>
  <si>
    <t>Cómo usar la plantilla</t>
  </si>
  <si>
    <t>Paso</t>
  </si>
  <si>
    <t>Qué hacer</t>
  </si>
  <si>
    <t>Resultado esperado</t>
  </si>
  <si>
    <t>1</t>
  </si>
  <si>
    <t>Lee esta hoja y revisa el glosario antes de editar datos.</t>
  </si>
  <si>
    <t>Comprenderás qué mide cada campo y qué información debes reunir.</t>
  </si>
  <si>
    <t>2</t>
  </si>
  <si>
    <t>Ve a 04_Distribuidores. Borra los datos de ejemplo y registra un distribuidor por fila. Cada código debe ser único.</t>
  </si>
  <si>
    <t>Tendrás una base única y ordenada de socios comerciales.</t>
  </si>
  <si>
    <t>3</t>
  </si>
  <si>
    <t>Ve a 05_Seguimiento. Registra un mes y un distribuidor por fila. Selecciona el código desde la lista y usa el primer día de cada mes.</t>
  </si>
  <si>
    <t>Podrás controlar ventas, margen, cartera y próximas acciones.</t>
  </si>
  <si>
    <t>4</t>
  </si>
  <si>
    <t>Consulta 03_Resumen. Escribe en C4 el primer día del mes que quieres analizar, por ejemplo 01/06/2026.</t>
  </si>
  <si>
    <t>Verás los KPI y el resumen comercial del periodo seleccionado.</t>
  </si>
  <si>
    <t>5</t>
  </si>
  <si>
    <t>Actualiza la plantilla al cierre de cada mes. No edites las celdas azul claro: calculan nombre, margen, estado y días de activación.</t>
  </si>
  <si>
    <t>Mantendrás indicadores confiables y un historial útil para decidir.</t>
  </si>
  <si>
    <t>Lectura rápida del color y la captura</t>
  </si>
  <si>
    <t>Color o elemento</t>
  </si>
  <si>
    <t>Qué significa</t>
  </si>
  <si>
    <t>Qué debes hacer</t>
  </si>
  <si>
    <t>Azul marino</t>
  </si>
  <si>
    <t>Títulos, encabezados y navegación visual.</t>
  </si>
  <si>
    <t>No editar.</t>
  </si>
  <si>
    <t>Blanco</t>
  </si>
  <si>
    <t>Campos donde puedes capturar o reemplazar información.</t>
  </si>
  <si>
    <t>Editar según tu operación.</t>
  </si>
  <si>
    <t>Azul claro</t>
  </si>
  <si>
    <t>Celdas con fórmulas o cálculos automáticos. No editar: se actualizan cuando completas los campos de captura.</t>
  </si>
  <si>
    <t>No editar. Se actualizan al capturar datos.</t>
  </si>
  <si>
    <t>Tablas con filtros</t>
  </si>
  <si>
    <t>Registros de distribuidores y seguimiento mensual.</t>
  </si>
  <si>
    <t>Usa los filtros para revisar territorios, estados o responsables.</t>
  </si>
  <si>
    <t>Recomendaciones de operación</t>
  </si>
  <si>
    <t>Frecuencia</t>
  </si>
  <si>
    <t>Actualiza 04_Distribuidores cuando apruebes, actives o pauses un socio. Actualiza 05_Seguimiento al cierre de cada mes.</t>
  </si>
  <si>
    <t>Rango de uso</t>
  </si>
  <si>
    <t>La plantilla está preparada para 50 distribuidores y 500 registros de seguimiento. No insertes filas dentro de las tablas: usa las filas disponibles para conservar fórmulas y el resumen.</t>
  </si>
  <si>
    <t>Datos de ejemplo</t>
  </si>
  <si>
    <t>Los cinco distribuidores y sus registros mensuales son demostrativos. Elimínalos antes de cargar datos reales, pero conserva los encabezados, validaciones y fórmulas.</t>
  </si>
  <si>
    <t>Límite de la versión</t>
  </si>
  <si>
    <t>Esta versión ayuda a controlar la operación básica. No reemplaza un CRM, un sistema de inventario ni una política legal o de crédito.</t>
  </si>
  <si>
    <t>Sugerencia: guarda una copia limpia de la plantilla antes de reemplazar el ejemplo. Si superas 50 distribuidores o 500 seguimientos, usa una versión avanzada para ampliar la operación sin perder control.</t>
  </si>
  <si>
    <t>Glosario de la plantilla</t>
  </si>
  <si>
    <t>Definiciones simples de los términos y campos utilizados en las hojas de distribuidores, seguimiento y resumen.</t>
  </si>
  <si>
    <t>Término</t>
  </si>
  <si>
    <t>Definición</t>
  </si>
  <si>
    <t>Dónde se usa</t>
  </si>
  <si>
    <t>Distribuidor</t>
  </si>
  <si>
    <t>Empresa o persona que compra y revende productos de forma recurrente.</t>
  </si>
  <si>
    <t>04_Distribuidores y 05_Seguimiento</t>
  </si>
  <si>
    <t>Revendedor</t>
  </si>
  <si>
    <t>Socio que comercializa productos con una operación más pequeña o bajo un modelo de margen o comisión.</t>
  </si>
  <si>
    <t>04_Distribuidores</t>
  </si>
  <si>
    <t>Estado</t>
  </si>
  <si>
    <t>Situación actual del socio: Prospecto, Aprobado, Activo, Inactivo o Pausado.</t>
  </si>
  <si>
    <t>Activación</t>
  </si>
  <si>
    <t>Momento en que un socio aprobado realiza su primera venta o pedido relevante.</t>
  </si>
  <si>
    <t>03_Resumen y 04_Distribuidores</t>
  </si>
  <si>
    <t>Fecha de primera venta</t>
  </si>
  <si>
    <t>Fecha en que el socio registró su primera venta. Sirve para medir rapidez de activación.</t>
  </si>
  <si>
    <t>Ventas netas</t>
  </si>
  <si>
    <t>Ingresos generados por el distribuidor en el mes, después de devoluciones o ajustes comerciales.</t>
  </si>
  <si>
    <t>05_Seguimiento</t>
  </si>
  <si>
    <t>Costos directos</t>
  </si>
  <si>
    <t>Costos asociados a los productos o servicios vendidos por el distribuidor.</t>
  </si>
  <si>
    <t>Descuentos o comisiones</t>
  </si>
  <si>
    <t>Valor cedido al socio por descuento comercial, margen adicional o comisión.</t>
  </si>
  <si>
    <t>Logística o apoyo</t>
  </si>
  <si>
    <t>Costos de entrega, muestras, capacitación u otros apoyos atribuibles al canal.</t>
  </si>
  <si>
    <t>Margen del canal</t>
  </si>
  <si>
    <t>Ventas netas menos costos directos, descuentos o comisiones y logística o apoyo.</t>
  </si>
  <si>
    <t>03_Resumen y 05_Seguimiento</t>
  </si>
  <si>
    <t>Margen %</t>
  </si>
  <si>
    <t>Porcentaje de margen sobre las ventas netas del periodo.</t>
  </si>
  <si>
    <t>Cartera total</t>
  </si>
  <si>
    <t>Valor total pendiente de pago por parte del distribuidor.</t>
  </si>
  <si>
    <t>Cartera vencida</t>
  </si>
  <si>
    <t>Parte de la cartera cuyo plazo de pago ya se cumplió.</t>
  </si>
  <si>
    <t>Próxima acción</t>
  </si>
  <si>
    <t>Tarea concreta para avanzar con el socio: llamada, visita, cobro, pedido o capacitación.</t>
  </si>
  <si>
    <t>Distribuidor inactivo</t>
  </si>
  <si>
    <t>Socio sin ventas, pedidos o actividad relevante durante el periodo definido por la empresa.</t>
  </si>
  <si>
    <t>Piloto</t>
  </si>
  <si>
    <t>Prueba controlada de 60 a 90 días antes de otorgar beneficios como crédito amplio o exclusividad.</t>
  </si>
  <si>
    <t>Resumen del programa de distribuidores</t>
  </si>
  <si>
    <t>Registra los datos en 04_Distribuidores y 05_Seguimiento. Para analizar un periodo, escribe en C4 el primer día del mes (por ejemplo, 01/06/2026).</t>
  </si>
  <si>
    <t>Mes de análisis</t>
  </si>
  <si>
    <t>Escribe el primer día del mes. Los indicadores mensuales y la tabla de 50 socios se actualizan automáticamente.</t>
  </si>
  <si>
    <t>Distribuidores registrados</t>
  </si>
  <si>
    <t>Distribuidores activos actuales</t>
  </si>
  <si>
    <t>Tasa de activación acumulada</t>
  </si>
  <si>
    <t>Ventas netas del mes</t>
  </si>
  <si>
    <t>Margen del canal %</t>
  </si>
  <si>
    <t>Cartera vencida del mes</t>
  </si>
  <si>
    <t>Cartera vencida %</t>
  </si>
  <si>
    <t>Desempeño por distribuidor en el mes seleccionado</t>
  </si>
  <si>
    <t>Territorio</t>
  </si>
  <si>
    <t>Margen</t>
  </si>
  <si>
    <t>Estado actual</t>
  </si>
  <si>
    <t>Registro de distribuidores y revendedores</t>
  </si>
  <si>
    <t>Registra un socio por fila. Usa las listas desplegables en Tipo y Estado. Las celdas azul claro calculan automáticamente los días hasta la primera venta.</t>
  </si>
  <si>
    <t>Datos de ejemplo: borra o reemplaza las cinco primeras filas. Conserva las columnas, encabezados y fórmulas para mantener el funcionamiento de la plantilla.</t>
  </si>
  <si>
    <t>Código</t>
  </si>
  <si>
    <t>Distribuidor / revendedor</t>
  </si>
  <si>
    <t>Ciudad o territorio</t>
  </si>
  <si>
    <t>Tipo</t>
  </si>
  <si>
    <t>Segmento</t>
  </si>
  <si>
    <t>Fecha de ingreso</t>
  </si>
  <si>
    <t>Días a primera venta</t>
  </si>
  <si>
    <t>Contacto principal</t>
  </si>
  <si>
    <t>Teléfono</t>
  </si>
  <si>
    <t>Correo</t>
  </si>
  <si>
    <t>Responsable interno</t>
  </si>
  <si>
    <t>Observaciones</t>
  </si>
  <si>
    <t>D-001</t>
  </si>
  <si>
    <t>Andina Comercial S.A.S.</t>
  </si>
  <si>
    <t>Bogotá</t>
  </si>
  <si>
    <t>Tiendas y HORECA</t>
  </si>
  <si>
    <t>Activo</t>
  </si>
  <si>
    <t>Mariana López</t>
  </si>
  <si>
    <t>300 555 1021</t>
  </si>
  <si>
    <t>mariana@andinacomercial.co</t>
  </si>
  <si>
    <t>Laura Gómez</t>
  </si>
  <si>
    <t>Cobertura en Bogotá y municipios cercanos.</t>
  </si>
  <si>
    <t>D-002</t>
  </si>
  <si>
    <t>Caribe Distribuye S.A.S.</t>
  </si>
  <si>
    <t>Barranquilla</t>
  </si>
  <si>
    <t>Hoteles y restaurantes</t>
  </si>
  <si>
    <t>Carlos Pérez</t>
  </si>
  <si>
    <t>301 555 2042</t>
  </si>
  <si>
    <t>carlos@caribedistribuye.co</t>
  </si>
  <si>
    <t>Diego Ramírez</t>
  </si>
  <si>
    <t>Buen acceso a cuentas HORECA.</t>
  </si>
  <si>
    <t>D-003</t>
  </si>
  <si>
    <t>Occidente Abastece Ltda.</t>
  </si>
  <si>
    <t>Cali</t>
  </si>
  <si>
    <t>Empresas e instituciones</t>
  </si>
  <si>
    <t>Natalia Ríos</t>
  </si>
  <si>
    <t>302 555 3053</t>
  </si>
  <si>
    <t>natalia@occidenteabastece.co</t>
  </si>
  <si>
    <t>Piloto aprobado con enfoque institucional.</t>
  </si>
  <si>
    <t>D-004</t>
  </si>
  <si>
    <t>Punto Norte Comercial</t>
  </si>
  <si>
    <t>Bucaramanga</t>
  </si>
  <si>
    <t>Tiendas de barrio</t>
  </si>
  <si>
    <t>Sergio Molina</t>
  </si>
  <si>
    <t>303 555 4064</t>
  </si>
  <si>
    <t>sergio@puntonorte.co</t>
  </si>
  <si>
    <t>Sofía Torres</t>
  </si>
  <si>
    <t>Necesita apoyo para abrir nuevos puntos.</t>
  </si>
  <si>
    <t>D-005</t>
  </si>
  <si>
    <t>Central Eje Mayorista</t>
  </si>
  <si>
    <t>Pereira</t>
  </si>
  <si>
    <t>Comercio mayorista</t>
  </si>
  <si>
    <t>Inactivo</t>
  </si>
  <si>
    <t>Andrea Cruz</t>
  </si>
  <si>
    <t>304 555 5075</t>
  </si>
  <si>
    <t>andrea@centraleje.co</t>
  </si>
  <si>
    <t>Piloto sin actividad en el último periodo.</t>
  </si>
  <si>
    <t>Seguimiento mensual de distribuidores</t>
  </si>
  <si>
    <t>Registra un mes y un distribuidor por fila. Usa el primer día del mes e ingresa valores sin símbolos de moneda. Las columnas azul claro calculan nombre, margen y estado de actividad.</t>
  </si>
  <si>
    <t>Datos de ejemplo: reemplaza los registros mensuales demostrativos por los de tu empresa. El código del distribuidor debe existir en 04_Distribuidores.</t>
  </si>
  <si>
    <t>Mes</t>
  </si>
  <si>
    <t>Código distribuidor</t>
  </si>
  <si>
    <t>Descuentos / comisiones</t>
  </si>
  <si>
    <t>Logística / apoyo</t>
  </si>
  <si>
    <t>Último contacto</t>
  </si>
  <si>
    <t>Fecha próxima acción</t>
  </si>
  <si>
    <t>Estado de actividad</t>
  </si>
  <si>
    <t>Revisar pedido de mayo</t>
  </si>
  <si>
    <t>Validar cobro parcial</t>
  </si>
  <si>
    <t>Enviar ficha institucional</t>
  </si>
  <si>
    <t>Acompañar visita a dos tiendas</t>
  </si>
  <si>
    <t>Confirmar inicio del piloto</t>
  </si>
  <si>
    <t>Acordar meta de junio</t>
  </si>
  <si>
    <t>Revisar cartera vencida</t>
  </si>
  <si>
    <t>Preparar promoción sectorial</t>
  </si>
  <si>
    <t>Revisar reposición</t>
  </si>
  <si>
    <t>Evaluar continuidad piloto</t>
  </si>
  <si>
    <t>Programar pedido de julio</t>
  </si>
  <si>
    <t>Gestionar cobro vencido</t>
  </si>
  <si>
    <t>Revisar meta institucional</t>
  </si>
  <si>
    <t>Enviar material de venta</t>
  </si>
  <si>
    <t>Pausar y liberar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</si>
</sst>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6" formatCode="0.0%"/>
  </numFmts>
  <fonts count="17">
    <font>
      <sz val="11"/>
      <name val="Carlito"/>
    </font>
    <font>
      <b/>
      <sz val="16"/>
      <color rgb="FFFFFFFF"/>
      <name val="Carlito"/>
    </font>
    <font>
      <sz val="10"/>
      <color rgb="FFFFFFFF"/>
      <name val="Carlito"/>
    </font>
    <font>
      <b/>
      <sz val="11"/>
      <color rgb="FFFFFFFF"/>
      <name val="Carlito"/>
    </font>
    <font>
      <b/>
      <sz val="10"/>
      <color rgb="FFFFFFFF"/>
      <name val="Carlito"/>
    </font>
    <font>
      <sz val="10"/>
      <color rgb="FF1F2937"/>
      <name val="Carlito"/>
    </font>
    <font>
      <b/>
      <sz val="10"/>
      <color rgb="FF0B1F3A"/>
      <name val="Carlito"/>
    </font>
    <font>
      <i/>
      <sz val="10"/>
      <color rgb="FF0B1F3A"/>
      <name val="Carlito"/>
    </font>
    <font>
      <b/>
      <sz val="18"/>
      <color rgb="FF0B1F3A"/>
      <name val="Carlito"/>
    </font>
    <font>
      <sz val="10"/>
      <color rgb="FF475569"/>
      <name val="Carlito"/>
    </font>
    <font>
      <b/>
      <i/>
      <sz val="10"/>
      <color rgb="FF1F2937"/>
      <name val="Carlito"/>
    </font>
    <font>
      <b/>
      <sz val="10"/>
      <color rgb="FF1F2937"/>
      <name val="Carlito"/>
    </font>
    <font>
      <b/>
      <sz val="11"/>
      <color rgb="FF1F2937"/>
      <name val="Carlito"/>
    </font>
    <font>
      <i/>
      <sz val="10"/>
      <color rgb="FF475569"/>
      <name val="Carlito"/>
    </font>
    <font>
      <sz val="11"/>
      <color rgb="FF1F2937"/>
      <name val="Carlito"/>
    </font>
    <font>
      <i/>
      <sz val="10"/>
      <color rgb="FF1F2937"/>
      <name val="Carlito"/>
    </font>
    <font>
      <b/>
      <sz val="14"/>
      <color rgb="FF1F2937"/>
      <name val="Carlito"/>
    </font>
  </fonts>
  <fills count="13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5F9FC"/>
        <bgColor indexed="64"/>
      </patternFill>
    </fill>
    <fill>
      <patternFill patternType="solid">
        <fgColor rgb="FF173A62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44A73"/>
        <bgColor indexed="64"/>
      </patternFill>
    </fill>
    <fill>
      <patternFill patternType="solid">
        <fgColor rgb="FFFFF7D6"/>
        <bgColor indexed="64"/>
      </patternFill>
    </fill>
    <fill>
      <patternFill patternType="solid">
        <fgColor rgb="FFEAF1F8"/>
        <bgColor indexed="64"/>
      </patternFill>
    </fill>
    <fill>
      <patternFill patternType="solid">
        <fgColor rgb="FFEAF3F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0" fillId="3" borderId="0" xfId="0" applyFill="1"/>
    <xf numFmtId="0" fontId="9" fillId="4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top" wrapText="1"/>
    </xf>
    <xf numFmtId="0" fontId="6" fillId="7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4" fillId="9" borderId="0" xfId="0" applyFont="1" applyFill="1" applyAlignment="1">
      <alignment vertical="center" wrapText="1"/>
    </xf>
    <xf numFmtId="0" fontId="10" fillId="10" borderId="0" xfId="0" applyFont="1" applyFill="1" applyAlignment="1">
      <alignment horizontal="left" vertical="center" wrapText="1"/>
    </xf>
    <xf numFmtId="0" fontId="7" fillId="11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left" vertical="center" wrapText="1"/>
    </xf>
    <xf numFmtId="0" fontId="5" fillId="8" borderId="0" xfId="0" applyFont="1" applyFill="1" applyAlignment="1">
      <alignment vertical="center" wrapText="1"/>
    </xf>
    <xf numFmtId="3" fontId="5" fillId="8" borderId="0" xfId="0" applyNumberFormat="1" applyFont="1" applyFill="1" applyAlignment="1">
      <alignment vertical="center" wrapText="1"/>
    </xf>
    <xf numFmtId="0" fontId="14" fillId="8" borderId="0" xfId="0" applyFont="1" applyFill="1" applyAlignment="1">
      <alignment vertical="center" wrapText="1"/>
    </xf>
    <xf numFmtId="3" fontId="14" fillId="8" borderId="0" xfId="0" applyNumberFormat="1" applyFont="1" applyFill="1" applyAlignment="1">
      <alignment vertical="center" wrapText="1"/>
    </xf>
    <xf numFmtId="164" fontId="5" fillId="8" borderId="0" xfId="0" applyNumberFormat="1" applyFont="1" applyFill="1" applyAlignment="1">
      <alignment vertical="center" wrapText="1"/>
    </xf>
    <xf numFmtId="0" fontId="5" fillId="12" borderId="0" xfId="0" applyFont="1" applyFill="1" applyAlignment="1">
      <alignment vertical="center" wrapText="1"/>
    </xf>
    <xf numFmtId="3" fontId="11" fillId="12" borderId="0" xfId="0" applyNumberFormat="1" applyFont="1" applyFill="1" applyAlignment="1">
      <alignment vertical="center" wrapText="1"/>
    </xf>
    <xf numFmtId="166" fontId="11" fillId="12" borderId="0" xfId="0" applyNumberFormat="1" applyFont="1" applyFill="1" applyAlignment="1">
      <alignment vertical="center" wrapText="1"/>
    </xf>
    <xf numFmtId="164" fontId="14" fillId="8" borderId="0" xfId="0" applyNumberFormat="1" applyFont="1" applyFill="1" applyAlignment="1">
      <alignment vertical="center" wrapText="1"/>
    </xf>
    <xf numFmtId="0" fontId="14" fillId="12" borderId="0" xfId="0" applyFont="1" applyFill="1" applyAlignment="1">
      <alignment vertical="center" wrapText="1"/>
    </xf>
    <xf numFmtId="3" fontId="14" fillId="12" borderId="0" xfId="0" applyNumberFormat="1" applyFont="1" applyFill="1" applyAlignment="1">
      <alignment vertical="center" wrapText="1"/>
    </xf>
    <xf numFmtId="166" fontId="14" fillId="12" borderId="0" xfId="0" applyNumberFormat="1" applyFont="1" applyFill="1" applyAlignment="1">
      <alignment vertical="center" wrapText="1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9" fillId="4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wrapText="1"/>
      <protection locked="0"/>
    </xf>
    <xf numFmtId="0" fontId="11" fillId="10" borderId="0" xfId="0" applyFont="1" applyFill="1" applyAlignment="1" applyProtection="1">
      <alignment horizontal="center" vertical="center" wrapText="1"/>
      <protection locked="0"/>
    </xf>
    <xf numFmtId="164" fontId="12" fillId="10" borderId="0" xfId="0" applyNumberFormat="1" applyFont="1" applyFill="1" applyAlignment="1" applyProtection="1">
      <alignment horizontal="center" vertical="center" wrapText="1"/>
      <protection locked="0"/>
    </xf>
    <xf numFmtId="0" fontId="13" fillId="4" borderId="0" xfId="0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16" fillId="12" borderId="0" xfId="0" applyFont="1" applyFill="1" applyAlignment="1" applyProtection="1">
      <alignment horizontal="center" vertical="center" wrapText="1"/>
      <protection locked="0"/>
    </xf>
    <xf numFmtId="166" fontId="16" fillId="12" borderId="0" xfId="0" applyNumberFormat="1" applyFont="1" applyFill="1" applyAlignment="1" applyProtection="1">
      <alignment horizontal="center" vertical="center" wrapText="1"/>
      <protection locked="0"/>
    </xf>
    <xf numFmtId="0" fontId="8" fillId="8" borderId="0" xfId="0" applyFont="1" applyFill="1" applyAlignment="1" applyProtection="1">
      <alignment horizontal="center" vertical="center" wrapText="1"/>
      <protection locked="0"/>
    </xf>
    <xf numFmtId="166" fontId="8" fillId="8" borderId="0" xfId="0" applyNumberFormat="1" applyFont="1" applyFill="1" applyAlignment="1" applyProtection="1">
      <alignment horizontal="center" vertical="center" wrapText="1"/>
      <protection locked="0"/>
    </xf>
    <xf numFmtId="3" fontId="8" fillId="8" borderId="0" xfId="0" applyNumberFormat="1" applyFont="1" applyFill="1" applyAlignment="1" applyProtection="1">
      <alignment horizontal="center" vertical="center" wrapText="1"/>
      <protection locked="0"/>
    </xf>
    <xf numFmtId="3" fontId="16" fillId="12" borderId="0" xfId="0" applyNumberFormat="1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5" borderId="0" xfId="0" applyFont="1" applyFill="1" applyAlignment="1" applyProtection="1">
      <alignment horizontal="left" vertical="center" wrapText="1"/>
      <protection locked="0"/>
    </xf>
    <xf numFmtId="0" fontId="4" fillId="6" borderId="0" xfId="0" applyFont="1" applyFill="1" applyAlignment="1" applyProtection="1">
      <alignment horizontal="center" vertical="center" wrapText="1"/>
      <protection locked="0"/>
    </xf>
    <xf numFmtId="0" fontId="10" fillId="8" borderId="0" xfId="0" applyFont="1" applyFill="1" applyAlignment="1" applyProtection="1">
      <alignment horizontal="left" vertical="center" wrapText="1"/>
      <protection locked="0"/>
    </xf>
    <xf numFmtId="0" fontId="5" fillId="8" borderId="0" xfId="0" applyFont="1" applyFill="1" applyAlignment="1" applyProtection="1">
      <alignment vertical="center" wrapText="1"/>
      <protection locked="0"/>
    </xf>
    <xf numFmtId="3" fontId="5" fillId="8" borderId="0" xfId="0" applyNumberFormat="1" applyFont="1" applyFill="1" applyAlignment="1" applyProtection="1">
      <alignment vertical="center" wrapText="1"/>
      <protection locked="0"/>
    </xf>
    <xf numFmtId="166" fontId="5" fillId="8" borderId="0" xfId="0" applyNumberFormat="1" applyFont="1" applyFill="1" applyAlignment="1" applyProtection="1">
      <alignment vertical="center" wrapText="1"/>
      <protection locked="0"/>
    </xf>
    <xf numFmtId="0" fontId="5" fillId="8" borderId="0" xfId="0" applyFont="1" applyFill="1" applyAlignment="1" applyProtection="1">
      <alignment horizontal="center" vertical="center" wrapText="1"/>
      <protection locked="0"/>
    </xf>
    <xf numFmtId="0" fontId="10" fillId="8" borderId="0" xfId="0" applyFont="1" applyFill="1" applyAlignment="1" applyProtection="1">
      <alignment horizontal="center" vertical="center" wrapText="1"/>
      <protection locked="0"/>
    </xf>
    <xf numFmtId="0" fontId="15" fillId="8" borderId="0" xfId="0" applyFont="1" applyFill="1" applyAlignment="1" applyProtection="1">
      <alignment horizontal="left" vertical="center" wrapText="1"/>
      <protection locked="0"/>
    </xf>
    <xf numFmtId="0" fontId="14" fillId="8" borderId="0" xfId="0" applyFont="1" applyFill="1" applyAlignment="1" applyProtection="1">
      <alignment vertical="center" wrapText="1"/>
      <protection locked="0"/>
    </xf>
    <xf numFmtId="0" fontId="12" fillId="8" borderId="0" xfId="0" applyFont="1" applyFill="1" applyAlignment="1" applyProtection="1">
      <alignment horizontal="left" vertical="center" wrapText="1"/>
      <protection locked="0"/>
    </xf>
    <xf numFmtId="0" fontId="11" fillId="8" borderId="0" xfId="0" applyFont="1" applyFill="1" applyAlignment="1" applyProtection="1">
      <alignment horizontal="center" vertical="center" wrapText="1"/>
      <protection locked="0"/>
    </xf>
    <xf numFmtId="0" fontId="11" fillId="8" borderId="0" xfId="0" applyFont="1" applyFill="1" applyAlignment="1" applyProtection="1">
      <alignment vertical="center" wrapText="1"/>
      <protection locked="0"/>
    </xf>
    <xf numFmtId="0" fontId="14" fillId="8" borderId="0" xfId="0" applyFont="1" applyFill="1" applyAlignment="1" applyProtection="1">
      <alignment wrapText="1"/>
      <protection locked="0"/>
    </xf>
    <xf numFmtId="3" fontId="14" fillId="8" borderId="0" xfId="0" applyNumberFormat="1" applyFont="1" applyFill="1" applyAlignment="1" applyProtection="1">
      <alignment vertical="center" wrapText="1"/>
      <protection locked="0"/>
    </xf>
    <xf numFmtId="166" fontId="14" fillId="8" borderId="0" xfId="0" applyNumberFormat="1" applyFont="1" applyFill="1" applyAlignment="1" applyProtection="1">
      <alignment vertical="center" wrapText="1"/>
      <protection locked="0"/>
    </xf>
    <xf numFmtId="164" fontId="5" fillId="8" borderId="0" xfId="0" applyNumberFormat="1" applyFont="1" applyFill="1" applyAlignment="1" applyProtection="1">
      <alignment vertical="center" wrapText="1"/>
      <protection locked="0"/>
    </xf>
    <xf numFmtId="1" fontId="11" fillId="12" borderId="0" xfId="0" applyNumberFormat="1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49"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ont>
        <color rgb="FF92400E"/>
      </font>
      <fill>
        <patternFill patternType="solid">
          <bgColor rgb="FFFEF3C7"/>
        </patternFill>
      </fill>
    </dxf>
    <dxf>
      <font>
        <b/>
        <color rgb="FF9F1239"/>
      </font>
      <fill>
        <patternFill>
          <bgColor rgb="FFFDEBEC"/>
        </patternFill>
      </fill>
    </dxf>
    <dxf>
      <font>
        <b/>
        <color rgb="FF146C43"/>
      </font>
      <fill>
        <patternFill>
          <bgColor rgb="FFE8F3EC"/>
        </patternFill>
      </fill>
    </dxf>
    <dxf>
      <font>
        <color rgb="FFB91C1C"/>
      </font>
      <fill>
        <patternFill patternType="solid">
          <bgColor rgb="FFFDE2E2"/>
        </patternFill>
      </fill>
    </dxf>
    <dxf>
      <font>
        <b/>
        <color rgb="FF9F1239"/>
      </font>
      <fill>
        <patternFill>
          <bgColor rgb="FFFDEBEC"/>
        </patternFill>
      </fill>
    </dxf>
    <dxf>
      <font>
        <b/>
        <color rgb="FF9F1239"/>
      </font>
      <fill>
        <patternFill>
          <bgColor rgb="FFFDEBEC"/>
        </patternFill>
      </fill>
    </dxf>
    <dxf>
      <font>
        <color rgb="FF5B677A"/>
      </font>
      <fill>
        <patternFill>
          <bgColor rgb="FFEEF1F5"/>
        </patternFill>
      </fill>
    </dxf>
    <dxf>
      <font>
        <b/>
        <color rgb="FF0B1F3A"/>
      </font>
      <fill>
        <patternFill>
          <bgColor rgb="FFDCE6F1"/>
        </patternFill>
      </fill>
    </dxf>
    <dxf>
      <font>
        <b/>
        <color rgb="FF146C43"/>
      </font>
      <fill>
        <patternFill>
          <bgColor rgb="FFE8F3EC"/>
        </patternFill>
      </fill>
    </dxf>
    <dxf>
      <font>
        <b/>
        <color rgb="FFB91C1C"/>
      </font>
      <fill>
        <patternFill patternType="solid">
          <bgColor rgb="FFFDE2E2"/>
        </patternFill>
      </fill>
    </dxf>
    <dxf>
      <font>
        <b/>
        <color rgb="FF9F1239"/>
      </font>
      <fill>
        <patternFill>
          <bgColor rgb="FFFDEBEC"/>
        </patternFill>
      </fill>
    </dxf>
    <dxf>
      <font>
        <b/>
        <color rgb="FF146C43"/>
      </font>
      <fill>
        <patternFill>
          <bgColor rgb="FFE8F3EC"/>
        </patternFill>
      </fill>
    </dxf>
    <dxf>
      <font>
        <color rgb="FFB91C1C"/>
      </font>
      <fill>
        <patternFill patternType="solid">
          <bgColor rgb="FFFDE2E2"/>
        </patternFill>
      </fill>
    </dxf>
    <dxf>
      <font>
        <b/>
        <color rgb="FF9F1239"/>
      </font>
      <fill>
        <patternFill>
          <bgColor rgb="FFFDEB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5EF1A9-B18D-4094-8B86-45AC41BDE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492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104775</xdr:colOff>
      <xdr:row>0</xdr:row>
      <xdr:rowOff>0</xdr:rowOff>
    </xdr:from>
    <xdr:to>
      <xdr:col>13</xdr:col>
      <xdr:colOff>219367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5EE09-00F0-41BE-A5D5-189196FEB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5175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14</xdr:col>
      <xdr:colOff>114592</xdr:colOff>
      <xdr:row>1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4AFC06-A388-47F8-82A1-F36005C67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87350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18</xdr:col>
      <xdr:colOff>114592</xdr:colOff>
      <xdr:row>2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EA9442-9E85-45A3-9A52-1550E5C15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31350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RegistroDistribuidores" displayName="RegistroDistribuidores" ref="A5:N55" headerRowDxfId="2" dataDxfId="0" totalsRowDxfId="1">
  <autoFilter ref="A5:N55" xr:uid="{00000000-0009-0000-0100-000003000000}"/>
  <tableColumns count="14">
    <tableColumn id="1" xr3:uid="{00000000-0010-0000-0000-000001000000}" name="Código" dataDxfId="16"/>
    <tableColumn id="2" xr3:uid="{00000000-0010-0000-0000-000002000000}" name="Distribuidor / revendedor" dataDxfId="15"/>
    <tableColumn id="3" xr3:uid="{00000000-0010-0000-0000-000003000000}" name="Ciudad o territorio" dataDxfId="14"/>
    <tableColumn id="4" xr3:uid="{00000000-0010-0000-0000-000004000000}" name="Tipo" dataDxfId="13"/>
    <tableColumn id="5" xr3:uid="{00000000-0010-0000-0000-000005000000}" name="Segmento" dataDxfId="12"/>
    <tableColumn id="6" xr3:uid="{00000000-0010-0000-0000-000006000000}" name="Fecha de ingreso" dataDxfId="11"/>
    <tableColumn id="7" xr3:uid="{00000000-0010-0000-0000-000007000000}" name="Estado" dataDxfId="10"/>
    <tableColumn id="8" xr3:uid="{00000000-0010-0000-0000-000008000000}" name="Fecha de primera venta" dataDxfId="9"/>
    <tableColumn id="9" xr3:uid="{00000000-0010-0000-0000-000009000000}" name="Días a primera venta" dataDxfId="8"/>
    <tableColumn id="10" xr3:uid="{00000000-0010-0000-0000-00000A000000}" name="Contacto principal" dataDxfId="7"/>
    <tableColumn id="11" xr3:uid="{00000000-0010-0000-0000-00000B000000}" name="Teléfono" dataDxfId="6"/>
    <tableColumn id="12" xr3:uid="{00000000-0010-0000-0000-00000C000000}" name="Correo" dataDxfId="5"/>
    <tableColumn id="13" xr3:uid="{00000000-0010-0000-0000-00000D000000}" name="Responsable interno" dataDxfId="4"/>
    <tableColumn id="14" xr3:uid="{00000000-0010-0000-0000-00000E000000}" name="Observaciones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eguimientoMensual" displayName="SeguimientoMensual" ref="A5:O505" headerRowDxfId="19" dataDxfId="17" totalsRowDxfId="18">
  <autoFilter ref="A5:O505" xr:uid="{00000000-0009-0000-0100-000002000000}"/>
  <tableColumns count="15">
    <tableColumn id="1" xr3:uid="{00000000-0010-0000-0100-000001000000}" name="Mes" dataDxfId="34"/>
    <tableColumn id="2" xr3:uid="{00000000-0010-0000-0100-000002000000}" name="Código distribuidor" dataDxfId="33"/>
    <tableColumn id="3" xr3:uid="{00000000-0010-0000-0100-000003000000}" name="Distribuidor" dataDxfId="32"/>
    <tableColumn id="4" xr3:uid="{00000000-0010-0000-0100-000004000000}" name="Ventas netas" dataDxfId="31"/>
    <tableColumn id="5" xr3:uid="{00000000-0010-0000-0100-000005000000}" name="Costos directos" dataDxfId="30"/>
    <tableColumn id="6" xr3:uid="{00000000-0010-0000-0100-000006000000}" name="Descuentos / comisiones" dataDxfId="29"/>
    <tableColumn id="7" xr3:uid="{00000000-0010-0000-0100-000007000000}" name="Logística / apoyo" dataDxfId="28"/>
    <tableColumn id="8" xr3:uid="{00000000-0010-0000-0100-000008000000}" name="Margen del canal" dataDxfId="27"/>
    <tableColumn id="9" xr3:uid="{00000000-0010-0000-0100-000009000000}" name="Margen %" dataDxfId="26"/>
    <tableColumn id="10" xr3:uid="{00000000-0010-0000-0100-00000A000000}" name="Cartera total" dataDxfId="25"/>
    <tableColumn id="11" xr3:uid="{00000000-0010-0000-0100-00000B000000}" name="Cartera vencida" dataDxfId="24"/>
    <tableColumn id="12" xr3:uid="{00000000-0010-0000-0100-00000C000000}" name="Último contacto" dataDxfId="23"/>
    <tableColumn id="13" xr3:uid="{00000000-0010-0000-0100-00000D000000}" name="Próxima acción" dataDxfId="22"/>
    <tableColumn id="14" xr3:uid="{00000000-0010-0000-0100-00000E000000}" name="Fecha próxima acción" dataDxfId="21"/>
    <tableColumn id="15" xr3:uid="{00000000-0010-0000-0100-00000F000000}" name="Estado de actividad" dataDxfId="2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B23" sqref="B23:F23"/>
    </sheetView>
  </sheetViews>
  <sheetFormatPr baseColWidth="10" defaultColWidth="8.796875" defaultRowHeight="13.8"/>
  <cols>
    <col min="1" max="1" width="14" style="3" customWidth="1"/>
    <col min="2" max="2" width="62" style="3" customWidth="1"/>
    <col min="3" max="3" width="48" style="3" customWidth="1"/>
    <col min="4" max="6" width="14" style="3" customWidth="1"/>
    <col min="7" max="16384" width="8.796875" style="3"/>
  </cols>
  <sheetData>
    <row r="1" spans="1:6" ht="21">
      <c r="A1" s="1" t="s">
        <v>0</v>
      </c>
      <c r="B1" s="1"/>
      <c r="C1" s="1"/>
      <c r="D1" s="2"/>
      <c r="E1" s="2"/>
      <c r="F1" s="2"/>
    </row>
    <row r="2" spans="1:6">
      <c r="A2" s="4" t="s">
        <v>1</v>
      </c>
      <c r="B2" s="4"/>
      <c r="C2" s="4"/>
      <c r="D2" s="5"/>
      <c r="E2" s="5"/>
      <c r="F2" s="5"/>
    </row>
    <row r="3" spans="1:6">
      <c r="A3" s="6"/>
      <c r="B3" s="6"/>
      <c r="C3" s="6"/>
    </row>
    <row r="4" spans="1:6">
      <c r="A4" s="7" t="s">
        <v>2</v>
      </c>
      <c r="B4" s="7"/>
      <c r="C4" s="7"/>
      <c r="D4" s="8"/>
      <c r="E4" s="8"/>
      <c r="F4" s="8"/>
    </row>
    <row r="5" spans="1:6">
      <c r="A5" s="9" t="s">
        <v>3</v>
      </c>
      <c r="B5" s="10" t="s">
        <v>4</v>
      </c>
      <c r="C5" s="10" t="s">
        <v>5</v>
      </c>
      <c r="D5" s="11"/>
      <c r="E5" s="11"/>
      <c r="F5" s="11"/>
    </row>
    <row r="6" spans="1:6">
      <c r="A6" s="12" t="s">
        <v>6</v>
      </c>
      <c r="B6" s="13" t="s">
        <v>7</v>
      </c>
      <c r="C6" s="13" t="s">
        <v>8</v>
      </c>
      <c r="D6" s="13"/>
      <c r="E6" s="13"/>
      <c r="F6" s="13"/>
    </row>
    <row r="7" spans="1:6">
      <c r="A7" s="12" t="s">
        <v>9</v>
      </c>
      <c r="B7" s="13" t="s">
        <v>10</v>
      </c>
      <c r="C7" s="13" t="s">
        <v>11</v>
      </c>
      <c r="D7" s="13"/>
      <c r="E7" s="13"/>
      <c r="F7" s="13"/>
    </row>
    <row r="8" spans="1:6">
      <c r="A8" s="12" t="s">
        <v>12</v>
      </c>
      <c r="B8" s="13" t="s">
        <v>13</v>
      </c>
      <c r="C8" s="13" t="s">
        <v>14</v>
      </c>
      <c r="D8" s="13"/>
      <c r="E8" s="13"/>
      <c r="F8" s="13"/>
    </row>
    <row r="9" spans="1:6">
      <c r="A9" s="12" t="s">
        <v>15</v>
      </c>
      <c r="B9" s="13" t="s">
        <v>16</v>
      </c>
      <c r="C9" s="13" t="s">
        <v>17</v>
      </c>
      <c r="D9" s="13"/>
      <c r="E9" s="13"/>
      <c r="F9" s="13"/>
    </row>
    <row r="10" spans="1:6">
      <c r="A10" s="12" t="s">
        <v>18</v>
      </c>
      <c r="B10" s="13" t="s">
        <v>19</v>
      </c>
      <c r="C10" s="13" t="s">
        <v>20</v>
      </c>
      <c r="D10" s="13"/>
      <c r="E10" s="13"/>
      <c r="F10" s="13"/>
    </row>
    <row r="11" spans="1:6">
      <c r="A11" s="6"/>
      <c r="B11" s="6"/>
      <c r="C11" s="6"/>
    </row>
    <row r="12" spans="1:6">
      <c r="A12" s="7" t="s">
        <v>21</v>
      </c>
      <c r="B12" s="7"/>
      <c r="C12" s="7"/>
      <c r="D12" s="8"/>
      <c r="E12" s="8"/>
      <c r="F12" s="8"/>
    </row>
    <row r="13" spans="1:6" ht="26.4">
      <c r="A13" s="9" t="s">
        <v>22</v>
      </c>
      <c r="B13" s="10" t="s">
        <v>23</v>
      </c>
      <c r="C13" s="10" t="s">
        <v>24</v>
      </c>
      <c r="D13" s="11"/>
      <c r="E13" s="11"/>
      <c r="F13" s="11"/>
    </row>
    <row r="14" spans="1:6">
      <c r="A14" s="14" t="s">
        <v>25</v>
      </c>
      <c r="B14" s="15" t="s">
        <v>26</v>
      </c>
      <c r="C14" s="15" t="s">
        <v>27</v>
      </c>
      <c r="D14" s="15"/>
      <c r="E14" s="15"/>
      <c r="F14" s="15"/>
    </row>
    <row r="15" spans="1:6">
      <c r="A15" s="14" t="s">
        <v>28</v>
      </c>
      <c r="B15" s="15" t="s">
        <v>29</v>
      </c>
      <c r="C15" s="15" t="s">
        <v>30</v>
      </c>
      <c r="D15" s="15"/>
      <c r="E15" s="15"/>
      <c r="F15" s="15"/>
    </row>
    <row r="16" spans="1:6">
      <c r="A16" s="14" t="s">
        <v>31</v>
      </c>
      <c r="B16" s="15" t="s">
        <v>32</v>
      </c>
      <c r="C16" s="15" t="s">
        <v>33</v>
      </c>
      <c r="D16" s="15"/>
      <c r="E16" s="15"/>
      <c r="F16" s="15"/>
    </row>
    <row r="17" spans="1:6" ht="26.4">
      <c r="A17" s="14" t="s">
        <v>34</v>
      </c>
      <c r="B17" s="15" t="s">
        <v>35</v>
      </c>
      <c r="C17" s="15" t="s">
        <v>36</v>
      </c>
      <c r="D17" s="15"/>
      <c r="E17" s="15"/>
      <c r="F17" s="15"/>
    </row>
    <row r="18" spans="1:6">
      <c r="A18" s="6"/>
      <c r="B18" s="6"/>
      <c r="C18" s="6"/>
    </row>
    <row r="19" spans="1:6">
      <c r="A19" s="7" t="s">
        <v>37</v>
      </c>
      <c r="B19" s="7"/>
      <c r="C19" s="7"/>
      <c r="D19" s="8"/>
      <c r="E19" s="8"/>
      <c r="F19" s="8"/>
    </row>
    <row r="20" spans="1:6">
      <c r="A20" s="9" t="s">
        <v>38</v>
      </c>
      <c r="B20" s="10" t="s">
        <v>39</v>
      </c>
      <c r="C20" s="10"/>
      <c r="D20" s="16"/>
      <c r="E20" s="16"/>
      <c r="F20" s="16"/>
    </row>
    <row r="21" spans="1:6">
      <c r="A21" s="17" t="s">
        <v>40</v>
      </c>
      <c r="B21" s="16" t="s">
        <v>41</v>
      </c>
      <c r="C21" s="16"/>
      <c r="D21" s="16"/>
      <c r="E21" s="16"/>
      <c r="F21" s="16"/>
    </row>
    <row r="22" spans="1:6" ht="26.4">
      <c r="A22" s="17" t="s">
        <v>42</v>
      </c>
      <c r="B22" s="16" t="s">
        <v>43</v>
      </c>
      <c r="C22" s="16"/>
      <c r="D22" s="16"/>
      <c r="E22" s="16"/>
      <c r="F22" s="16"/>
    </row>
    <row r="23" spans="1:6" ht="26.4">
      <c r="A23" s="17" t="s">
        <v>44</v>
      </c>
      <c r="B23" s="16" t="s">
        <v>45</v>
      </c>
      <c r="C23" s="16"/>
      <c r="D23" s="16"/>
      <c r="E23" s="16"/>
      <c r="F23" s="16"/>
    </row>
    <row r="24" spans="1:6">
      <c r="A24" s="6"/>
      <c r="B24" s="6"/>
      <c r="C24" s="6"/>
    </row>
    <row r="25" spans="1:6">
      <c r="A25" s="18" t="s">
        <v>46</v>
      </c>
      <c r="B25" s="18"/>
      <c r="C25" s="18"/>
      <c r="D25" s="19"/>
      <c r="E25" s="19"/>
      <c r="F25" s="19"/>
    </row>
    <row r="26" spans="1:6">
      <c r="A26" s="19"/>
      <c r="B26" s="19"/>
      <c r="C26" s="19"/>
      <c r="D26" s="19"/>
      <c r="E26" s="19"/>
      <c r="F26" s="19"/>
    </row>
    <row r="27" spans="1:6">
      <c r="A27" s="6"/>
      <c r="B27" s="6"/>
      <c r="C27" s="6"/>
    </row>
    <row r="28" spans="1:6">
      <c r="A28" s="6"/>
      <c r="B28" s="6"/>
      <c r="C28" s="6"/>
    </row>
    <row r="29" spans="1:6">
      <c r="A29" s="6"/>
      <c r="B29" s="6"/>
      <c r="C29" s="6"/>
    </row>
    <row r="30" spans="1:6">
      <c r="A30" s="6"/>
      <c r="B30" s="6"/>
      <c r="C30" s="6"/>
    </row>
  </sheetData>
  <sheetProtection algorithmName="SHA-512" hashValue="dpzZ2jwPOIIWZG2JT8Td5E8gf8icpYHDWEzeYhrDzN33dYmgZLlg9rawKNI0nQkjGirYMF71soVy2/FQBCyOMQ==" saltValue="nJ03tjvE63fImLY9f+qcyQ==" spinCount="100000" sheet="1" objects="1" scenarios="1" formatCells="0" formatColumns="0" formatRows="0" sort="0" autoFilter="0" pivotTables="0"/>
  <mergeCells count="21">
    <mergeCell ref="B20:F20"/>
    <mergeCell ref="B21:F21"/>
    <mergeCell ref="B22:F22"/>
    <mergeCell ref="B23:F23"/>
    <mergeCell ref="A25:F26"/>
    <mergeCell ref="B16:F16"/>
    <mergeCell ref="B17:F17"/>
    <mergeCell ref="A19:F19"/>
    <mergeCell ref="B13:F13"/>
    <mergeCell ref="B14:F14"/>
    <mergeCell ref="B15:F15"/>
    <mergeCell ref="B9:F9"/>
    <mergeCell ref="B10:F10"/>
    <mergeCell ref="A12:F12"/>
    <mergeCell ref="B6:F6"/>
    <mergeCell ref="B7:F7"/>
    <mergeCell ref="B8:F8"/>
    <mergeCell ref="A1:F1"/>
    <mergeCell ref="A2:F2"/>
    <mergeCell ref="A4:F4"/>
    <mergeCell ref="B5:F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>
      <selection activeCell="K17" sqref="K17"/>
    </sheetView>
  </sheetViews>
  <sheetFormatPr baseColWidth="10" defaultColWidth="8.796875" defaultRowHeight="13.8"/>
  <cols>
    <col min="1" max="1" width="22" style="3" customWidth="1"/>
    <col min="2" max="7" width="13" style="3" customWidth="1"/>
    <col min="8" max="10" width="14" style="3" customWidth="1"/>
    <col min="11" max="16384" width="8.796875" style="3"/>
  </cols>
  <sheetData>
    <row r="1" spans="1:10" ht="21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5" t="s">
        <v>48</v>
      </c>
      <c r="B2" s="5"/>
      <c r="C2" s="5"/>
      <c r="D2" s="5"/>
      <c r="E2" s="5"/>
      <c r="F2" s="5"/>
      <c r="G2" s="5"/>
      <c r="H2" s="5"/>
      <c r="I2" s="5"/>
      <c r="J2" s="5"/>
    </row>
    <row r="5" spans="1:10">
      <c r="A5" s="20" t="s">
        <v>49</v>
      </c>
      <c r="B5" s="11" t="s">
        <v>50</v>
      </c>
      <c r="C5" s="11" t="s">
        <v>51</v>
      </c>
      <c r="D5" s="11"/>
      <c r="E5" s="11"/>
      <c r="F5" s="11"/>
      <c r="G5" s="11"/>
      <c r="H5" s="11"/>
      <c r="I5" s="11"/>
      <c r="J5" s="11"/>
    </row>
    <row r="6" spans="1:10">
      <c r="A6" s="14" t="s">
        <v>52</v>
      </c>
      <c r="B6" s="16" t="s">
        <v>53</v>
      </c>
      <c r="C6" s="16" t="s">
        <v>54</v>
      </c>
      <c r="D6" s="16"/>
      <c r="E6" s="16"/>
      <c r="F6" s="16"/>
      <c r="G6" s="16"/>
      <c r="H6" s="16"/>
      <c r="I6" s="16"/>
      <c r="J6" s="16"/>
    </row>
    <row r="7" spans="1:10">
      <c r="A7" s="14" t="s">
        <v>55</v>
      </c>
      <c r="B7" s="16" t="s">
        <v>56</v>
      </c>
      <c r="C7" s="16" t="s">
        <v>57</v>
      </c>
      <c r="D7" s="16"/>
      <c r="E7" s="16"/>
      <c r="F7" s="16"/>
      <c r="G7" s="16"/>
      <c r="H7" s="16"/>
      <c r="I7" s="16"/>
      <c r="J7" s="16"/>
    </row>
    <row r="8" spans="1:10">
      <c r="A8" s="14" t="s">
        <v>58</v>
      </c>
      <c r="B8" s="16" t="s">
        <v>59</v>
      </c>
      <c r="C8" s="16" t="s">
        <v>57</v>
      </c>
      <c r="D8" s="16"/>
      <c r="E8" s="16"/>
      <c r="F8" s="16"/>
      <c r="G8" s="16"/>
      <c r="H8" s="16"/>
      <c r="I8" s="16"/>
      <c r="J8" s="16"/>
    </row>
    <row r="9" spans="1:10">
      <c r="A9" s="14" t="s">
        <v>60</v>
      </c>
      <c r="B9" s="16" t="s">
        <v>61</v>
      </c>
      <c r="C9" s="16" t="s">
        <v>62</v>
      </c>
      <c r="D9" s="16"/>
      <c r="E9" s="16"/>
      <c r="F9" s="16"/>
      <c r="G9" s="16"/>
      <c r="H9" s="16"/>
      <c r="I9" s="16"/>
      <c r="J9" s="16"/>
    </row>
    <row r="10" spans="1:10">
      <c r="A10" s="14" t="s">
        <v>63</v>
      </c>
      <c r="B10" s="16" t="s">
        <v>64</v>
      </c>
      <c r="C10" s="16" t="s">
        <v>57</v>
      </c>
      <c r="D10" s="16"/>
      <c r="E10" s="16"/>
      <c r="F10" s="16"/>
      <c r="G10" s="16"/>
      <c r="H10" s="16"/>
      <c r="I10" s="16"/>
      <c r="J10" s="16"/>
    </row>
    <row r="11" spans="1:10">
      <c r="A11" s="14" t="s">
        <v>65</v>
      </c>
      <c r="B11" s="16" t="s">
        <v>66</v>
      </c>
      <c r="C11" s="16" t="s">
        <v>67</v>
      </c>
      <c r="D11" s="16"/>
      <c r="E11" s="16"/>
      <c r="F11" s="16"/>
      <c r="G11" s="16"/>
      <c r="H11" s="16"/>
      <c r="I11" s="16"/>
      <c r="J11" s="16"/>
    </row>
    <row r="12" spans="1:10">
      <c r="A12" s="14" t="s">
        <v>68</v>
      </c>
      <c r="B12" s="16" t="s">
        <v>69</v>
      </c>
      <c r="C12" s="16" t="s">
        <v>67</v>
      </c>
      <c r="D12" s="16"/>
      <c r="E12" s="16"/>
      <c r="F12" s="16"/>
      <c r="G12" s="16"/>
      <c r="H12" s="16"/>
      <c r="I12" s="16"/>
      <c r="J12" s="16"/>
    </row>
    <row r="13" spans="1:10">
      <c r="A13" s="14" t="s">
        <v>70</v>
      </c>
      <c r="B13" s="16" t="s">
        <v>71</v>
      </c>
      <c r="C13" s="16" t="s">
        <v>67</v>
      </c>
      <c r="D13" s="16"/>
      <c r="E13" s="16"/>
      <c r="F13" s="16"/>
      <c r="G13" s="16"/>
      <c r="H13" s="16"/>
      <c r="I13" s="16"/>
      <c r="J13" s="16"/>
    </row>
    <row r="14" spans="1:10">
      <c r="A14" s="14" t="s">
        <v>72</v>
      </c>
      <c r="B14" s="16" t="s">
        <v>73</v>
      </c>
      <c r="C14" s="16" t="s">
        <v>67</v>
      </c>
      <c r="D14" s="16"/>
      <c r="E14" s="16"/>
      <c r="F14" s="16"/>
      <c r="G14" s="16"/>
      <c r="H14" s="16"/>
      <c r="I14" s="16"/>
      <c r="J14" s="16"/>
    </row>
    <row r="15" spans="1:10">
      <c r="A15" s="14" t="s">
        <v>74</v>
      </c>
      <c r="B15" s="16" t="s">
        <v>75</v>
      </c>
      <c r="C15" s="16" t="s">
        <v>76</v>
      </c>
      <c r="D15" s="16"/>
      <c r="E15" s="16"/>
      <c r="F15" s="16"/>
      <c r="G15" s="16"/>
      <c r="H15" s="16"/>
      <c r="I15" s="16"/>
      <c r="J15" s="16"/>
    </row>
    <row r="16" spans="1:10">
      <c r="A16" s="14" t="s">
        <v>77</v>
      </c>
      <c r="B16" s="16" t="s">
        <v>78</v>
      </c>
      <c r="C16" s="16" t="s">
        <v>76</v>
      </c>
      <c r="D16" s="16"/>
      <c r="E16" s="16"/>
      <c r="F16" s="16"/>
      <c r="G16" s="16"/>
      <c r="H16" s="16"/>
      <c r="I16" s="16"/>
      <c r="J16" s="16"/>
    </row>
    <row r="17" spans="1:10">
      <c r="A17" s="14" t="s">
        <v>79</v>
      </c>
      <c r="B17" s="16" t="s">
        <v>80</v>
      </c>
      <c r="C17" s="16" t="s">
        <v>67</v>
      </c>
      <c r="D17" s="16"/>
      <c r="E17" s="16"/>
      <c r="F17" s="16"/>
      <c r="G17" s="16"/>
      <c r="H17" s="16"/>
      <c r="I17" s="16"/>
      <c r="J17" s="16"/>
    </row>
    <row r="18" spans="1:10">
      <c r="A18" s="14" t="s">
        <v>81</v>
      </c>
      <c r="B18" s="16" t="s">
        <v>82</v>
      </c>
      <c r="C18" s="16" t="s">
        <v>76</v>
      </c>
      <c r="D18" s="16"/>
      <c r="E18" s="16"/>
      <c r="F18" s="16"/>
      <c r="G18" s="16"/>
      <c r="H18" s="16"/>
      <c r="I18" s="16"/>
      <c r="J18" s="16"/>
    </row>
    <row r="19" spans="1:10">
      <c r="A19" s="14" t="s">
        <v>83</v>
      </c>
      <c r="B19" s="16" t="s">
        <v>84</v>
      </c>
      <c r="C19" s="16" t="s">
        <v>67</v>
      </c>
      <c r="D19" s="16"/>
      <c r="E19" s="16"/>
      <c r="F19" s="16"/>
      <c r="G19" s="16"/>
      <c r="H19" s="16"/>
      <c r="I19" s="16"/>
      <c r="J19" s="16"/>
    </row>
    <row r="20" spans="1:10">
      <c r="A20" s="14" t="s">
        <v>85</v>
      </c>
      <c r="B20" s="16" t="s">
        <v>86</v>
      </c>
      <c r="C20" s="16" t="s">
        <v>76</v>
      </c>
      <c r="D20" s="16"/>
      <c r="E20" s="16"/>
      <c r="F20" s="16"/>
      <c r="G20" s="16"/>
      <c r="H20" s="16"/>
      <c r="I20" s="16"/>
      <c r="J20" s="16"/>
    </row>
    <row r="21" spans="1:10">
      <c r="A21" s="14" t="s">
        <v>87</v>
      </c>
      <c r="B21" s="16" t="s">
        <v>88</v>
      </c>
      <c r="C21" s="16" t="s">
        <v>57</v>
      </c>
      <c r="D21" s="16"/>
      <c r="E21" s="16"/>
      <c r="F21" s="16"/>
      <c r="G21" s="16"/>
      <c r="H21" s="16"/>
      <c r="I21" s="16"/>
      <c r="J21" s="16"/>
    </row>
  </sheetData>
  <sheetProtection algorithmName="SHA-512" hashValue="c6fV7uKP3sswuUZykApBnvscn9GluAx+TZM0J4BeLuCExxcLK+CjVuv4BbOOpDzGUYCSJb1CT+hKeS952XXRAQ==" saltValue="ZvKu2n6yHaqsOIdp4xvW/Q==" spinCount="100000" sheet="1" objects="1" scenarios="1" formatCells="0" formatColumns="0" sort="0" autoFilter="0" pivotTables="0"/>
  <mergeCells count="36">
    <mergeCell ref="B19:G19"/>
    <mergeCell ref="H19:J19"/>
    <mergeCell ref="B20:G20"/>
    <mergeCell ref="H20:J20"/>
    <mergeCell ref="B21:G21"/>
    <mergeCell ref="H21:J21"/>
    <mergeCell ref="B16:G16"/>
    <mergeCell ref="H16:J16"/>
    <mergeCell ref="B17:G17"/>
    <mergeCell ref="H17:J17"/>
    <mergeCell ref="B18:G18"/>
    <mergeCell ref="H18:J18"/>
    <mergeCell ref="B13:G13"/>
    <mergeCell ref="H13:J13"/>
    <mergeCell ref="B14:G14"/>
    <mergeCell ref="H14:J14"/>
    <mergeCell ref="B15:G15"/>
    <mergeCell ref="H15:J15"/>
    <mergeCell ref="B10:G10"/>
    <mergeCell ref="H10:J10"/>
    <mergeCell ref="B11:G11"/>
    <mergeCell ref="H11:J11"/>
    <mergeCell ref="B12:G12"/>
    <mergeCell ref="H12:J12"/>
    <mergeCell ref="B7:G7"/>
    <mergeCell ref="H7:J7"/>
    <mergeCell ref="B8:G8"/>
    <mergeCell ref="H8:J8"/>
    <mergeCell ref="B9:G9"/>
    <mergeCell ref="H9:J9"/>
    <mergeCell ref="A1:J1"/>
    <mergeCell ref="A2:J2"/>
    <mergeCell ref="B5:G5"/>
    <mergeCell ref="H5:J5"/>
    <mergeCell ref="B6:G6"/>
    <mergeCell ref="H6:J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0"/>
  <sheetViews>
    <sheetView workbookViewId="0">
      <selection activeCell="D4" sqref="D4:J4"/>
    </sheetView>
  </sheetViews>
  <sheetFormatPr baseColWidth="10" defaultColWidth="8.796875" defaultRowHeight="13.8"/>
  <cols>
    <col min="1" max="1" width="30" style="3" customWidth="1"/>
    <col min="2" max="2" width="18" style="3" customWidth="1"/>
    <col min="3" max="4" width="16" style="3" customWidth="1"/>
    <col min="5" max="5" width="12" style="3" customWidth="1"/>
    <col min="6" max="7" width="18" style="3" customWidth="1"/>
    <col min="8" max="8" width="3" style="3" customWidth="1"/>
    <col min="9" max="10" width="16" style="3" customWidth="1"/>
    <col min="11" max="16384" width="8.796875" style="3"/>
  </cols>
  <sheetData>
    <row r="1" spans="1:10" ht="22.35" customHeight="1">
      <c r="A1" s="34" t="s">
        <v>89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5.65" customHeight="1">
      <c r="A2" s="35" t="s">
        <v>90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0" ht="22.35" customHeight="1">
      <c r="A4" s="37" t="s">
        <v>91</v>
      </c>
      <c r="B4" s="37"/>
      <c r="C4" s="38">
        <v>46174</v>
      </c>
      <c r="D4" s="39" t="s">
        <v>92</v>
      </c>
      <c r="E4" s="39"/>
      <c r="F4" s="39"/>
      <c r="G4" s="39"/>
      <c r="H4" s="39"/>
      <c r="I4" s="39"/>
      <c r="J4" s="39"/>
    </row>
    <row r="5" spans="1:10">
      <c r="A5" s="36"/>
      <c r="B5" s="36"/>
      <c r="C5" s="36"/>
      <c r="D5" s="36"/>
      <c r="E5" s="36"/>
      <c r="F5" s="36"/>
      <c r="G5" s="36"/>
      <c r="H5" s="36"/>
      <c r="I5" s="36"/>
      <c r="J5" s="36"/>
    </row>
    <row r="6" spans="1:10" ht="19.95" customHeight="1">
      <c r="A6" s="40" t="s">
        <v>93</v>
      </c>
      <c r="B6" s="40"/>
      <c r="C6" s="40"/>
      <c r="D6" s="40" t="s">
        <v>94</v>
      </c>
      <c r="E6" s="40"/>
      <c r="F6" s="40"/>
      <c r="G6" s="40" t="s">
        <v>95</v>
      </c>
      <c r="H6" s="40"/>
      <c r="I6" s="40"/>
      <c r="J6" s="40"/>
    </row>
    <row r="7" spans="1:10" ht="30.45" customHeight="1">
      <c r="A7" s="41">
        <f>COUNTA('04_Distribuidores'!$A$6:$A$55)</f>
        <v>5</v>
      </c>
      <c r="B7" s="41"/>
      <c r="C7" s="41"/>
      <c r="D7" s="41">
        <f>COUNTIF('04_Distribuidores'!$G$6:$G$55,"Activo")</f>
        <v>4</v>
      </c>
      <c r="E7" s="41"/>
      <c r="F7" s="41"/>
      <c r="G7" s="42">
        <f>IFERROR(COUNT('04_Distribuidores'!$H$6:$H$55)/COUNTIF('04_Distribuidores'!$A$6:$A$55,"&lt;&gt;"),0)</f>
        <v>0.8</v>
      </c>
      <c r="H7" s="42"/>
      <c r="I7" s="42"/>
      <c r="J7" s="42"/>
    </row>
    <row r="8" spans="1:10" ht="22.8">
      <c r="A8" s="43"/>
      <c r="B8" s="43"/>
      <c r="C8" s="43"/>
      <c r="D8" s="43"/>
      <c r="E8" s="43"/>
      <c r="F8" s="43"/>
      <c r="G8" s="44"/>
      <c r="H8" s="44"/>
      <c r="I8" s="44"/>
      <c r="J8" s="45"/>
    </row>
    <row r="9" spans="1:10" ht="22.8">
      <c r="A9" s="43"/>
      <c r="B9" s="43"/>
      <c r="C9" s="43"/>
      <c r="D9" s="43"/>
      <c r="E9" s="43"/>
      <c r="F9" s="43"/>
      <c r="G9" s="44"/>
      <c r="H9" s="44"/>
      <c r="I9" s="44"/>
      <c r="J9" s="45"/>
    </row>
    <row r="10" spans="1:10">
      <c r="A10" s="36"/>
      <c r="B10" s="36"/>
      <c r="C10" s="36"/>
      <c r="D10" s="36"/>
      <c r="E10" s="36"/>
      <c r="F10" s="36"/>
      <c r="G10" s="36"/>
      <c r="H10" s="36"/>
      <c r="I10" s="36"/>
      <c r="J10" s="36"/>
    </row>
    <row r="11" spans="1:10" ht="19.95" customHeight="1">
      <c r="A11" s="40" t="s">
        <v>96</v>
      </c>
      <c r="B11" s="40"/>
      <c r="C11" s="40" t="s">
        <v>74</v>
      </c>
      <c r="D11" s="40"/>
      <c r="E11" s="40" t="s">
        <v>97</v>
      </c>
      <c r="F11" s="40"/>
      <c r="G11" s="40" t="s">
        <v>98</v>
      </c>
      <c r="H11" s="40"/>
      <c r="I11" s="40" t="s">
        <v>99</v>
      </c>
      <c r="J11" s="40"/>
    </row>
    <row r="12" spans="1:10" ht="30.45" customHeight="1">
      <c r="A12" s="46">
        <f>SUMIFS('05_Seguimiento'!$D$6:$D$505,'05_Seguimiento'!$A$6:$A$505,$C$4)</f>
        <v>64500</v>
      </c>
      <c r="B12" s="46"/>
      <c r="C12" s="46">
        <f>SUMIFS('05_Seguimiento'!$H$6:$H$505,'05_Seguimiento'!$A$6:$A$505,$C$4)</f>
        <v>24810</v>
      </c>
      <c r="D12" s="46"/>
      <c r="E12" s="42">
        <f>IFERROR(C12/A12,0)</f>
        <v>0.38465116279069766</v>
      </c>
      <c r="F12" s="42"/>
      <c r="G12" s="46">
        <f>SUMIFS('05_Seguimiento'!$K$6:$K$505,'05_Seguimiento'!$A$6:$A$505,$C$4)</f>
        <v>1800</v>
      </c>
      <c r="H12" s="46"/>
      <c r="I12" s="42">
        <f>IFERROR(G12/SUMIFS('05_Seguimiento'!$J$6:$J$505,'05_Seguimiento'!$A$6:$A$505,$C$4),0)</f>
        <v>7.03125E-2</v>
      </c>
      <c r="J12" s="42"/>
    </row>
    <row r="13" spans="1:10" ht="22.8">
      <c r="A13" s="45"/>
      <c r="B13" s="45"/>
      <c r="C13" s="45"/>
      <c r="D13" s="45"/>
      <c r="E13" s="45"/>
      <c r="F13" s="45"/>
      <c r="G13" s="44"/>
      <c r="H13" s="44"/>
      <c r="I13" s="44"/>
      <c r="J13" s="44"/>
    </row>
    <row r="14" spans="1:10" ht="22.8">
      <c r="A14" s="45"/>
      <c r="B14" s="45"/>
      <c r="C14" s="45"/>
      <c r="D14" s="45"/>
      <c r="E14" s="45"/>
      <c r="F14" s="45"/>
      <c r="G14" s="44"/>
      <c r="H14" s="44"/>
      <c r="I14" s="44"/>
      <c r="J14" s="44"/>
    </row>
    <row r="15" spans="1:10">
      <c r="A15" s="36"/>
      <c r="B15" s="36"/>
      <c r="C15" s="36"/>
      <c r="D15" s="36"/>
      <c r="E15" s="36"/>
      <c r="F15" s="36"/>
      <c r="G15" s="36"/>
      <c r="H15" s="36"/>
      <c r="I15" s="36"/>
      <c r="J15" s="36"/>
    </row>
    <row r="16" spans="1:10" ht="18.45" customHeight="1">
      <c r="A16" s="47" t="s">
        <v>100</v>
      </c>
      <c r="B16" s="47"/>
      <c r="C16" s="47"/>
      <c r="D16" s="47"/>
      <c r="E16" s="47"/>
      <c r="F16" s="47"/>
      <c r="G16" s="47"/>
      <c r="H16" s="48"/>
      <c r="I16" s="48"/>
      <c r="J16" s="48"/>
    </row>
    <row r="17" spans="1:10" ht="18.45" customHeight="1">
      <c r="A17" s="49" t="s">
        <v>52</v>
      </c>
      <c r="B17" s="49" t="s">
        <v>101</v>
      </c>
      <c r="C17" s="49" t="s">
        <v>65</v>
      </c>
      <c r="D17" s="49" t="s">
        <v>102</v>
      </c>
      <c r="E17" s="49" t="s">
        <v>77</v>
      </c>
      <c r="F17" s="49" t="s">
        <v>81</v>
      </c>
      <c r="G17" s="49" t="s">
        <v>103</v>
      </c>
      <c r="H17" s="36"/>
      <c r="I17" s="50"/>
      <c r="J17" s="50"/>
    </row>
    <row r="18" spans="1:10" ht="22.35" customHeight="1">
      <c r="A18" s="51" t="str">
        <f>IF('04_Distribuidores'!A6="","",'04_Distribuidores'!B6)</f>
        <v>Andina Comercial S.A.S.</v>
      </c>
      <c r="B18" s="51" t="str">
        <f>IF('04_Distribuidores'!A6="","",'04_Distribuidores'!C6)</f>
        <v>Bogotá</v>
      </c>
      <c r="C18" s="52">
        <f>IF('04_Distribuidores'!A6="","",SUMIFS('05_Seguimiento'!$D$6:$D$505,'05_Seguimiento'!$A$6:$A$505,$C$4,'05_Seguimiento'!$B$6:$B$505,'04_Distribuidores'!A6))</f>
        <v>24000</v>
      </c>
      <c r="D18" s="52">
        <f>IF('04_Distribuidores'!A6="","",SUMIFS('05_Seguimiento'!$H$6:$H$505,'05_Seguimiento'!$A$6:$A$505,$C$4,'05_Seguimiento'!$B$6:$B$505,'04_Distribuidores'!A6))</f>
        <v>9710</v>
      </c>
      <c r="E18" s="53">
        <f t="shared" ref="E18:E49" si="0">IF(A18="","",IFERROR(D18/C18,0))</f>
        <v>0.40458333333333335</v>
      </c>
      <c r="F18" s="52">
        <f>IF('04_Distribuidores'!A6="","",SUMIFS('05_Seguimiento'!$K$6:$K$505,'05_Seguimiento'!$A$6:$A$505,$C$4,'05_Seguimiento'!$B$6:$B$505,'04_Distribuidores'!A6))</f>
        <v>0</v>
      </c>
      <c r="G18" s="54" t="str">
        <f>IF('04_Distribuidores'!A6="","",'04_Distribuidores'!G6)</f>
        <v>Activo</v>
      </c>
      <c r="H18" s="36"/>
      <c r="I18" s="55"/>
      <c r="J18" s="55"/>
    </row>
    <row r="19" spans="1:10" ht="22.35" customHeight="1">
      <c r="A19" s="51" t="str">
        <f>IF('04_Distribuidores'!A7="","",'04_Distribuidores'!B7)</f>
        <v>Caribe Distribuye S.A.S.</v>
      </c>
      <c r="B19" s="51" t="str">
        <f>IF('04_Distribuidores'!A7="","",'04_Distribuidores'!C7)</f>
        <v>Barranquilla</v>
      </c>
      <c r="C19" s="52">
        <f>IF('04_Distribuidores'!A7="","",SUMIFS('05_Seguimiento'!$D$6:$D$505,'05_Seguimiento'!$A$6:$A$505,$C$4,'05_Seguimiento'!$B$6:$B$505,'04_Distribuidores'!A7))</f>
        <v>18000</v>
      </c>
      <c r="D19" s="52">
        <f>IF('04_Distribuidores'!A7="","",SUMIFS('05_Seguimiento'!$H$6:$H$505,'05_Seguimiento'!$A$6:$A$505,$C$4,'05_Seguimiento'!$B$6:$B$505,'04_Distribuidores'!A7))</f>
        <v>6740</v>
      </c>
      <c r="E19" s="53">
        <f t="shared" si="0"/>
        <v>0.37444444444444447</v>
      </c>
      <c r="F19" s="52">
        <f>IF('04_Distribuidores'!A7="","",SUMIFS('05_Seguimiento'!$K$6:$K$505,'05_Seguimiento'!$A$6:$A$505,$C$4,'05_Seguimiento'!$B$6:$B$505,'04_Distribuidores'!A7))</f>
        <v>1800</v>
      </c>
      <c r="G19" s="54" t="str">
        <f>IF('04_Distribuidores'!A7="","",'04_Distribuidores'!G7)</f>
        <v>Activo</v>
      </c>
      <c r="H19" s="36"/>
      <c r="I19" s="56"/>
      <c r="J19" s="56"/>
    </row>
    <row r="20" spans="1:10" ht="22.35" customHeight="1">
      <c r="A20" s="51" t="str">
        <f>IF('04_Distribuidores'!A8="","",'04_Distribuidores'!B8)</f>
        <v>Occidente Abastece Ltda.</v>
      </c>
      <c r="B20" s="51" t="str">
        <f>IF('04_Distribuidores'!A8="","",'04_Distribuidores'!C8)</f>
        <v>Cali</v>
      </c>
      <c r="C20" s="52">
        <f>IF('04_Distribuidores'!A8="","",SUMIFS('05_Seguimiento'!$D$6:$D$505,'05_Seguimiento'!$A$6:$A$505,$C$4,'05_Seguimiento'!$B$6:$B$505,'04_Distribuidores'!A8))</f>
        <v>14000</v>
      </c>
      <c r="D20" s="52">
        <f>IF('04_Distribuidores'!A8="","",SUMIFS('05_Seguimiento'!$H$6:$H$505,'05_Seguimiento'!$A$6:$A$505,$C$4,'05_Seguimiento'!$B$6:$B$505,'04_Distribuidores'!A8))</f>
        <v>5320</v>
      </c>
      <c r="E20" s="53">
        <f t="shared" si="0"/>
        <v>0.38</v>
      </c>
      <c r="F20" s="52">
        <f>IF('04_Distribuidores'!A8="","",SUMIFS('05_Seguimiento'!$K$6:$K$505,'05_Seguimiento'!$A$6:$A$505,$C$4,'05_Seguimiento'!$B$6:$B$505,'04_Distribuidores'!A8))</f>
        <v>0</v>
      </c>
      <c r="G20" s="54" t="str">
        <f>IF('04_Distribuidores'!A8="","",'04_Distribuidores'!G8)</f>
        <v>Activo</v>
      </c>
      <c r="H20" s="36"/>
      <c r="I20" s="57"/>
      <c r="J20" s="57"/>
    </row>
    <row r="21" spans="1:10" ht="22.35" customHeight="1">
      <c r="A21" s="51" t="str">
        <f>IF('04_Distribuidores'!A9="","",'04_Distribuidores'!B9)</f>
        <v>Punto Norte Comercial</v>
      </c>
      <c r="B21" s="51" t="str">
        <f>IF('04_Distribuidores'!A9="","",'04_Distribuidores'!C9)</f>
        <v>Bucaramanga</v>
      </c>
      <c r="C21" s="52">
        <f>IF('04_Distribuidores'!A9="","",SUMIFS('05_Seguimiento'!$D$6:$D$505,'05_Seguimiento'!$A$6:$A$505,$C$4,'05_Seguimiento'!$B$6:$B$505,'04_Distribuidores'!A9))</f>
        <v>8500</v>
      </c>
      <c r="D21" s="52">
        <f>IF('04_Distribuidores'!A9="","",SUMIFS('05_Seguimiento'!$H$6:$H$505,'05_Seguimiento'!$A$6:$A$505,$C$4,'05_Seguimiento'!$B$6:$B$505,'04_Distribuidores'!A9))</f>
        <v>3140</v>
      </c>
      <c r="E21" s="53">
        <f t="shared" si="0"/>
        <v>0.36941176470588233</v>
      </c>
      <c r="F21" s="52">
        <f>IF('04_Distribuidores'!A9="","",SUMIFS('05_Seguimiento'!$K$6:$K$505,'05_Seguimiento'!$A$6:$A$505,$C$4,'05_Seguimiento'!$B$6:$B$505,'04_Distribuidores'!A9))</f>
        <v>0</v>
      </c>
      <c r="G21" s="54" t="str">
        <f>IF('04_Distribuidores'!A9="","",'04_Distribuidores'!G9)</f>
        <v>Activo</v>
      </c>
      <c r="H21" s="36"/>
      <c r="I21" s="58"/>
      <c r="J21" s="58"/>
    </row>
    <row r="22" spans="1:10" ht="22.35" customHeight="1">
      <c r="A22" s="51" t="str">
        <f>IF('04_Distribuidores'!A10="","",'04_Distribuidores'!B10)</f>
        <v>Central Eje Mayorista</v>
      </c>
      <c r="B22" s="51" t="str">
        <f>IF('04_Distribuidores'!A10="","",'04_Distribuidores'!C10)</f>
        <v>Pereira</v>
      </c>
      <c r="C22" s="52">
        <f>IF('04_Distribuidores'!A10="","",SUMIFS('05_Seguimiento'!$D$6:$D$505,'05_Seguimiento'!$A$6:$A$505,$C$4,'05_Seguimiento'!$B$6:$B$505,'04_Distribuidores'!A10))</f>
        <v>0</v>
      </c>
      <c r="D22" s="52">
        <f>IF('04_Distribuidores'!A10="","",SUMIFS('05_Seguimiento'!$H$6:$H$505,'05_Seguimiento'!$A$6:$A$505,$C$4,'05_Seguimiento'!$B$6:$B$505,'04_Distribuidores'!A10))</f>
        <v>-100</v>
      </c>
      <c r="E22" s="53">
        <f t="shared" si="0"/>
        <v>0</v>
      </c>
      <c r="F22" s="52">
        <f>IF('04_Distribuidores'!A10="","",SUMIFS('05_Seguimiento'!$K$6:$K$505,'05_Seguimiento'!$A$6:$A$505,$C$4,'05_Seguimiento'!$B$6:$B$505,'04_Distribuidores'!A10))</f>
        <v>0</v>
      </c>
      <c r="G22" s="54" t="str">
        <f>IF('04_Distribuidores'!A10="","",'04_Distribuidores'!G10)</f>
        <v>Inactivo</v>
      </c>
      <c r="H22" s="36"/>
      <c r="I22" s="59"/>
      <c r="J22" s="59"/>
    </row>
    <row r="23" spans="1:10" ht="19.2" customHeight="1">
      <c r="A23" s="51" t="str">
        <f>IF('04_Distribuidores'!A11="","",'04_Distribuidores'!B11)</f>
        <v/>
      </c>
      <c r="B23" s="51" t="str">
        <f>IF('04_Distribuidores'!A11="","",'04_Distribuidores'!C11)</f>
        <v/>
      </c>
      <c r="C23" s="52" t="str">
        <f>IF('04_Distribuidores'!A11="","",SUMIFS('05_Seguimiento'!$D$6:$D$505,'05_Seguimiento'!$A$6:$A$505,$C$4,'05_Seguimiento'!$B$6:$B$505,'04_Distribuidores'!A11))</f>
        <v/>
      </c>
      <c r="D23" s="52" t="str">
        <f>IF('04_Distribuidores'!A11="","",SUMIFS('05_Seguimiento'!$H$6:$H$505,'05_Seguimiento'!$A$6:$A$505,$C$4,'05_Seguimiento'!$B$6:$B$505,'04_Distribuidores'!A11))</f>
        <v/>
      </c>
      <c r="E23" s="53" t="str">
        <f t="shared" si="0"/>
        <v/>
      </c>
      <c r="F23" s="52" t="str">
        <f>IF('04_Distribuidores'!A11="","",SUMIFS('05_Seguimiento'!$K$6:$K$505,'05_Seguimiento'!$A$6:$A$505,$C$4,'05_Seguimiento'!$B$6:$B$505,'04_Distribuidores'!A11))</f>
        <v/>
      </c>
      <c r="G23" s="54" t="str">
        <f>IF('04_Distribuidores'!A11="","",'04_Distribuidores'!G11)</f>
        <v/>
      </c>
      <c r="H23" s="36"/>
      <c r="I23" s="60"/>
      <c r="J23" s="51"/>
    </row>
    <row r="24" spans="1:10" ht="19.2" customHeight="1">
      <c r="A24" s="51" t="str">
        <f>IF('04_Distribuidores'!A12="","",'04_Distribuidores'!B12)</f>
        <v/>
      </c>
      <c r="B24" s="51" t="str">
        <f>IF('04_Distribuidores'!A12="","",'04_Distribuidores'!C12)</f>
        <v/>
      </c>
      <c r="C24" s="52" t="str">
        <f>IF('04_Distribuidores'!A12="","",SUMIFS('05_Seguimiento'!$D$6:$D$505,'05_Seguimiento'!$A$6:$A$505,$C$4,'05_Seguimiento'!$B$6:$B$505,'04_Distribuidores'!A12))</f>
        <v/>
      </c>
      <c r="D24" s="52" t="str">
        <f>IF('04_Distribuidores'!A12="","",SUMIFS('05_Seguimiento'!$H$6:$H$505,'05_Seguimiento'!$A$6:$A$505,$C$4,'05_Seguimiento'!$B$6:$B$505,'04_Distribuidores'!A12))</f>
        <v/>
      </c>
      <c r="E24" s="53" t="str">
        <f t="shared" si="0"/>
        <v/>
      </c>
      <c r="F24" s="52" t="str">
        <f>IF('04_Distribuidores'!A12="","",SUMIFS('05_Seguimiento'!$K$6:$K$505,'05_Seguimiento'!$A$6:$A$505,$C$4,'05_Seguimiento'!$B$6:$B$505,'04_Distribuidores'!A12))</f>
        <v/>
      </c>
      <c r="G24" s="54" t="str">
        <f>IF('04_Distribuidores'!A12="","",'04_Distribuidores'!G12)</f>
        <v/>
      </c>
      <c r="H24" s="36"/>
      <c r="I24" s="60"/>
      <c r="J24" s="51"/>
    </row>
    <row r="25" spans="1:10" ht="19.2" customHeight="1">
      <c r="A25" s="51" t="str">
        <f>IF('04_Distribuidores'!A13="","",'04_Distribuidores'!B13)</f>
        <v/>
      </c>
      <c r="B25" s="51" t="str">
        <f>IF('04_Distribuidores'!A13="","",'04_Distribuidores'!C13)</f>
        <v/>
      </c>
      <c r="C25" s="52" t="str">
        <f>IF('04_Distribuidores'!A13="","",SUMIFS('05_Seguimiento'!$D$6:$D$505,'05_Seguimiento'!$A$6:$A$505,$C$4,'05_Seguimiento'!$B$6:$B$505,'04_Distribuidores'!A13))</f>
        <v/>
      </c>
      <c r="D25" s="52" t="str">
        <f>IF('04_Distribuidores'!A13="","",SUMIFS('05_Seguimiento'!$H$6:$H$505,'05_Seguimiento'!$A$6:$A$505,$C$4,'05_Seguimiento'!$B$6:$B$505,'04_Distribuidores'!A13))</f>
        <v/>
      </c>
      <c r="E25" s="53" t="str">
        <f t="shared" si="0"/>
        <v/>
      </c>
      <c r="F25" s="52" t="str">
        <f>IF('04_Distribuidores'!A13="","",SUMIFS('05_Seguimiento'!$K$6:$K$505,'05_Seguimiento'!$A$6:$A$505,$C$4,'05_Seguimiento'!$B$6:$B$505,'04_Distribuidores'!A13))</f>
        <v/>
      </c>
      <c r="G25" s="54" t="str">
        <f>IF('04_Distribuidores'!A13="","",'04_Distribuidores'!G13)</f>
        <v/>
      </c>
      <c r="H25" s="36"/>
      <c r="I25" s="60"/>
      <c r="J25" s="51"/>
    </row>
    <row r="26" spans="1:10" ht="19.2" customHeight="1">
      <c r="A26" s="51" t="str">
        <f>IF('04_Distribuidores'!A14="","",'04_Distribuidores'!B14)</f>
        <v/>
      </c>
      <c r="B26" s="51" t="str">
        <f>IF('04_Distribuidores'!A14="","",'04_Distribuidores'!C14)</f>
        <v/>
      </c>
      <c r="C26" s="52" t="str">
        <f>IF('04_Distribuidores'!A14="","",SUMIFS('05_Seguimiento'!$D$6:$D$505,'05_Seguimiento'!$A$6:$A$505,$C$4,'05_Seguimiento'!$B$6:$B$505,'04_Distribuidores'!A14))</f>
        <v/>
      </c>
      <c r="D26" s="52" t="str">
        <f>IF('04_Distribuidores'!A14="","",SUMIFS('05_Seguimiento'!$H$6:$H$505,'05_Seguimiento'!$A$6:$A$505,$C$4,'05_Seguimiento'!$B$6:$B$505,'04_Distribuidores'!A14))</f>
        <v/>
      </c>
      <c r="E26" s="53" t="str">
        <f t="shared" si="0"/>
        <v/>
      </c>
      <c r="F26" s="52" t="str">
        <f>IF('04_Distribuidores'!A14="","",SUMIFS('05_Seguimiento'!$K$6:$K$505,'05_Seguimiento'!$A$6:$A$505,$C$4,'05_Seguimiento'!$B$6:$B$505,'04_Distribuidores'!A14))</f>
        <v/>
      </c>
      <c r="G26" s="54" t="str">
        <f>IF('04_Distribuidores'!A14="","",'04_Distribuidores'!G14)</f>
        <v/>
      </c>
      <c r="H26" s="36"/>
      <c r="I26" s="60"/>
      <c r="J26" s="51"/>
    </row>
    <row r="27" spans="1:10" ht="19.2" customHeight="1">
      <c r="A27" s="51" t="str">
        <f>IF('04_Distribuidores'!A15="","",'04_Distribuidores'!B15)</f>
        <v/>
      </c>
      <c r="B27" s="51" t="str">
        <f>IF('04_Distribuidores'!A15="","",'04_Distribuidores'!C15)</f>
        <v/>
      </c>
      <c r="C27" s="52" t="str">
        <f>IF('04_Distribuidores'!A15="","",SUMIFS('05_Seguimiento'!$D$6:$D$505,'05_Seguimiento'!$A$6:$A$505,$C$4,'05_Seguimiento'!$B$6:$B$505,'04_Distribuidores'!A15))</f>
        <v/>
      </c>
      <c r="D27" s="52" t="str">
        <f>IF('04_Distribuidores'!A15="","",SUMIFS('05_Seguimiento'!$H$6:$H$505,'05_Seguimiento'!$A$6:$A$505,$C$4,'05_Seguimiento'!$B$6:$B$505,'04_Distribuidores'!A15))</f>
        <v/>
      </c>
      <c r="E27" s="53" t="str">
        <f t="shared" si="0"/>
        <v/>
      </c>
      <c r="F27" s="52" t="str">
        <f>IF('04_Distribuidores'!A15="","",SUMIFS('05_Seguimiento'!$K$6:$K$505,'05_Seguimiento'!$A$6:$A$505,$C$4,'05_Seguimiento'!$B$6:$B$505,'04_Distribuidores'!A15))</f>
        <v/>
      </c>
      <c r="G27" s="54" t="str">
        <f>IF('04_Distribuidores'!A15="","",'04_Distribuidores'!G15)</f>
        <v/>
      </c>
      <c r="H27" s="36"/>
      <c r="I27" s="61"/>
      <c r="J27" s="61"/>
    </row>
    <row r="28" spans="1:10">
      <c r="A28" s="57" t="str">
        <f>IF('04_Distribuidores'!A16="","",'04_Distribuidores'!B16)</f>
        <v/>
      </c>
      <c r="B28" s="57" t="str">
        <f>IF('04_Distribuidores'!A16="","",'04_Distribuidores'!C16)</f>
        <v/>
      </c>
      <c r="C28" s="62" t="str">
        <f>IF('04_Distribuidores'!A16="","",SUMIFS('05_Seguimiento'!$D$6:$D$505,'05_Seguimiento'!$A$6:$A$505,$C$4,'05_Seguimiento'!$B$6:$B$505,'04_Distribuidores'!A16))</f>
        <v/>
      </c>
      <c r="D28" s="62" t="str">
        <f>IF('04_Distribuidores'!A16="","",SUMIFS('05_Seguimiento'!$H$6:$H$505,'05_Seguimiento'!$A$6:$A$505,$C$4,'05_Seguimiento'!$B$6:$B$505,'04_Distribuidores'!A16))</f>
        <v/>
      </c>
      <c r="E28" s="63" t="str">
        <f t="shared" si="0"/>
        <v/>
      </c>
      <c r="F28" s="62" t="str">
        <f>IF('04_Distribuidores'!A16="","",SUMIFS('05_Seguimiento'!$K$6:$K$505,'05_Seguimiento'!$A$6:$A$505,$C$4,'05_Seguimiento'!$B$6:$B$505,'04_Distribuidores'!A16))</f>
        <v/>
      </c>
      <c r="G28" s="57" t="str">
        <f>IF('04_Distribuidores'!A16="","",'04_Distribuidores'!G16)</f>
        <v/>
      </c>
      <c r="H28" s="36"/>
      <c r="I28" s="61"/>
      <c r="J28" s="61"/>
    </row>
    <row r="29" spans="1:10">
      <c r="A29" s="57" t="str">
        <f>IF('04_Distribuidores'!A17="","",'04_Distribuidores'!B17)</f>
        <v/>
      </c>
      <c r="B29" s="57" t="str">
        <f>IF('04_Distribuidores'!A17="","",'04_Distribuidores'!C17)</f>
        <v/>
      </c>
      <c r="C29" s="62" t="str">
        <f>IF('04_Distribuidores'!A17="","",SUMIFS('05_Seguimiento'!$D$6:$D$505,'05_Seguimiento'!$A$6:$A$505,$C$4,'05_Seguimiento'!$B$6:$B$505,'04_Distribuidores'!A17))</f>
        <v/>
      </c>
      <c r="D29" s="62" t="str">
        <f>IF('04_Distribuidores'!A17="","",SUMIFS('05_Seguimiento'!$H$6:$H$505,'05_Seguimiento'!$A$6:$A$505,$C$4,'05_Seguimiento'!$B$6:$B$505,'04_Distribuidores'!A17))</f>
        <v/>
      </c>
      <c r="E29" s="63" t="str">
        <f t="shared" si="0"/>
        <v/>
      </c>
      <c r="F29" s="62" t="str">
        <f>IF('04_Distribuidores'!A17="","",SUMIFS('05_Seguimiento'!$K$6:$K$505,'05_Seguimiento'!$A$6:$A$505,$C$4,'05_Seguimiento'!$B$6:$B$505,'04_Distribuidores'!A17))</f>
        <v/>
      </c>
      <c r="G29" s="57" t="str">
        <f>IF('04_Distribuidores'!A17="","",'04_Distribuidores'!G17)</f>
        <v/>
      </c>
      <c r="H29" s="36"/>
      <c r="I29" s="61"/>
      <c r="J29" s="61"/>
    </row>
    <row r="30" spans="1:10">
      <c r="A30" s="57" t="str">
        <f>IF('04_Distribuidores'!A18="","",'04_Distribuidores'!B18)</f>
        <v/>
      </c>
      <c r="B30" s="57" t="str">
        <f>IF('04_Distribuidores'!A18="","",'04_Distribuidores'!C18)</f>
        <v/>
      </c>
      <c r="C30" s="62" t="str">
        <f>IF('04_Distribuidores'!A18="","",SUMIFS('05_Seguimiento'!$D$6:$D$505,'05_Seguimiento'!$A$6:$A$505,$C$4,'05_Seguimiento'!$B$6:$B$505,'04_Distribuidores'!A18))</f>
        <v/>
      </c>
      <c r="D30" s="62" t="str">
        <f>IF('04_Distribuidores'!A18="","",SUMIFS('05_Seguimiento'!$H$6:$H$505,'05_Seguimiento'!$A$6:$A$505,$C$4,'05_Seguimiento'!$B$6:$B$505,'04_Distribuidores'!A18))</f>
        <v/>
      </c>
      <c r="E30" s="63" t="str">
        <f t="shared" si="0"/>
        <v/>
      </c>
      <c r="F30" s="62" t="str">
        <f>IF('04_Distribuidores'!A18="","",SUMIFS('05_Seguimiento'!$K$6:$K$505,'05_Seguimiento'!$A$6:$A$505,$C$4,'05_Seguimiento'!$B$6:$B$505,'04_Distribuidores'!A18))</f>
        <v/>
      </c>
      <c r="G30" s="57" t="str">
        <f>IF('04_Distribuidores'!A18="","",'04_Distribuidores'!G18)</f>
        <v/>
      </c>
      <c r="H30" s="36"/>
      <c r="I30" s="61"/>
      <c r="J30" s="61"/>
    </row>
    <row r="31" spans="1:10">
      <c r="A31" s="57" t="str">
        <f>IF('04_Distribuidores'!A19="","",'04_Distribuidores'!B19)</f>
        <v/>
      </c>
      <c r="B31" s="57" t="str">
        <f>IF('04_Distribuidores'!A19="","",'04_Distribuidores'!C19)</f>
        <v/>
      </c>
      <c r="C31" s="62" t="str">
        <f>IF('04_Distribuidores'!A19="","",SUMIFS('05_Seguimiento'!$D$6:$D$505,'05_Seguimiento'!$A$6:$A$505,$C$4,'05_Seguimiento'!$B$6:$B$505,'04_Distribuidores'!A19))</f>
        <v/>
      </c>
      <c r="D31" s="62" t="str">
        <f>IF('04_Distribuidores'!A19="","",SUMIFS('05_Seguimiento'!$H$6:$H$505,'05_Seguimiento'!$A$6:$A$505,$C$4,'05_Seguimiento'!$B$6:$B$505,'04_Distribuidores'!A19))</f>
        <v/>
      </c>
      <c r="E31" s="63" t="str">
        <f t="shared" si="0"/>
        <v/>
      </c>
      <c r="F31" s="62" t="str">
        <f>IF('04_Distribuidores'!A19="","",SUMIFS('05_Seguimiento'!$K$6:$K$505,'05_Seguimiento'!$A$6:$A$505,$C$4,'05_Seguimiento'!$B$6:$B$505,'04_Distribuidores'!A19))</f>
        <v/>
      </c>
      <c r="G31" s="57" t="str">
        <f>IF('04_Distribuidores'!A19="","",'04_Distribuidores'!G19)</f>
        <v/>
      </c>
      <c r="H31" s="36"/>
      <c r="I31" s="61"/>
      <c r="J31" s="61"/>
    </row>
    <row r="32" spans="1:10">
      <c r="A32" s="57" t="str">
        <f>IF('04_Distribuidores'!A20="","",'04_Distribuidores'!B20)</f>
        <v/>
      </c>
      <c r="B32" s="57" t="str">
        <f>IF('04_Distribuidores'!A20="","",'04_Distribuidores'!C20)</f>
        <v/>
      </c>
      <c r="C32" s="62" t="str">
        <f>IF('04_Distribuidores'!A20="","",SUMIFS('05_Seguimiento'!$D$6:$D$505,'05_Seguimiento'!$A$6:$A$505,$C$4,'05_Seguimiento'!$B$6:$B$505,'04_Distribuidores'!A20))</f>
        <v/>
      </c>
      <c r="D32" s="62" t="str">
        <f>IF('04_Distribuidores'!A20="","",SUMIFS('05_Seguimiento'!$H$6:$H$505,'05_Seguimiento'!$A$6:$A$505,$C$4,'05_Seguimiento'!$B$6:$B$505,'04_Distribuidores'!A20))</f>
        <v/>
      </c>
      <c r="E32" s="63" t="str">
        <f t="shared" si="0"/>
        <v/>
      </c>
      <c r="F32" s="62" t="str">
        <f>IF('04_Distribuidores'!A20="","",SUMIFS('05_Seguimiento'!$K$6:$K$505,'05_Seguimiento'!$A$6:$A$505,$C$4,'05_Seguimiento'!$B$6:$B$505,'04_Distribuidores'!A20))</f>
        <v/>
      </c>
      <c r="G32" s="57" t="str">
        <f>IF('04_Distribuidores'!A20="","",'04_Distribuidores'!G20)</f>
        <v/>
      </c>
      <c r="H32" s="36"/>
      <c r="I32" s="61"/>
      <c r="J32" s="61"/>
    </row>
    <row r="33" spans="1:10">
      <c r="A33" s="57" t="str">
        <f>IF('04_Distribuidores'!A21="","",'04_Distribuidores'!B21)</f>
        <v/>
      </c>
      <c r="B33" s="57" t="str">
        <f>IF('04_Distribuidores'!A21="","",'04_Distribuidores'!C21)</f>
        <v/>
      </c>
      <c r="C33" s="62" t="str">
        <f>IF('04_Distribuidores'!A21="","",SUMIFS('05_Seguimiento'!$D$6:$D$505,'05_Seguimiento'!$A$6:$A$505,$C$4,'05_Seguimiento'!$B$6:$B$505,'04_Distribuidores'!A21))</f>
        <v/>
      </c>
      <c r="D33" s="62" t="str">
        <f>IF('04_Distribuidores'!A21="","",SUMIFS('05_Seguimiento'!$H$6:$H$505,'05_Seguimiento'!$A$6:$A$505,$C$4,'05_Seguimiento'!$B$6:$B$505,'04_Distribuidores'!A21))</f>
        <v/>
      </c>
      <c r="E33" s="63" t="str">
        <f t="shared" si="0"/>
        <v/>
      </c>
      <c r="F33" s="62" t="str">
        <f>IF('04_Distribuidores'!A21="","",SUMIFS('05_Seguimiento'!$K$6:$K$505,'05_Seguimiento'!$A$6:$A$505,$C$4,'05_Seguimiento'!$B$6:$B$505,'04_Distribuidores'!A21))</f>
        <v/>
      </c>
      <c r="G33" s="57" t="str">
        <f>IF('04_Distribuidores'!A21="","",'04_Distribuidores'!G21)</f>
        <v/>
      </c>
      <c r="H33" s="36"/>
      <c r="I33" s="61"/>
      <c r="J33" s="61"/>
    </row>
    <row r="34" spans="1:10">
      <c r="A34" s="57" t="str">
        <f>IF('04_Distribuidores'!A22="","",'04_Distribuidores'!B22)</f>
        <v/>
      </c>
      <c r="B34" s="57" t="str">
        <f>IF('04_Distribuidores'!A22="","",'04_Distribuidores'!C22)</f>
        <v/>
      </c>
      <c r="C34" s="62" t="str">
        <f>IF('04_Distribuidores'!A22="","",SUMIFS('05_Seguimiento'!$D$6:$D$505,'05_Seguimiento'!$A$6:$A$505,$C$4,'05_Seguimiento'!$B$6:$B$505,'04_Distribuidores'!A22))</f>
        <v/>
      </c>
      <c r="D34" s="62" t="str">
        <f>IF('04_Distribuidores'!A22="","",SUMIFS('05_Seguimiento'!$H$6:$H$505,'05_Seguimiento'!$A$6:$A$505,$C$4,'05_Seguimiento'!$B$6:$B$505,'04_Distribuidores'!A22))</f>
        <v/>
      </c>
      <c r="E34" s="63" t="str">
        <f t="shared" si="0"/>
        <v/>
      </c>
      <c r="F34" s="62" t="str">
        <f>IF('04_Distribuidores'!A22="","",SUMIFS('05_Seguimiento'!$K$6:$K$505,'05_Seguimiento'!$A$6:$A$505,$C$4,'05_Seguimiento'!$B$6:$B$505,'04_Distribuidores'!A22))</f>
        <v/>
      </c>
      <c r="G34" s="57" t="str">
        <f>IF('04_Distribuidores'!A22="","",'04_Distribuidores'!G22)</f>
        <v/>
      </c>
      <c r="H34" s="36"/>
      <c r="I34" s="61"/>
      <c r="J34" s="61"/>
    </row>
    <row r="35" spans="1:10">
      <c r="A35" s="57" t="str">
        <f>IF('04_Distribuidores'!A23="","",'04_Distribuidores'!B23)</f>
        <v/>
      </c>
      <c r="B35" s="57" t="str">
        <f>IF('04_Distribuidores'!A23="","",'04_Distribuidores'!C23)</f>
        <v/>
      </c>
      <c r="C35" s="62" t="str">
        <f>IF('04_Distribuidores'!A23="","",SUMIFS('05_Seguimiento'!$D$6:$D$505,'05_Seguimiento'!$A$6:$A$505,$C$4,'05_Seguimiento'!$B$6:$B$505,'04_Distribuidores'!A23))</f>
        <v/>
      </c>
      <c r="D35" s="62" t="str">
        <f>IF('04_Distribuidores'!A23="","",SUMIFS('05_Seguimiento'!$H$6:$H$505,'05_Seguimiento'!$A$6:$A$505,$C$4,'05_Seguimiento'!$B$6:$B$505,'04_Distribuidores'!A23))</f>
        <v/>
      </c>
      <c r="E35" s="63" t="str">
        <f t="shared" si="0"/>
        <v/>
      </c>
      <c r="F35" s="62" t="str">
        <f>IF('04_Distribuidores'!A23="","",SUMIFS('05_Seguimiento'!$K$6:$K$505,'05_Seguimiento'!$A$6:$A$505,$C$4,'05_Seguimiento'!$B$6:$B$505,'04_Distribuidores'!A23))</f>
        <v/>
      </c>
      <c r="G35" s="57" t="str">
        <f>IF('04_Distribuidores'!A23="","",'04_Distribuidores'!G23)</f>
        <v/>
      </c>
      <c r="H35" s="36"/>
      <c r="I35" s="61"/>
      <c r="J35" s="61"/>
    </row>
    <row r="36" spans="1:10">
      <c r="A36" s="57" t="str">
        <f>IF('04_Distribuidores'!A24="","",'04_Distribuidores'!B24)</f>
        <v/>
      </c>
      <c r="B36" s="57" t="str">
        <f>IF('04_Distribuidores'!A24="","",'04_Distribuidores'!C24)</f>
        <v/>
      </c>
      <c r="C36" s="62" t="str">
        <f>IF('04_Distribuidores'!A24="","",SUMIFS('05_Seguimiento'!$D$6:$D$505,'05_Seguimiento'!$A$6:$A$505,$C$4,'05_Seguimiento'!$B$6:$B$505,'04_Distribuidores'!A24))</f>
        <v/>
      </c>
      <c r="D36" s="62" t="str">
        <f>IF('04_Distribuidores'!A24="","",SUMIFS('05_Seguimiento'!$H$6:$H$505,'05_Seguimiento'!$A$6:$A$505,$C$4,'05_Seguimiento'!$B$6:$B$505,'04_Distribuidores'!A24))</f>
        <v/>
      </c>
      <c r="E36" s="63" t="str">
        <f t="shared" si="0"/>
        <v/>
      </c>
      <c r="F36" s="62" t="str">
        <f>IF('04_Distribuidores'!A24="","",SUMIFS('05_Seguimiento'!$K$6:$K$505,'05_Seguimiento'!$A$6:$A$505,$C$4,'05_Seguimiento'!$B$6:$B$505,'04_Distribuidores'!A24))</f>
        <v/>
      </c>
      <c r="G36" s="57" t="str">
        <f>IF('04_Distribuidores'!A24="","",'04_Distribuidores'!G24)</f>
        <v/>
      </c>
      <c r="H36" s="36"/>
      <c r="I36" s="61"/>
      <c r="J36" s="61"/>
    </row>
    <row r="37" spans="1:10">
      <c r="A37" s="57" t="str">
        <f>IF('04_Distribuidores'!A25="","",'04_Distribuidores'!B25)</f>
        <v/>
      </c>
      <c r="B37" s="57" t="str">
        <f>IF('04_Distribuidores'!A25="","",'04_Distribuidores'!C25)</f>
        <v/>
      </c>
      <c r="C37" s="62" t="str">
        <f>IF('04_Distribuidores'!A25="","",SUMIFS('05_Seguimiento'!$D$6:$D$505,'05_Seguimiento'!$A$6:$A$505,$C$4,'05_Seguimiento'!$B$6:$B$505,'04_Distribuidores'!A25))</f>
        <v/>
      </c>
      <c r="D37" s="62" t="str">
        <f>IF('04_Distribuidores'!A25="","",SUMIFS('05_Seguimiento'!$H$6:$H$505,'05_Seguimiento'!$A$6:$A$505,$C$4,'05_Seguimiento'!$B$6:$B$505,'04_Distribuidores'!A25))</f>
        <v/>
      </c>
      <c r="E37" s="63" t="str">
        <f t="shared" si="0"/>
        <v/>
      </c>
      <c r="F37" s="62" t="str">
        <f>IF('04_Distribuidores'!A25="","",SUMIFS('05_Seguimiento'!$K$6:$K$505,'05_Seguimiento'!$A$6:$A$505,$C$4,'05_Seguimiento'!$B$6:$B$505,'04_Distribuidores'!A25))</f>
        <v/>
      </c>
      <c r="G37" s="57" t="str">
        <f>IF('04_Distribuidores'!A25="","",'04_Distribuidores'!G25)</f>
        <v/>
      </c>
      <c r="H37" s="36"/>
      <c r="I37" s="61"/>
      <c r="J37" s="61"/>
    </row>
    <row r="38" spans="1:10">
      <c r="A38" s="57" t="str">
        <f>IF('04_Distribuidores'!A26="","",'04_Distribuidores'!B26)</f>
        <v/>
      </c>
      <c r="B38" s="57" t="str">
        <f>IF('04_Distribuidores'!A26="","",'04_Distribuidores'!C26)</f>
        <v/>
      </c>
      <c r="C38" s="62" t="str">
        <f>IF('04_Distribuidores'!A26="","",SUMIFS('05_Seguimiento'!$D$6:$D$505,'05_Seguimiento'!$A$6:$A$505,$C$4,'05_Seguimiento'!$B$6:$B$505,'04_Distribuidores'!A26))</f>
        <v/>
      </c>
      <c r="D38" s="62" t="str">
        <f>IF('04_Distribuidores'!A26="","",SUMIFS('05_Seguimiento'!$H$6:$H$505,'05_Seguimiento'!$A$6:$A$505,$C$4,'05_Seguimiento'!$B$6:$B$505,'04_Distribuidores'!A26))</f>
        <v/>
      </c>
      <c r="E38" s="63" t="str">
        <f t="shared" si="0"/>
        <v/>
      </c>
      <c r="F38" s="62" t="str">
        <f>IF('04_Distribuidores'!A26="","",SUMIFS('05_Seguimiento'!$K$6:$K$505,'05_Seguimiento'!$A$6:$A$505,$C$4,'05_Seguimiento'!$B$6:$B$505,'04_Distribuidores'!A26))</f>
        <v/>
      </c>
      <c r="G38" s="57" t="str">
        <f>IF('04_Distribuidores'!A26="","",'04_Distribuidores'!G26)</f>
        <v/>
      </c>
      <c r="H38" s="36"/>
      <c r="I38" s="61"/>
      <c r="J38" s="61"/>
    </row>
    <row r="39" spans="1:10">
      <c r="A39" s="57" t="str">
        <f>IF('04_Distribuidores'!A27="","",'04_Distribuidores'!B27)</f>
        <v/>
      </c>
      <c r="B39" s="57" t="str">
        <f>IF('04_Distribuidores'!A27="","",'04_Distribuidores'!C27)</f>
        <v/>
      </c>
      <c r="C39" s="62" t="str">
        <f>IF('04_Distribuidores'!A27="","",SUMIFS('05_Seguimiento'!$D$6:$D$505,'05_Seguimiento'!$A$6:$A$505,$C$4,'05_Seguimiento'!$B$6:$B$505,'04_Distribuidores'!A27))</f>
        <v/>
      </c>
      <c r="D39" s="62" t="str">
        <f>IF('04_Distribuidores'!A27="","",SUMIFS('05_Seguimiento'!$H$6:$H$505,'05_Seguimiento'!$A$6:$A$505,$C$4,'05_Seguimiento'!$B$6:$B$505,'04_Distribuidores'!A27))</f>
        <v/>
      </c>
      <c r="E39" s="63" t="str">
        <f t="shared" si="0"/>
        <v/>
      </c>
      <c r="F39" s="62" t="str">
        <f>IF('04_Distribuidores'!A27="","",SUMIFS('05_Seguimiento'!$K$6:$K$505,'05_Seguimiento'!$A$6:$A$505,$C$4,'05_Seguimiento'!$B$6:$B$505,'04_Distribuidores'!A27))</f>
        <v/>
      </c>
      <c r="G39" s="57" t="str">
        <f>IF('04_Distribuidores'!A27="","",'04_Distribuidores'!G27)</f>
        <v/>
      </c>
      <c r="H39" s="36"/>
      <c r="I39" s="61"/>
      <c r="J39" s="61"/>
    </row>
    <row r="40" spans="1:10">
      <c r="A40" s="57" t="str">
        <f>IF('04_Distribuidores'!A28="","",'04_Distribuidores'!B28)</f>
        <v/>
      </c>
      <c r="B40" s="57" t="str">
        <f>IF('04_Distribuidores'!A28="","",'04_Distribuidores'!C28)</f>
        <v/>
      </c>
      <c r="C40" s="62" t="str">
        <f>IF('04_Distribuidores'!A28="","",SUMIFS('05_Seguimiento'!$D$6:$D$505,'05_Seguimiento'!$A$6:$A$505,$C$4,'05_Seguimiento'!$B$6:$B$505,'04_Distribuidores'!A28))</f>
        <v/>
      </c>
      <c r="D40" s="62" t="str">
        <f>IF('04_Distribuidores'!A28="","",SUMIFS('05_Seguimiento'!$H$6:$H$505,'05_Seguimiento'!$A$6:$A$505,$C$4,'05_Seguimiento'!$B$6:$B$505,'04_Distribuidores'!A28))</f>
        <v/>
      </c>
      <c r="E40" s="63" t="str">
        <f t="shared" si="0"/>
        <v/>
      </c>
      <c r="F40" s="62" t="str">
        <f>IF('04_Distribuidores'!A28="","",SUMIFS('05_Seguimiento'!$K$6:$K$505,'05_Seguimiento'!$A$6:$A$505,$C$4,'05_Seguimiento'!$B$6:$B$505,'04_Distribuidores'!A28))</f>
        <v/>
      </c>
      <c r="G40" s="57" t="str">
        <f>IF('04_Distribuidores'!A28="","",'04_Distribuidores'!G28)</f>
        <v/>
      </c>
      <c r="H40" s="36"/>
      <c r="I40" s="61"/>
      <c r="J40" s="61"/>
    </row>
    <row r="41" spans="1:10">
      <c r="A41" s="57" t="str">
        <f>IF('04_Distribuidores'!A29="","",'04_Distribuidores'!B29)</f>
        <v/>
      </c>
      <c r="B41" s="57" t="str">
        <f>IF('04_Distribuidores'!A29="","",'04_Distribuidores'!C29)</f>
        <v/>
      </c>
      <c r="C41" s="62" t="str">
        <f>IF('04_Distribuidores'!A29="","",SUMIFS('05_Seguimiento'!$D$6:$D$505,'05_Seguimiento'!$A$6:$A$505,$C$4,'05_Seguimiento'!$B$6:$B$505,'04_Distribuidores'!A29))</f>
        <v/>
      </c>
      <c r="D41" s="62" t="str">
        <f>IF('04_Distribuidores'!A29="","",SUMIFS('05_Seguimiento'!$H$6:$H$505,'05_Seguimiento'!$A$6:$A$505,$C$4,'05_Seguimiento'!$B$6:$B$505,'04_Distribuidores'!A29))</f>
        <v/>
      </c>
      <c r="E41" s="63" t="str">
        <f t="shared" si="0"/>
        <v/>
      </c>
      <c r="F41" s="62" t="str">
        <f>IF('04_Distribuidores'!A29="","",SUMIFS('05_Seguimiento'!$K$6:$K$505,'05_Seguimiento'!$A$6:$A$505,$C$4,'05_Seguimiento'!$B$6:$B$505,'04_Distribuidores'!A29))</f>
        <v/>
      </c>
      <c r="G41" s="57" t="str">
        <f>IF('04_Distribuidores'!A29="","",'04_Distribuidores'!G29)</f>
        <v/>
      </c>
      <c r="H41" s="36"/>
      <c r="I41" s="61"/>
      <c r="J41" s="61"/>
    </row>
    <row r="42" spans="1:10">
      <c r="A42" s="57" t="str">
        <f>IF('04_Distribuidores'!A30="","",'04_Distribuidores'!B30)</f>
        <v/>
      </c>
      <c r="B42" s="57" t="str">
        <f>IF('04_Distribuidores'!A30="","",'04_Distribuidores'!C30)</f>
        <v/>
      </c>
      <c r="C42" s="62" t="str">
        <f>IF('04_Distribuidores'!A30="","",SUMIFS('05_Seguimiento'!$D$6:$D$505,'05_Seguimiento'!$A$6:$A$505,$C$4,'05_Seguimiento'!$B$6:$B$505,'04_Distribuidores'!A30))</f>
        <v/>
      </c>
      <c r="D42" s="62" t="str">
        <f>IF('04_Distribuidores'!A30="","",SUMIFS('05_Seguimiento'!$H$6:$H$505,'05_Seguimiento'!$A$6:$A$505,$C$4,'05_Seguimiento'!$B$6:$B$505,'04_Distribuidores'!A30))</f>
        <v/>
      </c>
      <c r="E42" s="63" t="str">
        <f t="shared" si="0"/>
        <v/>
      </c>
      <c r="F42" s="62" t="str">
        <f>IF('04_Distribuidores'!A30="","",SUMIFS('05_Seguimiento'!$K$6:$K$505,'05_Seguimiento'!$A$6:$A$505,$C$4,'05_Seguimiento'!$B$6:$B$505,'04_Distribuidores'!A30))</f>
        <v/>
      </c>
      <c r="G42" s="57" t="str">
        <f>IF('04_Distribuidores'!A30="","",'04_Distribuidores'!G30)</f>
        <v/>
      </c>
      <c r="H42" s="36"/>
      <c r="I42" s="61"/>
      <c r="J42" s="61"/>
    </row>
    <row r="43" spans="1:10">
      <c r="A43" s="57" t="str">
        <f>IF('04_Distribuidores'!A31="","",'04_Distribuidores'!B31)</f>
        <v/>
      </c>
      <c r="B43" s="57" t="str">
        <f>IF('04_Distribuidores'!A31="","",'04_Distribuidores'!C31)</f>
        <v/>
      </c>
      <c r="C43" s="62" t="str">
        <f>IF('04_Distribuidores'!A31="","",SUMIFS('05_Seguimiento'!$D$6:$D$505,'05_Seguimiento'!$A$6:$A$505,$C$4,'05_Seguimiento'!$B$6:$B$505,'04_Distribuidores'!A31))</f>
        <v/>
      </c>
      <c r="D43" s="62" t="str">
        <f>IF('04_Distribuidores'!A31="","",SUMIFS('05_Seguimiento'!$H$6:$H$505,'05_Seguimiento'!$A$6:$A$505,$C$4,'05_Seguimiento'!$B$6:$B$505,'04_Distribuidores'!A31))</f>
        <v/>
      </c>
      <c r="E43" s="63" t="str">
        <f t="shared" si="0"/>
        <v/>
      </c>
      <c r="F43" s="62" t="str">
        <f>IF('04_Distribuidores'!A31="","",SUMIFS('05_Seguimiento'!$K$6:$K$505,'05_Seguimiento'!$A$6:$A$505,$C$4,'05_Seguimiento'!$B$6:$B$505,'04_Distribuidores'!A31))</f>
        <v/>
      </c>
      <c r="G43" s="57" t="str">
        <f>IF('04_Distribuidores'!A31="","",'04_Distribuidores'!G31)</f>
        <v/>
      </c>
      <c r="H43" s="36"/>
      <c r="I43" s="61"/>
      <c r="J43" s="61"/>
    </row>
    <row r="44" spans="1:10">
      <c r="A44" s="57" t="str">
        <f>IF('04_Distribuidores'!A32="","",'04_Distribuidores'!B32)</f>
        <v/>
      </c>
      <c r="B44" s="57" t="str">
        <f>IF('04_Distribuidores'!A32="","",'04_Distribuidores'!C32)</f>
        <v/>
      </c>
      <c r="C44" s="62" t="str">
        <f>IF('04_Distribuidores'!A32="","",SUMIFS('05_Seguimiento'!$D$6:$D$505,'05_Seguimiento'!$A$6:$A$505,$C$4,'05_Seguimiento'!$B$6:$B$505,'04_Distribuidores'!A32))</f>
        <v/>
      </c>
      <c r="D44" s="62" t="str">
        <f>IF('04_Distribuidores'!A32="","",SUMIFS('05_Seguimiento'!$H$6:$H$505,'05_Seguimiento'!$A$6:$A$505,$C$4,'05_Seguimiento'!$B$6:$B$505,'04_Distribuidores'!A32))</f>
        <v/>
      </c>
      <c r="E44" s="63" t="str">
        <f t="shared" si="0"/>
        <v/>
      </c>
      <c r="F44" s="62" t="str">
        <f>IF('04_Distribuidores'!A32="","",SUMIFS('05_Seguimiento'!$K$6:$K$505,'05_Seguimiento'!$A$6:$A$505,$C$4,'05_Seguimiento'!$B$6:$B$505,'04_Distribuidores'!A32))</f>
        <v/>
      </c>
      <c r="G44" s="57" t="str">
        <f>IF('04_Distribuidores'!A32="","",'04_Distribuidores'!G32)</f>
        <v/>
      </c>
      <c r="H44" s="36"/>
      <c r="I44" s="61"/>
      <c r="J44" s="61"/>
    </row>
    <row r="45" spans="1:10">
      <c r="A45" s="57" t="str">
        <f>IF('04_Distribuidores'!A33="","",'04_Distribuidores'!B33)</f>
        <v/>
      </c>
      <c r="B45" s="57" t="str">
        <f>IF('04_Distribuidores'!A33="","",'04_Distribuidores'!C33)</f>
        <v/>
      </c>
      <c r="C45" s="62" t="str">
        <f>IF('04_Distribuidores'!A33="","",SUMIFS('05_Seguimiento'!$D$6:$D$505,'05_Seguimiento'!$A$6:$A$505,$C$4,'05_Seguimiento'!$B$6:$B$505,'04_Distribuidores'!A33))</f>
        <v/>
      </c>
      <c r="D45" s="62" t="str">
        <f>IF('04_Distribuidores'!A33="","",SUMIFS('05_Seguimiento'!$H$6:$H$505,'05_Seguimiento'!$A$6:$A$505,$C$4,'05_Seguimiento'!$B$6:$B$505,'04_Distribuidores'!A33))</f>
        <v/>
      </c>
      <c r="E45" s="63" t="str">
        <f t="shared" si="0"/>
        <v/>
      </c>
      <c r="F45" s="62" t="str">
        <f>IF('04_Distribuidores'!A33="","",SUMIFS('05_Seguimiento'!$K$6:$K$505,'05_Seguimiento'!$A$6:$A$505,$C$4,'05_Seguimiento'!$B$6:$B$505,'04_Distribuidores'!A33))</f>
        <v/>
      </c>
      <c r="G45" s="57" t="str">
        <f>IF('04_Distribuidores'!A33="","",'04_Distribuidores'!G33)</f>
        <v/>
      </c>
      <c r="H45" s="36"/>
      <c r="I45" s="61"/>
      <c r="J45" s="61"/>
    </row>
    <row r="46" spans="1:10">
      <c r="A46" s="57" t="str">
        <f>IF('04_Distribuidores'!A34="","",'04_Distribuidores'!B34)</f>
        <v/>
      </c>
      <c r="B46" s="57" t="str">
        <f>IF('04_Distribuidores'!A34="","",'04_Distribuidores'!C34)</f>
        <v/>
      </c>
      <c r="C46" s="62" t="str">
        <f>IF('04_Distribuidores'!A34="","",SUMIFS('05_Seguimiento'!$D$6:$D$505,'05_Seguimiento'!$A$6:$A$505,$C$4,'05_Seguimiento'!$B$6:$B$505,'04_Distribuidores'!A34))</f>
        <v/>
      </c>
      <c r="D46" s="62" t="str">
        <f>IF('04_Distribuidores'!A34="","",SUMIFS('05_Seguimiento'!$H$6:$H$505,'05_Seguimiento'!$A$6:$A$505,$C$4,'05_Seguimiento'!$B$6:$B$505,'04_Distribuidores'!A34))</f>
        <v/>
      </c>
      <c r="E46" s="63" t="str">
        <f t="shared" si="0"/>
        <v/>
      </c>
      <c r="F46" s="62" t="str">
        <f>IF('04_Distribuidores'!A34="","",SUMIFS('05_Seguimiento'!$K$6:$K$505,'05_Seguimiento'!$A$6:$A$505,$C$4,'05_Seguimiento'!$B$6:$B$505,'04_Distribuidores'!A34))</f>
        <v/>
      </c>
      <c r="G46" s="57" t="str">
        <f>IF('04_Distribuidores'!A34="","",'04_Distribuidores'!G34)</f>
        <v/>
      </c>
      <c r="H46" s="36"/>
      <c r="I46" s="61"/>
      <c r="J46" s="61"/>
    </row>
    <row r="47" spans="1:10">
      <c r="A47" s="57" t="str">
        <f>IF('04_Distribuidores'!A35="","",'04_Distribuidores'!B35)</f>
        <v/>
      </c>
      <c r="B47" s="57" t="str">
        <f>IF('04_Distribuidores'!A35="","",'04_Distribuidores'!C35)</f>
        <v/>
      </c>
      <c r="C47" s="62" t="str">
        <f>IF('04_Distribuidores'!A35="","",SUMIFS('05_Seguimiento'!$D$6:$D$505,'05_Seguimiento'!$A$6:$A$505,$C$4,'05_Seguimiento'!$B$6:$B$505,'04_Distribuidores'!A35))</f>
        <v/>
      </c>
      <c r="D47" s="62" t="str">
        <f>IF('04_Distribuidores'!A35="","",SUMIFS('05_Seguimiento'!$H$6:$H$505,'05_Seguimiento'!$A$6:$A$505,$C$4,'05_Seguimiento'!$B$6:$B$505,'04_Distribuidores'!A35))</f>
        <v/>
      </c>
      <c r="E47" s="63" t="str">
        <f t="shared" si="0"/>
        <v/>
      </c>
      <c r="F47" s="62" t="str">
        <f>IF('04_Distribuidores'!A35="","",SUMIFS('05_Seguimiento'!$K$6:$K$505,'05_Seguimiento'!$A$6:$A$505,$C$4,'05_Seguimiento'!$B$6:$B$505,'04_Distribuidores'!A35))</f>
        <v/>
      </c>
      <c r="G47" s="57" t="str">
        <f>IF('04_Distribuidores'!A35="","",'04_Distribuidores'!G35)</f>
        <v/>
      </c>
      <c r="H47" s="36"/>
      <c r="I47" s="61"/>
      <c r="J47" s="61"/>
    </row>
    <row r="48" spans="1:10">
      <c r="A48" s="57" t="str">
        <f>IF('04_Distribuidores'!A36="","",'04_Distribuidores'!B36)</f>
        <v/>
      </c>
      <c r="B48" s="57" t="str">
        <f>IF('04_Distribuidores'!A36="","",'04_Distribuidores'!C36)</f>
        <v/>
      </c>
      <c r="C48" s="62" t="str">
        <f>IF('04_Distribuidores'!A36="","",SUMIFS('05_Seguimiento'!$D$6:$D$505,'05_Seguimiento'!$A$6:$A$505,$C$4,'05_Seguimiento'!$B$6:$B$505,'04_Distribuidores'!A36))</f>
        <v/>
      </c>
      <c r="D48" s="62" t="str">
        <f>IF('04_Distribuidores'!A36="","",SUMIFS('05_Seguimiento'!$H$6:$H$505,'05_Seguimiento'!$A$6:$A$505,$C$4,'05_Seguimiento'!$B$6:$B$505,'04_Distribuidores'!A36))</f>
        <v/>
      </c>
      <c r="E48" s="63" t="str">
        <f t="shared" si="0"/>
        <v/>
      </c>
      <c r="F48" s="62" t="str">
        <f>IF('04_Distribuidores'!A36="","",SUMIFS('05_Seguimiento'!$K$6:$K$505,'05_Seguimiento'!$A$6:$A$505,$C$4,'05_Seguimiento'!$B$6:$B$505,'04_Distribuidores'!A36))</f>
        <v/>
      </c>
      <c r="G48" s="57" t="str">
        <f>IF('04_Distribuidores'!A36="","",'04_Distribuidores'!G36)</f>
        <v/>
      </c>
      <c r="H48" s="36"/>
      <c r="I48" s="61"/>
      <c r="J48" s="61"/>
    </row>
    <row r="49" spans="1:10">
      <c r="A49" s="57" t="str">
        <f>IF('04_Distribuidores'!A37="","",'04_Distribuidores'!B37)</f>
        <v/>
      </c>
      <c r="B49" s="57" t="str">
        <f>IF('04_Distribuidores'!A37="","",'04_Distribuidores'!C37)</f>
        <v/>
      </c>
      <c r="C49" s="62" t="str">
        <f>IF('04_Distribuidores'!A37="","",SUMIFS('05_Seguimiento'!$D$6:$D$505,'05_Seguimiento'!$A$6:$A$505,$C$4,'05_Seguimiento'!$B$6:$B$505,'04_Distribuidores'!A37))</f>
        <v/>
      </c>
      <c r="D49" s="62" t="str">
        <f>IF('04_Distribuidores'!A37="","",SUMIFS('05_Seguimiento'!$H$6:$H$505,'05_Seguimiento'!$A$6:$A$505,$C$4,'05_Seguimiento'!$B$6:$B$505,'04_Distribuidores'!A37))</f>
        <v/>
      </c>
      <c r="E49" s="63" t="str">
        <f t="shared" si="0"/>
        <v/>
      </c>
      <c r="F49" s="62" t="str">
        <f>IF('04_Distribuidores'!A37="","",SUMIFS('05_Seguimiento'!$K$6:$K$505,'05_Seguimiento'!$A$6:$A$505,$C$4,'05_Seguimiento'!$B$6:$B$505,'04_Distribuidores'!A37))</f>
        <v/>
      </c>
      <c r="G49" s="57" t="str">
        <f>IF('04_Distribuidores'!A37="","",'04_Distribuidores'!G37)</f>
        <v/>
      </c>
      <c r="H49" s="36"/>
      <c r="I49" s="61"/>
      <c r="J49" s="61"/>
    </row>
    <row r="50" spans="1:10">
      <c r="A50" s="57" t="str">
        <f>IF('04_Distribuidores'!A38="","",'04_Distribuidores'!B38)</f>
        <v/>
      </c>
      <c r="B50" s="57" t="str">
        <f>IF('04_Distribuidores'!A38="","",'04_Distribuidores'!C38)</f>
        <v/>
      </c>
      <c r="C50" s="62" t="str">
        <f>IF('04_Distribuidores'!A38="","",SUMIFS('05_Seguimiento'!$D$6:$D$505,'05_Seguimiento'!$A$6:$A$505,$C$4,'05_Seguimiento'!$B$6:$B$505,'04_Distribuidores'!A38))</f>
        <v/>
      </c>
      <c r="D50" s="62" t="str">
        <f>IF('04_Distribuidores'!A38="","",SUMIFS('05_Seguimiento'!$H$6:$H$505,'05_Seguimiento'!$A$6:$A$505,$C$4,'05_Seguimiento'!$B$6:$B$505,'04_Distribuidores'!A38))</f>
        <v/>
      </c>
      <c r="E50" s="63" t="str">
        <f t="shared" ref="E50:E81" si="1">IF(A50="","",IFERROR(D50/C50,0))</f>
        <v/>
      </c>
      <c r="F50" s="62" t="str">
        <f>IF('04_Distribuidores'!A38="","",SUMIFS('05_Seguimiento'!$K$6:$K$505,'05_Seguimiento'!$A$6:$A$505,$C$4,'05_Seguimiento'!$B$6:$B$505,'04_Distribuidores'!A38))</f>
        <v/>
      </c>
      <c r="G50" s="57" t="str">
        <f>IF('04_Distribuidores'!A38="","",'04_Distribuidores'!G38)</f>
        <v/>
      </c>
      <c r="H50" s="36"/>
      <c r="I50" s="61"/>
      <c r="J50" s="61"/>
    </row>
    <row r="51" spans="1:10">
      <c r="A51" s="57" t="str">
        <f>IF('04_Distribuidores'!A39="","",'04_Distribuidores'!B39)</f>
        <v/>
      </c>
      <c r="B51" s="57" t="str">
        <f>IF('04_Distribuidores'!A39="","",'04_Distribuidores'!C39)</f>
        <v/>
      </c>
      <c r="C51" s="62" t="str">
        <f>IF('04_Distribuidores'!A39="","",SUMIFS('05_Seguimiento'!$D$6:$D$505,'05_Seguimiento'!$A$6:$A$505,$C$4,'05_Seguimiento'!$B$6:$B$505,'04_Distribuidores'!A39))</f>
        <v/>
      </c>
      <c r="D51" s="62" t="str">
        <f>IF('04_Distribuidores'!A39="","",SUMIFS('05_Seguimiento'!$H$6:$H$505,'05_Seguimiento'!$A$6:$A$505,$C$4,'05_Seguimiento'!$B$6:$B$505,'04_Distribuidores'!A39))</f>
        <v/>
      </c>
      <c r="E51" s="63" t="str">
        <f t="shared" si="1"/>
        <v/>
      </c>
      <c r="F51" s="62" t="str">
        <f>IF('04_Distribuidores'!A39="","",SUMIFS('05_Seguimiento'!$K$6:$K$505,'05_Seguimiento'!$A$6:$A$505,$C$4,'05_Seguimiento'!$B$6:$B$505,'04_Distribuidores'!A39))</f>
        <v/>
      </c>
      <c r="G51" s="57" t="str">
        <f>IF('04_Distribuidores'!A39="","",'04_Distribuidores'!G39)</f>
        <v/>
      </c>
      <c r="H51" s="36"/>
      <c r="I51" s="61"/>
      <c r="J51" s="61"/>
    </row>
    <row r="52" spans="1:10">
      <c r="A52" s="57" t="str">
        <f>IF('04_Distribuidores'!A40="","",'04_Distribuidores'!B40)</f>
        <v/>
      </c>
      <c r="B52" s="57" t="str">
        <f>IF('04_Distribuidores'!A40="","",'04_Distribuidores'!C40)</f>
        <v/>
      </c>
      <c r="C52" s="62" t="str">
        <f>IF('04_Distribuidores'!A40="","",SUMIFS('05_Seguimiento'!$D$6:$D$505,'05_Seguimiento'!$A$6:$A$505,$C$4,'05_Seguimiento'!$B$6:$B$505,'04_Distribuidores'!A40))</f>
        <v/>
      </c>
      <c r="D52" s="62" t="str">
        <f>IF('04_Distribuidores'!A40="","",SUMIFS('05_Seguimiento'!$H$6:$H$505,'05_Seguimiento'!$A$6:$A$505,$C$4,'05_Seguimiento'!$B$6:$B$505,'04_Distribuidores'!A40))</f>
        <v/>
      </c>
      <c r="E52" s="63" t="str">
        <f t="shared" si="1"/>
        <v/>
      </c>
      <c r="F52" s="62" t="str">
        <f>IF('04_Distribuidores'!A40="","",SUMIFS('05_Seguimiento'!$K$6:$K$505,'05_Seguimiento'!$A$6:$A$505,$C$4,'05_Seguimiento'!$B$6:$B$505,'04_Distribuidores'!A40))</f>
        <v/>
      </c>
      <c r="G52" s="57" t="str">
        <f>IF('04_Distribuidores'!A40="","",'04_Distribuidores'!G40)</f>
        <v/>
      </c>
      <c r="H52" s="36"/>
      <c r="I52" s="61"/>
      <c r="J52" s="61"/>
    </row>
    <row r="53" spans="1:10">
      <c r="A53" s="57" t="str">
        <f>IF('04_Distribuidores'!A41="","",'04_Distribuidores'!B41)</f>
        <v/>
      </c>
      <c r="B53" s="57" t="str">
        <f>IF('04_Distribuidores'!A41="","",'04_Distribuidores'!C41)</f>
        <v/>
      </c>
      <c r="C53" s="62" t="str">
        <f>IF('04_Distribuidores'!A41="","",SUMIFS('05_Seguimiento'!$D$6:$D$505,'05_Seguimiento'!$A$6:$A$505,$C$4,'05_Seguimiento'!$B$6:$B$505,'04_Distribuidores'!A41))</f>
        <v/>
      </c>
      <c r="D53" s="62" t="str">
        <f>IF('04_Distribuidores'!A41="","",SUMIFS('05_Seguimiento'!$H$6:$H$505,'05_Seguimiento'!$A$6:$A$505,$C$4,'05_Seguimiento'!$B$6:$B$505,'04_Distribuidores'!A41))</f>
        <v/>
      </c>
      <c r="E53" s="63" t="str">
        <f t="shared" si="1"/>
        <v/>
      </c>
      <c r="F53" s="62" t="str">
        <f>IF('04_Distribuidores'!A41="","",SUMIFS('05_Seguimiento'!$K$6:$K$505,'05_Seguimiento'!$A$6:$A$505,$C$4,'05_Seguimiento'!$B$6:$B$505,'04_Distribuidores'!A41))</f>
        <v/>
      </c>
      <c r="G53" s="57" t="str">
        <f>IF('04_Distribuidores'!A41="","",'04_Distribuidores'!G41)</f>
        <v/>
      </c>
      <c r="H53" s="36"/>
      <c r="I53" s="61"/>
      <c r="J53" s="61"/>
    </row>
    <row r="54" spans="1:10">
      <c r="A54" s="57" t="str">
        <f>IF('04_Distribuidores'!A42="","",'04_Distribuidores'!B42)</f>
        <v/>
      </c>
      <c r="B54" s="57" t="str">
        <f>IF('04_Distribuidores'!A42="","",'04_Distribuidores'!C42)</f>
        <v/>
      </c>
      <c r="C54" s="62" t="str">
        <f>IF('04_Distribuidores'!A42="","",SUMIFS('05_Seguimiento'!$D$6:$D$505,'05_Seguimiento'!$A$6:$A$505,$C$4,'05_Seguimiento'!$B$6:$B$505,'04_Distribuidores'!A42))</f>
        <v/>
      </c>
      <c r="D54" s="62" t="str">
        <f>IF('04_Distribuidores'!A42="","",SUMIFS('05_Seguimiento'!$H$6:$H$505,'05_Seguimiento'!$A$6:$A$505,$C$4,'05_Seguimiento'!$B$6:$B$505,'04_Distribuidores'!A42))</f>
        <v/>
      </c>
      <c r="E54" s="63" t="str">
        <f t="shared" si="1"/>
        <v/>
      </c>
      <c r="F54" s="62" t="str">
        <f>IF('04_Distribuidores'!A42="","",SUMIFS('05_Seguimiento'!$K$6:$K$505,'05_Seguimiento'!$A$6:$A$505,$C$4,'05_Seguimiento'!$B$6:$B$505,'04_Distribuidores'!A42))</f>
        <v/>
      </c>
      <c r="G54" s="57" t="str">
        <f>IF('04_Distribuidores'!A42="","",'04_Distribuidores'!G42)</f>
        <v/>
      </c>
      <c r="H54" s="36"/>
      <c r="I54" s="61"/>
      <c r="J54" s="61"/>
    </row>
    <row r="55" spans="1:10">
      <c r="A55" s="57" t="str">
        <f>IF('04_Distribuidores'!A43="","",'04_Distribuidores'!B43)</f>
        <v/>
      </c>
      <c r="B55" s="57" t="str">
        <f>IF('04_Distribuidores'!A43="","",'04_Distribuidores'!C43)</f>
        <v/>
      </c>
      <c r="C55" s="62" t="str">
        <f>IF('04_Distribuidores'!A43="","",SUMIFS('05_Seguimiento'!$D$6:$D$505,'05_Seguimiento'!$A$6:$A$505,$C$4,'05_Seguimiento'!$B$6:$B$505,'04_Distribuidores'!A43))</f>
        <v/>
      </c>
      <c r="D55" s="62" t="str">
        <f>IF('04_Distribuidores'!A43="","",SUMIFS('05_Seguimiento'!$H$6:$H$505,'05_Seguimiento'!$A$6:$A$505,$C$4,'05_Seguimiento'!$B$6:$B$505,'04_Distribuidores'!A43))</f>
        <v/>
      </c>
      <c r="E55" s="63" t="str">
        <f t="shared" si="1"/>
        <v/>
      </c>
      <c r="F55" s="62" t="str">
        <f>IF('04_Distribuidores'!A43="","",SUMIFS('05_Seguimiento'!$K$6:$K$505,'05_Seguimiento'!$A$6:$A$505,$C$4,'05_Seguimiento'!$B$6:$B$505,'04_Distribuidores'!A43))</f>
        <v/>
      </c>
      <c r="G55" s="57" t="str">
        <f>IF('04_Distribuidores'!A43="","",'04_Distribuidores'!G43)</f>
        <v/>
      </c>
      <c r="H55" s="36"/>
      <c r="I55" s="61"/>
      <c r="J55" s="61"/>
    </row>
    <row r="56" spans="1:10">
      <c r="A56" s="57" t="str">
        <f>IF('04_Distribuidores'!A44="","",'04_Distribuidores'!B44)</f>
        <v/>
      </c>
      <c r="B56" s="57" t="str">
        <f>IF('04_Distribuidores'!A44="","",'04_Distribuidores'!C44)</f>
        <v/>
      </c>
      <c r="C56" s="62" t="str">
        <f>IF('04_Distribuidores'!A44="","",SUMIFS('05_Seguimiento'!$D$6:$D$505,'05_Seguimiento'!$A$6:$A$505,$C$4,'05_Seguimiento'!$B$6:$B$505,'04_Distribuidores'!A44))</f>
        <v/>
      </c>
      <c r="D56" s="62" t="str">
        <f>IF('04_Distribuidores'!A44="","",SUMIFS('05_Seguimiento'!$H$6:$H$505,'05_Seguimiento'!$A$6:$A$505,$C$4,'05_Seguimiento'!$B$6:$B$505,'04_Distribuidores'!A44))</f>
        <v/>
      </c>
      <c r="E56" s="63" t="str">
        <f t="shared" si="1"/>
        <v/>
      </c>
      <c r="F56" s="62" t="str">
        <f>IF('04_Distribuidores'!A44="","",SUMIFS('05_Seguimiento'!$K$6:$K$505,'05_Seguimiento'!$A$6:$A$505,$C$4,'05_Seguimiento'!$B$6:$B$505,'04_Distribuidores'!A44))</f>
        <v/>
      </c>
      <c r="G56" s="57" t="str">
        <f>IF('04_Distribuidores'!A44="","",'04_Distribuidores'!G44)</f>
        <v/>
      </c>
      <c r="H56" s="36"/>
      <c r="I56" s="61"/>
      <c r="J56" s="61"/>
    </row>
    <row r="57" spans="1:10">
      <c r="A57" s="57" t="str">
        <f>IF('04_Distribuidores'!A45="","",'04_Distribuidores'!B45)</f>
        <v/>
      </c>
      <c r="B57" s="57" t="str">
        <f>IF('04_Distribuidores'!A45="","",'04_Distribuidores'!C45)</f>
        <v/>
      </c>
      <c r="C57" s="62" t="str">
        <f>IF('04_Distribuidores'!A45="","",SUMIFS('05_Seguimiento'!$D$6:$D$505,'05_Seguimiento'!$A$6:$A$505,$C$4,'05_Seguimiento'!$B$6:$B$505,'04_Distribuidores'!A45))</f>
        <v/>
      </c>
      <c r="D57" s="62" t="str">
        <f>IF('04_Distribuidores'!A45="","",SUMIFS('05_Seguimiento'!$H$6:$H$505,'05_Seguimiento'!$A$6:$A$505,$C$4,'05_Seguimiento'!$B$6:$B$505,'04_Distribuidores'!A45))</f>
        <v/>
      </c>
      <c r="E57" s="63" t="str">
        <f t="shared" si="1"/>
        <v/>
      </c>
      <c r="F57" s="62" t="str">
        <f>IF('04_Distribuidores'!A45="","",SUMIFS('05_Seguimiento'!$K$6:$K$505,'05_Seguimiento'!$A$6:$A$505,$C$4,'05_Seguimiento'!$B$6:$B$505,'04_Distribuidores'!A45))</f>
        <v/>
      </c>
      <c r="G57" s="57" t="str">
        <f>IF('04_Distribuidores'!A45="","",'04_Distribuidores'!G45)</f>
        <v/>
      </c>
      <c r="H57" s="36"/>
      <c r="I57" s="61"/>
      <c r="J57" s="61"/>
    </row>
    <row r="58" spans="1:10">
      <c r="A58" s="57" t="str">
        <f>IF('04_Distribuidores'!A46="","",'04_Distribuidores'!B46)</f>
        <v/>
      </c>
      <c r="B58" s="57" t="str">
        <f>IF('04_Distribuidores'!A46="","",'04_Distribuidores'!C46)</f>
        <v/>
      </c>
      <c r="C58" s="62" t="str">
        <f>IF('04_Distribuidores'!A46="","",SUMIFS('05_Seguimiento'!$D$6:$D$505,'05_Seguimiento'!$A$6:$A$505,$C$4,'05_Seguimiento'!$B$6:$B$505,'04_Distribuidores'!A46))</f>
        <v/>
      </c>
      <c r="D58" s="62" t="str">
        <f>IF('04_Distribuidores'!A46="","",SUMIFS('05_Seguimiento'!$H$6:$H$505,'05_Seguimiento'!$A$6:$A$505,$C$4,'05_Seguimiento'!$B$6:$B$505,'04_Distribuidores'!A46))</f>
        <v/>
      </c>
      <c r="E58" s="63" t="str">
        <f t="shared" si="1"/>
        <v/>
      </c>
      <c r="F58" s="62" t="str">
        <f>IF('04_Distribuidores'!A46="","",SUMIFS('05_Seguimiento'!$K$6:$K$505,'05_Seguimiento'!$A$6:$A$505,$C$4,'05_Seguimiento'!$B$6:$B$505,'04_Distribuidores'!A46))</f>
        <v/>
      </c>
      <c r="G58" s="57" t="str">
        <f>IF('04_Distribuidores'!A46="","",'04_Distribuidores'!G46)</f>
        <v/>
      </c>
      <c r="H58" s="36"/>
      <c r="I58" s="61"/>
      <c r="J58" s="61"/>
    </row>
    <row r="59" spans="1:10">
      <c r="A59" s="57" t="str">
        <f>IF('04_Distribuidores'!A47="","",'04_Distribuidores'!B47)</f>
        <v/>
      </c>
      <c r="B59" s="57" t="str">
        <f>IF('04_Distribuidores'!A47="","",'04_Distribuidores'!C47)</f>
        <v/>
      </c>
      <c r="C59" s="62" t="str">
        <f>IF('04_Distribuidores'!A47="","",SUMIFS('05_Seguimiento'!$D$6:$D$505,'05_Seguimiento'!$A$6:$A$505,$C$4,'05_Seguimiento'!$B$6:$B$505,'04_Distribuidores'!A47))</f>
        <v/>
      </c>
      <c r="D59" s="62" t="str">
        <f>IF('04_Distribuidores'!A47="","",SUMIFS('05_Seguimiento'!$H$6:$H$505,'05_Seguimiento'!$A$6:$A$505,$C$4,'05_Seguimiento'!$B$6:$B$505,'04_Distribuidores'!A47))</f>
        <v/>
      </c>
      <c r="E59" s="63" t="str">
        <f t="shared" si="1"/>
        <v/>
      </c>
      <c r="F59" s="62" t="str">
        <f>IF('04_Distribuidores'!A47="","",SUMIFS('05_Seguimiento'!$K$6:$K$505,'05_Seguimiento'!$A$6:$A$505,$C$4,'05_Seguimiento'!$B$6:$B$505,'04_Distribuidores'!A47))</f>
        <v/>
      </c>
      <c r="G59" s="57" t="str">
        <f>IF('04_Distribuidores'!A47="","",'04_Distribuidores'!G47)</f>
        <v/>
      </c>
      <c r="H59" s="36"/>
      <c r="I59" s="61"/>
      <c r="J59" s="61"/>
    </row>
    <row r="60" spans="1:10">
      <c r="A60" s="57" t="str">
        <f>IF('04_Distribuidores'!A48="","",'04_Distribuidores'!B48)</f>
        <v/>
      </c>
      <c r="B60" s="57" t="str">
        <f>IF('04_Distribuidores'!A48="","",'04_Distribuidores'!C48)</f>
        <v/>
      </c>
      <c r="C60" s="62" t="str">
        <f>IF('04_Distribuidores'!A48="","",SUMIFS('05_Seguimiento'!$D$6:$D$505,'05_Seguimiento'!$A$6:$A$505,$C$4,'05_Seguimiento'!$B$6:$B$505,'04_Distribuidores'!A48))</f>
        <v/>
      </c>
      <c r="D60" s="62" t="str">
        <f>IF('04_Distribuidores'!A48="","",SUMIFS('05_Seguimiento'!$H$6:$H$505,'05_Seguimiento'!$A$6:$A$505,$C$4,'05_Seguimiento'!$B$6:$B$505,'04_Distribuidores'!A48))</f>
        <v/>
      </c>
      <c r="E60" s="63" t="str">
        <f t="shared" si="1"/>
        <v/>
      </c>
      <c r="F60" s="62" t="str">
        <f>IF('04_Distribuidores'!A48="","",SUMIFS('05_Seguimiento'!$K$6:$K$505,'05_Seguimiento'!$A$6:$A$505,$C$4,'05_Seguimiento'!$B$6:$B$505,'04_Distribuidores'!A48))</f>
        <v/>
      </c>
      <c r="G60" s="57" t="str">
        <f>IF('04_Distribuidores'!A48="","",'04_Distribuidores'!G48)</f>
        <v/>
      </c>
      <c r="H60" s="36"/>
      <c r="I60" s="61"/>
      <c r="J60" s="61"/>
    </row>
    <row r="61" spans="1:10">
      <c r="A61" s="57" t="str">
        <f>IF('04_Distribuidores'!A49="","",'04_Distribuidores'!B49)</f>
        <v/>
      </c>
      <c r="B61" s="57" t="str">
        <f>IF('04_Distribuidores'!A49="","",'04_Distribuidores'!C49)</f>
        <v/>
      </c>
      <c r="C61" s="62" t="str">
        <f>IF('04_Distribuidores'!A49="","",SUMIFS('05_Seguimiento'!$D$6:$D$505,'05_Seguimiento'!$A$6:$A$505,$C$4,'05_Seguimiento'!$B$6:$B$505,'04_Distribuidores'!A49))</f>
        <v/>
      </c>
      <c r="D61" s="62" t="str">
        <f>IF('04_Distribuidores'!A49="","",SUMIFS('05_Seguimiento'!$H$6:$H$505,'05_Seguimiento'!$A$6:$A$505,$C$4,'05_Seguimiento'!$B$6:$B$505,'04_Distribuidores'!A49))</f>
        <v/>
      </c>
      <c r="E61" s="63" t="str">
        <f t="shared" si="1"/>
        <v/>
      </c>
      <c r="F61" s="62" t="str">
        <f>IF('04_Distribuidores'!A49="","",SUMIFS('05_Seguimiento'!$K$6:$K$505,'05_Seguimiento'!$A$6:$A$505,$C$4,'05_Seguimiento'!$B$6:$B$505,'04_Distribuidores'!A49))</f>
        <v/>
      </c>
      <c r="G61" s="57" t="str">
        <f>IF('04_Distribuidores'!A49="","",'04_Distribuidores'!G49)</f>
        <v/>
      </c>
      <c r="H61" s="36"/>
      <c r="I61" s="61"/>
      <c r="J61" s="61"/>
    </row>
    <row r="62" spans="1:10">
      <c r="A62" s="57" t="str">
        <f>IF('04_Distribuidores'!A50="","",'04_Distribuidores'!B50)</f>
        <v/>
      </c>
      <c r="B62" s="57" t="str">
        <f>IF('04_Distribuidores'!A50="","",'04_Distribuidores'!C50)</f>
        <v/>
      </c>
      <c r="C62" s="62" t="str">
        <f>IF('04_Distribuidores'!A50="","",SUMIFS('05_Seguimiento'!$D$6:$D$505,'05_Seguimiento'!$A$6:$A$505,$C$4,'05_Seguimiento'!$B$6:$B$505,'04_Distribuidores'!A50))</f>
        <v/>
      </c>
      <c r="D62" s="62" t="str">
        <f>IF('04_Distribuidores'!A50="","",SUMIFS('05_Seguimiento'!$H$6:$H$505,'05_Seguimiento'!$A$6:$A$505,$C$4,'05_Seguimiento'!$B$6:$B$505,'04_Distribuidores'!A50))</f>
        <v/>
      </c>
      <c r="E62" s="63" t="str">
        <f t="shared" si="1"/>
        <v/>
      </c>
      <c r="F62" s="62" t="str">
        <f>IF('04_Distribuidores'!A50="","",SUMIFS('05_Seguimiento'!$K$6:$K$505,'05_Seguimiento'!$A$6:$A$505,$C$4,'05_Seguimiento'!$B$6:$B$505,'04_Distribuidores'!A50))</f>
        <v/>
      </c>
      <c r="G62" s="57" t="str">
        <f>IF('04_Distribuidores'!A50="","",'04_Distribuidores'!G50)</f>
        <v/>
      </c>
      <c r="H62" s="36"/>
      <c r="I62" s="61"/>
      <c r="J62" s="61"/>
    </row>
    <row r="63" spans="1:10">
      <c r="A63" s="57" t="str">
        <f>IF('04_Distribuidores'!A51="","",'04_Distribuidores'!B51)</f>
        <v/>
      </c>
      <c r="B63" s="57" t="str">
        <f>IF('04_Distribuidores'!A51="","",'04_Distribuidores'!C51)</f>
        <v/>
      </c>
      <c r="C63" s="62" t="str">
        <f>IF('04_Distribuidores'!A51="","",SUMIFS('05_Seguimiento'!$D$6:$D$505,'05_Seguimiento'!$A$6:$A$505,$C$4,'05_Seguimiento'!$B$6:$B$505,'04_Distribuidores'!A51))</f>
        <v/>
      </c>
      <c r="D63" s="62" t="str">
        <f>IF('04_Distribuidores'!A51="","",SUMIFS('05_Seguimiento'!$H$6:$H$505,'05_Seguimiento'!$A$6:$A$505,$C$4,'05_Seguimiento'!$B$6:$B$505,'04_Distribuidores'!A51))</f>
        <v/>
      </c>
      <c r="E63" s="63" t="str">
        <f t="shared" si="1"/>
        <v/>
      </c>
      <c r="F63" s="62" t="str">
        <f>IF('04_Distribuidores'!A51="","",SUMIFS('05_Seguimiento'!$K$6:$K$505,'05_Seguimiento'!$A$6:$A$505,$C$4,'05_Seguimiento'!$B$6:$B$505,'04_Distribuidores'!A51))</f>
        <v/>
      </c>
      <c r="G63" s="57" t="str">
        <f>IF('04_Distribuidores'!A51="","",'04_Distribuidores'!G51)</f>
        <v/>
      </c>
      <c r="H63" s="36"/>
      <c r="I63" s="61"/>
      <c r="J63" s="61"/>
    </row>
    <row r="64" spans="1:10">
      <c r="A64" s="57" t="str">
        <f>IF('04_Distribuidores'!A52="","",'04_Distribuidores'!B52)</f>
        <v/>
      </c>
      <c r="B64" s="57" t="str">
        <f>IF('04_Distribuidores'!A52="","",'04_Distribuidores'!C52)</f>
        <v/>
      </c>
      <c r="C64" s="62" t="str">
        <f>IF('04_Distribuidores'!A52="","",SUMIFS('05_Seguimiento'!$D$6:$D$505,'05_Seguimiento'!$A$6:$A$505,$C$4,'05_Seguimiento'!$B$6:$B$505,'04_Distribuidores'!A52))</f>
        <v/>
      </c>
      <c r="D64" s="62" t="str">
        <f>IF('04_Distribuidores'!A52="","",SUMIFS('05_Seguimiento'!$H$6:$H$505,'05_Seguimiento'!$A$6:$A$505,$C$4,'05_Seguimiento'!$B$6:$B$505,'04_Distribuidores'!A52))</f>
        <v/>
      </c>
      <c r="E64" s="63" t="str">
        <f t="shared" si="1"/>
        <v/>
      </c>
      <c r="F64" s="62" t="str">
        <f>IF('04_Distribuidores'!A52="","",SUMIFS('05_Seguimiento'!$K$6:$K$505,'05_Seguimiento'!$A$6:$A$505,$C$4,'05_Seguimiento'!$B$6:$B$505,'04_Distribuidores'!A52))</f>
        <v/>
      </c>
      <c r="G64" s="57" t="str">
        <f>IF('04_Distribuidores'!A52="","",'04_Distribuidores'!G52)</f>
        <v/>
      </c>
      <c r="H64" s="36"/>
      <c r="I64" s="61"/>
      <c r="J64" s="61"/>
    </row>
    <row r="65" spans="1:10">
      <c r="A65" s="57" t="str">
        <f>IF('04_Distribuidores'!A53="","",'04_Distribuidores'!B53)</f>
        <v/>
      </c>
      <c r="B65" s="57" t="str">
        <f>IF('04_Distribuidores'!A53="","",'04_Distribuidores'!C53)</f>
        <v/>
      </c>
      <c r="C65" s="62" t="str">
        <f>IF('04_Distribuidores'!A53="","",SUMIFS('05_Seguimiento'!$D$6:$D$505,'05_Seguimiento'!$A$6:$A$505,$C$4,'05_Seguimiento'!$B$6:$B$505,'04_Distribuidores'!A53))</f>
        <v/>
      </c>
      <c r="D65" s="62" t="str">
        <f>IF('04_Distribuidores'!A53="","",SUMIFS('05_Seguimiento'!$H$6:$H$505,'05_Seguimiento'!$A$6:$A$505,$C$4,'05_Seguimiento'!$B$6:$B$505,'04_Distribuidores'!A53))</f>
        <v/>
      </c>
      <c r="E65" s="63" t="str">
        <f t="shared" si="1"/>
        <v/>
      </c>
      <c r="F65" s="62" t="str">
        <f>IF('04_Distribuidores'!A53="","",SUMIFS('05_Seguimiento'!$K$6:$K$505,'05_Seguimiento'!$A$6:$A$505,$C$4,'05_Seguimiento'!$B$6:$B$505,'04_Distribuidores'!A53))</f>
        <v/>
      </c>
      <c r="G65" s="57" t="str">
        <f>IF('04_Distribuidores'!A53="","",'04_Distribuidores'!G53)</f>
        <v/>
      </c>
      <c r="H65" s="36"/>
      <c r="I65" s="61"/>
      <c r="J65" s="61"/>
    </row>
    <row r="66" spans="1:10">
      <c r="A66" s="57" t="str">
        <f>IF('04_Distribuidores'!A54="","",'04_Distribuidores'!B54)</f>
        <v/>
      </c>
      <c r="B66" s="57" t="str">
        <f>IF('04_Distribuidores'!A54="","",'04_Distribuidores'!C54)</f>
        <v/>
      </c>
      <c r="C66" s="62" t="str">
        <f>IF('04_Distribuidores'!A54="","",SUMIFS('05_Seguimiento'!$D$6:$D$505,'05_Seguimiento'!$A$6:$A$505,$C$4,'05_Seguimiento'!$B$6:$B$505,'04_Distribuidores'!A54))</f>
        <v/>
      </c>
      <c r="D66" s="62" t="str">
        <f>IF('04_Distribuidores'!A54="","",SUMIFS('05_Seguimiento'!$H$6:$H$505,'05_Seguimiento'!$A$6:$A$505,$C$4,'05_Seguimiento'!$B$6:$B$505,'04_Distribuidores'!A54))</f>
        <v/>
      </c>
      <c r="E66" s="63" t="str">
        <f t="shared" si="1"/>
        <v/>
      </c>
      <c r="F66" s="62" t="str">
        <f>IF('04_Distribuidores'!A54="","",SUMIFS('05_Seguimiento'!$K$6:$K$505,'05_Seguimiento'!$A$6:$A$505,$C$4,'05_Seguimiento'!$B$6:$B$505,'04_Distribuidores'!A54))</f>
        <v/>
      </c>
      <c r="G66" s="57" t="str">
        <f>IF('04_Distribuidores'!A54="","",'04_Distribuidores'!G54)</f>
        <v/>
      </c>
      <c r="H66" s="36"/>
      <c r="I66" s="61"/>
      <c r="J66" s="61"/>
    </row>
    <row r="67" spans="1:10">
      <c r="A67" s="57" t="str">
        <f>IF('04_Distribuidores'!A55="","",'04_Distribuidores'!B55)</f>
        <v/>
      </c>
      <c r="B67" s="57" t="str">
        <f>IF('04_Distribuidores'!A55="","",'04_Distribuidores'!C55)</f>
        <v/>
      </c>
      <c r="C67" s="62" t="str">
        <f>IF('04_Distribuidores'!A55="","",SUMIFS('05_Seguimiento'!$D$6:$D$505,'05_Seguimiento'!$A$6:$A$505,$C$4,'05_Seguimiento'!$B$6:$B$505,'04_Distribuidores'!A55))</f>
        <v/>
      </c>
      <c r="D67" s="62" t="str">
        <f>IF('04_Distribuidores'!A55="","",SUMIFS('05_Seguimiento'!$H$6:$H$505,'05_Seguimiento'!$A$6:$A$505,$C$4,'05_Seguimiento'!$B$6:$B$505,'04_Distribuidores'!A55))</f>
        <v/>
      </c>
      <c r="E67" s="63" t="str">
        <f t="shared" si="1"/>
        <v/>
      </c>
      <c r="F67" s="62" t="str">
        <f>IF('04_Distribuidores'!A55="","",SUMIFS('05_Seguimiento'!$K$6:$K$505,'05_Seguimiento'!$A$6:$A$505,$C$4,'05_Seguimiento'!$B$6:$B$505,'04_Distribuidores'!A55))</f>
        <v/>
      </c>
      <c r="G67" s="57" t="str">
        <f>IF('04_Distribuidores'!A55="","",'04_Distribuidores'!G55)</f>
        <v/>
      </c>
      <c r="H67" s="36"/>
      <c r="I67" s="61"/>
      <c r="J67" s="61"/>
    </row>
    <row r="68" spans="1:10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>
      <c r="A70" s="6"/>
      <c r="B70" s="6"/>
      <c r="C70" s="6"/>
      <c r="D70" s="6"/>
      <c r="E70" s="6"/>
      <c r="F70" s="6"/>
      <c r="G70" s="6"/>
      <c r="H70" s="6"/>
      <c r="I70" s="6"/>
      <c r="J70" s="6"/>
    </row>
  </sheetData>
  <sheetProtection algorithmName="SHA-512" hashValue="VF25ZPwZ6VH7KPmCPbcMYN8in3HKNVdDrsVaoVlE48kdhvx3c4wHlVeBIQSRAeX651C+Yzho5jw0syOuL+eLtw==" saltValue="5Z6ko1wY0Ffd5MhaCjc16g==" spinCount="100000" sheet="1" objects="1" scenarios="1" formatCells="0" formatColumns="0" formatRows="0" sort="0" autoFilter="0" pivotTables="0"/>
  <mergeCells count="23">
    <mergeCell ref="A1:J1"/>
    <mergeCell ref="A2:J2"/>
    <mergeCell ref="A6:C6"/>
    <mergeCell ref="A7:C7"/>
    <mergeCell ref="D6:F6"/>
    <mergeCell ref="D7:F7"/>
    <mergeCell ref="G6:J6"/>
    <mergeCell ref="G7:J7"/>
    <mergeCell ref="A4:B4"/>
    <mergeCell ref="D4:J4"/>
    <mergeCell ref="A16:J16"/>
    <mergeCell ref="I17:J19"/>
    <mergeCell ref="I21:J21"/>
    <mergeCell ref="A11:B11"/>
    <mergeCell ref="A12:B12"/>
    <mergeCell ref="C11:D11"/>
    <mergeCell ref="C12:D12"/>
    <mergeCell ref="E11:F11"/>
    <mergeCell ref="E12:F12"/>
    <mergeCell ref="G11:H11"/>
    <mergeCell ref="G12:H12"/>
    <mergeCell ref="I11:J11"/>
    <mergeCell ref="I12:J12"/>
  </mergeCells>
  <conditionalFormatting sqref="C18:C67">
    <cfRule type="dataBar" priority="6">
      <dataBar>
        <cfvo type="min"/>
        <cfvo type="max"/>
        <color rgb="FF1F4E78"/>
      </dataBar>
    </cfRule>
    <cfRule type="dataBar" priority="7">
      <dataBar>
        <cfvo type="min"/>
        <cfvo type="max"/>
        <color rgb="FF1F4E78"/>
      </dataBar>
      <extLst>
        <ext xmlns:x14="http://schemas.microsoft.com/office/spreadsheetml/2009/9/main" uri="{B025F937-C7B1-47D3-B67F-A62EFF666E3E}">
          <x14:id>{B0353340-BF1F-D2EA-CDFA-F2555F7D49C0}</x14:id>
        </ext>
      </extLst>
    </cfRule>
  </conditionalFormatting>
  <conditionalFormatting sqref="E18:E27">
    <cfRule type="colorScale" priority="2">
      <colorScale>
        <cfvo type="min"/>
        <cfvo type="percentile" val="50"/>
        <cfvo type="max"/>
        <color rgb="FFFDEBEC"/>
        <color rgb="FFFFF4D6"/>
        <color rgb="FFE8F3EC"/>
      </colorScale>
    </cfRule>
  </conditionalFormatting>
  <conditionalFormatting sqref="F18:F27">
    <cfRule type="cellIs" dxfId="48" priority="1" operator="greaterThan">
      <formula>0</formula>
    </cfRule>
  </conditionalFormatting>
  <conditionalFormatting sqref="F18:F67">
    <cfRule type="cellIs" dxfId="47" priority="5" operator="greaterThan">
      <formula>0</formula>
    </cfRule>
  </conditionalFormatting>
  <conditionalFormatting sqref="G18:G27">
    <cfRule type="expression" dxfId="46" priority="3">
      <formula>G18="Activo"</formula>
    </cfRule>
    <cfRule type="expression" dxfId="45" priority="4">
      <formula>OR(G18="Inactivo",G18="Pausado")</formula>
    </cfRule>
  </conditionalFormatting>
  <dataValidations count="1">
    <dataValidation type="date" showErrorMessage="1" errorTitle="Mes de análisis no válido" error="Escribe el primer día del mes, por ejemplo 01/06/2026." sqref="C4" xr:uid="{00000000-0002-0000-0200-000000000000}">
      <formula1>DATE(2025,1,1)</formula1>
      <formula2>DATE(2035,12,31)</formula2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353340-BF1F-D2EA-CDFA-F2555F7D49C0}">
            <x14:dataBar>
              <x14:cfvo type="min"/>
              <x14:cfvo type="max"/>
              <x14:negativeFillColor auto="1"/>
              <x14:axisColor auto="1"/>
            </x14:dataBar>
          </x14:cfRule>
          <xm:sqref>C18:C67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5"/>
  <sheetViews>
    <sheetView topLeftCell="D1" workbookViewId="0">
      <selection activeCell="H16" sqref="H11:N16"/>
    </sheetView>
  </sheetViews>
  <sheetFormatPr baseColWidth="10" defaultColWidth="8.796875" defaultRowHeight="13.8"/>
  <cols>
    <col min="1" max="1" width="12" style="3" customWidth="1"/>
    <col min="2" max="2" width="30" style="3" customWidth="1"/>
    <col min="3" max="3" width="18" style="3" customWidth="1"/>
    <col min="4" max="4" width="15" style="3" customWidth="1"/>
    <col min="5" max="5" width="24" style="3" customWidth="1"/>
    <col min="6" max="7" width="14" style="3" customWidth="1"/>
    <col min="8" max="9" width="17" style="3" customWidth="1"/>
    <col min="10" max="10" width="20" style="3" customWidth="1"/>
    <col min="11" max="11" width="16" style="3" customWidth="1"/>
    <col min="12" max="12" width="28" style="3" customWidth="1"/>
    <col min="13" max="13" width="20" style="3" customWidth="1"/>
    <col min="14" max="14" width="38" style="3" customWidth="1"/>
    <col min="15" max="16384" width="8.796875" style="3"/>
  </cols>
  <sheetData>
    <row r="1" spans="1:14" ht="22.35" customHeight="1">
      <c r="A1" s="34" t="s">
        <v>104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22.35" customHeight="1">
      <c r="A2" s="35" t="s">
        <v>105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22.35" customHeight="1">
      <c r="A3" s="39" t="s">
        <v>106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25.65" customHeight="1">
      <c r="A5" s="49" t="s">
        <v>107</v>
      </c>
      <c r="B5" s="49" t="s">
        <v>108</v>
      </c>
      <c r="C5" s="49" t="s">
        <v>109</v>
      </c>
      <c r="D5" s="49" t="s">
        <v>110</v>
      </c>
      <c r="E5" s="49" t="s">
        <v>111</v>
      </c>
      <c r="F5" s="49" t="s">
        <v>112</v>
      </c>
      <c r="G5" s="49" t="s">
        <v>58</v>
      </c>
      <c r="H5" s="49" t="s">
        <v>63</v>
      </c>
      <c r="I5" s="49" t="s">
        <v>113</v>
      </c>
      <c r="J5" s="49" t="s">
        <v>114</v>
      </c>
      <c r="K5" s="49" t="s">
        <v>115</v>
      </c>
      <c r="L5" s="49" t="s">
        <v>116</v>
      </c>
      <c r="M5" s="49" t="s">
        <v>117</v>
      </c>
      <c r="N5" s="49" t="s">
        <v>118</v>
      </c>
    </row>
    <row r="6" spans="1:14" ht="17.55" customHeight="1">
      <c r="A6" s="51" t="s">
        <v>119</v>
      </c>
      <c r="B6" s="51" t="s">
        <v>120</v>
      </c>
      <c r="C6" s="51" t="s">
        <v>121</v>
      </c>
      <c r="D6" s="51" t="s">
        <v>52</v>
      </c>
      <c r="E6" s="51" t="s">
        <v>122</v>
      </c>
      <c r="F6" s="64">
        <v>46028</v>
      </c>
      <c r="G6" s="64" t="s">
        <v>123</v>
      </c>
      <c r="H6" s="64">
        <v>46036</v>
      </c>
      <c r="I6" s="65">
        <f t="shared" ref="I6:I37" si="0">IF(OR(F6="",H6=""),"",H6-F6)</f>
        <v>8</v>
      </c>
      <c r="J6" s="51" t="s">
        <v>124</v>
      </c>
      <c r="K6" s="51" t="s">
        <v>125</v>
      </c>
      <c r="L6" s="51" t="s">
        <v>126</v>
      </c>
      <c r="M6" s="51" t="s">
        <v>127</v>
      </c>
      <c r="N6" s="51" t="s">
        <v>128</v>
      </c>
    </row>
    <row r="7" spans="1:14" ht="17.55" customHeight="1">
      <c r="A7" s="51" t="s">
        <v>129</v>
      </c>
      <c r="B7" s="51" t="s">
        <v>130</v>
      </c>
      <c r="C7" s="51" t="s">
        <v>131</v>
      </c>
      <c r="D7" s="51" t="s">
        <v>52</v>
      </c>
      <c r="E7" s="51" t="s">
        <v>132</v>
      </c>
      <c r="F7" s="64">
        <v>46035</v>
      </c>
      <c r="G7" s="64" t="s">
        <v>123</v>
      </c>
      <c r="H7" s="64">
        <v>46045</v>
      </c>
      <c r="I7" s="65">
        <f t="shared" si="0"/>
        <v>10</v>
      </c>
      <c r="J7" s="51" t="s">
        <v>133</v>
      </c>
      <c r="K7" s="51" t="s">
        <v>134</v>
      </c>
      <c r="L7" s="51" t="s">
        <v>135</v>
      </c>
      <c r="M7" s="51" t="s">
        <v>136</v>
      </c>
      <c r="N7" s="51" t="s">
        <v>137</v>
      </c>
    </row>
    <row r="8" spans="1:14" ht="17.55" customHeight="1">
      <c r="A8" s="51" t="s">
        <v>138</v>
      </c>
      <c r="B8" s="51" t="s">
        <v>139</v>
      </c>
      <c r="C8" s="51" t="s">
        <v>140</v>
      </c>
      <c r="D8" s="51" t="s">
        <v>55</v>
      </c>
      <c r="E8" s="51" t="s">
        <v>141</v>
      </c>
      <c r="F8" s="64">
        <v>46055</v>
      </c>
      <c r="G8" s="64" t="s">
        <v>123</v>
      </c>
      <c r="H8" s="64">
        <v>46072</v>
      </c>
      <c r="I8" s="65">
        <f t="shared" si="0"/>
        <v>17</v>
      </c>
      <c r="J8" s="51" t="s">
        <v>142</v>
      </c>
      <c r="K8" s="51" t="s">
        <v>143</v>
      </c>
      <c r="L8" s="51" t="s">
        <v>144</v>
      </c>
      <c r="M8" s="51" t="s">
        <v>127</v>
      </c>
      <c r="N8" s="51" t="s">
        <v>145</v>
      </c>
    </row>
    <row r="9" spans="1:14" ht="17.55" customHeight="1">
      <c r="A9" s="51" t="s">
        <v>146</v>
      </c>
      <c r="B9" s="51" t="s">
        <v>147</v>
      </c>
      <c r="C9" s="51" t="s">
        <v>148</v>
      </c>
      <c r="D9" s="51" t="s">
        <v>55</v>
      </c>
      <c r="E9" s="51" t="s">
        <v>149</v>
      </c>
      <c r="F9" s="64">
        <v>46065</v>
      </c>
      <c r="G9" s="64" t="s">
        <v>123</v>
      </c>
      <c r="H9" s="64">
        <v>46082</v>
      </c>
      <c r="I9" s="65">
        <f t="shared" si="0"/>
        <v>17</v>
      </c>
      <c r="J9" s="51" t="s">
        <v>150</v>
      </c>
      <c r="K9" s="51" t="s">
        <v>151</v>
      </c>
      <c r="L9" s="51" t="s">
        <v>152</v>
      </c>
      <c r="M9" s="51" t="s">
        <v>153</v>
      </c>
      <c r="N9" s="51" t="s">
        <v>154</v>
      </c>
    </row>
    <row r="10" spans="1:14" ht="17.55" customHeight="1">
      <c r="A10" s="51" t="s">
        <v>155</v>
      </c>
      <c r="B10" s="51" t="s">
        <v>156</v>
      </c>
      <c r="C10" s="51" t="s">
        <v>157</v>
      </c>
      <c r="D10" s="51" t="s">
        <v>52</v>
      </c>
      <c r="E10" s="51" t="s">
        <v>158</v>
      </c>
      <c r="F10" s="64">
        <v>46118</v>
      </c>
      <c r="G10" s="64" t="s">
        <v>159</v>
      </c>
      <c r="H10" s="64"/>
      <c r="I10" s="65" t="str">
        <f t="shared" si="0"/>
        <v/>
      </c>
      <c r="J10" s="51" t="s">
        <v>160</v>
      </c>
      <c r="K10" s="51" t="s">
        <v>161</v>
      </c>
      <c r="L10" s="51" t="s">
        <v>162</v>
      </c>
      <c r="M10" s="51" t="s">
        <v>153</v>
      </c>
      <c r="N10" s="51" t="s">
        <v>163</v>
      </c>
    </row>
    <row r="11" spans="1:14" ht="17.55" customHeight="1">
      <c r="A11" s="51"/>
      <c r="B11" s="51"/>
      <c r="C11" s="51"/>
      <c r="D11" s="51"/>
      <c r="E11" s="51"/>
      <c r="F11" s="64"/>
      <c r="G11" s="64"/>
      <c r="H11" s="64"/>
      <c r="I11" s="65" t="str">
        <f t="shared" si="0"/>
        <v/>
      </c>
      <c r="J11" s="51"/>
      <c r="K11" s="51"/>
      <c r="L11" s="51"/>
      <c r="M11" s="51"/>
      <c r="N11" s="51"/>
    </row>
    <row r="12" spans="1:14" ht="17.55" customHeight="1">
      <c r="A12" s="51"/>
      <c r="B12" s="51"/>
      <c r="C12" s="51"/>
      <c r="D12" s="51"/>
      <c r="E12" s="51"/>
      <c r="F12" s="64"/>
      <c r="G12" s="64"/>
      <c r="H12" s="64"/>
      <c r="I12" s="65" t="str">
        <f t="shared" si="0"/>
        <v/>
      </c>
      <c r="J12" s="51"/>
      <c r="K12" s="51"/>
      <c r="L12" s="51"/>
      <c r="M12" s="51"/>
      <c r="N12" s="51"/>
    </row>
    <row r="13" spans="1:14" ht="17.55" customHeight="1">
      <c r="A13" s="51"/>
      <c r="B13" s="51"/>
      <c r="C13" s="51"/>
      <c r="D13" s="51"/>
      <c r="E13" s="51"/>
      <c r="F13" s="64"/>
      <c r="G13" s="64"/>
      <c r="H13" s="64"/>
      <c r="I13" s="65" t="str">
        <f t="shared" si="0"/>
        <v/>
      </c>
      <c r="J13" s="51"/>
      <c r="K13" s="51"/>
      <c r="L13" s="51"/>
      <c r="M13" s="51"/>
      <c r="N13" s="51"/>
    </row>
    <row r="14" spans="1:14" ht="17.55" customHeight="1">
      <c r="A14" s="51"/>
      <c r="B14" s="51"/>
      <c r="C14" s="51"/>
      <c r="D14" s="51"/>
      <c r="E14" s="51"/>
      <c r="F14" s="64"/>
      <c r="G14" s="64"/>
      <c r="H14" s="64"/>
      <c r="I14" s="65" t="str">
        <f t="shared" si="0"/>
        <v/>
      </c>
      <c r="J14" s="51"/>
      <c r="K14" s="51"/>
      <c r="L14" s="51"/>
      <c r="M14" s="51"/>
      <c r="N14" s="51"/>
    </row>
    <row r="15" spans="1:14" ht="17.55" customHeight="1">
      <c r="A15" s="51"/>
      <c r="B15" s="51"/>
      <c r="C15" s="51"/>
      <c r="D15" s="51"/>
      <c r="E15" s="51"/>
      <c r="F15" s="64"/>
      <c r="G15" s="64"/>
      <c r="H15" s="64"/>
      <c r="I15" s="65" t="str">
        <f t="shared" si="0"/>
        <v/>
      </c>
      <c r="J15" s="51"/>
      <c r="K15" s="51"/>
      <c r="L15" s="51"/>
      <c r="M15" s="51"/>
      <c r="N15" s="51"/>
    </row>
    <row r="16" spans="1:14" ht="17.55" customHeight="1">
      <c r="A16" s="51"/>
      <c r="B16" s="51"/>
      <c r="C16" s="51"/>
      <c r="D16" s="51"/>
      <c r="E16" s="51"/>
      <c r="F16" s="64"/>
      <c r="G16" s="64"/>
      <c r="H16" s="64"/>
      <c r="I16" s="65" t="str">
        <f t="shared" si="0"/>
        <v/>
      </c>
      <c r="J16" s="51"/>
      <c r="K16" s="51"/>
      <c r="L16" s="51"/>
      <c r="M16" s="51"/>
      <c r="N16" s="51"/>
    </row>
    <row r="17" spans="1:14" ht="17.55" customHeight="1">
      <c r="A17" s="51"/>
      <c r="B17" s="51"/>
      <c r="C17" s="51"/>
      <c r="D17" s="51"/>
      <c r="E17" s="51"/>
      <c r="F17" s="64"/>
      <c r="G17" s="64"/>
      <c r="H17" s="64"/>
      <c r="I17" s="65" t="str">
        <f t="shared" si="0"/>
        <v/>
      </c>
      <c r="J17" s="51"/>
      <c r="K17" s="51"/>
      <c r="L17" s="51"/>
      <c r="M17" s="51"/>
      <c r="N17" s="51"/>
    </row>
    <row r="18" spans="1:14" ht="17.55" customHeight="1">
      <c r="A18" s="51"/>
      <c r="B18" s="51"/>
      <c r="C18" s="51"/>
      <c r="D18" s="51"/>
      <c r="E18" s="51"/>
      <c r="F18" s="64"/>
      <c r="G18" s="64"/>
      <c r="H18" s="64"/>
      <c r="I18" s="65" t="str">
        <f t="shared" si="0"/>
        <v/>
      </c>
      <c r="J18" s="51"/>
      <c r="K18" s="51"/>
      <c r="L18" s="51"/>
      <c r="M18" s="51"/>
      <c r="N18" s="51"/>
    </row>
    <row r="19" spans="1:14" ht="17.55" customHeight="1">
      <c r="A19" s="51"/>
      <c r="B19" s="51"/>
      <c r="C19" s="51"/>
      <c r="D19" s="51"/>
      <c r="E19" s="51"/>
      <c r="F19" s="64"/>
      <c r="G19" s="64"/>
      <c r="H19" s="64"/>
      <c r="I19" s="65" t="str">
        <f t="shared" si="0"/>
        <v/>
      </c>
      <c r="J19" s="51"/>
      <c r="K19" s="51"/>
      <c r="L19" s="51"/>
      <c r="M19" s="51"/>
      <c r="N19" s="51"/>
    </row>
    <row r="20" spans="1:14" ht="17.55" customHeight="1">
      <c r="A20" s="51"/>
      <c r="B20" s="51"/>
      <c r="C20" s="51"/>
      <c r="D20" s="51"/>
      <c r="E20" s="51"/>
      <c r="F20" s="64"/>
      <c r="G20" s="64"/>
      <c r="H20" s="64"/>
      <c r="I20" s="65" t="str">
        <f t="shared" si="0"/>
        <v/>
      </c>
      <c r="J20" s="51"/>
      <c r="K20" s="51"/>
      <c r="L20" s="51"/>
      <c r="M20" s="51"/>
      <c r="N20" s="51"/>
    </row>
    <row r="21" spans="1:14" ht="17.55" customHeight="1">
      <c r="A21" s="51"/>
      <c r="B21" s="51"/>
      <c r="C21" s="51"/>
      <c r="D21" s="51"/>
      <c r="E21" s="51"/>
      <c r="F21" s="64"/>
      <c r="G21" s="64"/>
      <c r="H21" s="64"/>
      <c r="I21" s="65" t="str">
        <f t="shared" si="0"/>
        <v/>
      </c>
      <c r="J21" s="51"/>
      <c r="K21" s="51"/>
      <c r="L21" s="51"/>
      <c r="M21" s="51"/>
      <c r="N21" s="51"/>
    </row>
    <row r="22" spans="1:14" ht="17.55" customHeight="1">
      <c r="A22" s="51"/>
      <c r="B22" s="51"/>
      <c r="C22" s="51"/>
      <c r="D22" s="51"/>
      <c r="E22" s="51"/>
      <c r="F22" s="64"/>
      <c r="G22" s="64"/>
      <c r="H22" s="64"/>
      <c r="I22" s="65" t="str">
        <f t="shared" si="0"/>
        <v/>
      </c>
      <c r="J22" s="51"/>
      <c r="K22" s="51"/>
      <c r="L22" s="51"/>
      <c r="M22" s="51"/>
      <c r="N22" s="51"/>
    </row>
    <row r="23" spans="1:14" ht="17.55" customHeight="1">
      <c r="A23" s="51"/>
      <c r="B23" s="51"/>
      <c r="C23" s="51"/>
      <c r="D23" s="51"/>
      <c r="E23" s="51"/>
      <c r="F23" s="64"/>
      <c r="G23" s="64"/>
      <c r="H23" s="64"/>
      <c r="I23" s="65" t="str">
        <f t="shared" si="0"/>
        <v/>
      </c>
      <c r="J23" s="51"/>
      <c r="K23" s="51"/>
      <c r="L23" s="51"/>
      <c r="M23" s="51"/>
      <c r="N23" s="51"/>
    </row>
    <row r="24" spans="1:14" ht="17.55" customHeight="1">
      <c r="A24" s="51"/>
      <c r="B24" s="51"/>
      <c r="C24" s="51"/>
      <c r="D24" s="51"/>
      <c r="E24" s="51"/>
      <c r="F24" s="64"/>
      <c r="G24" s="64"/>
      <c r="H24" s="64"/>
      <c r="I24" s="65" t="str">
        <f t="shared" si="0"/>
        <v/>
      </c>
      <c r="J24" s="51"/>
      <c r="K24" s="51"/>
      <c r="L24" s="51"/>
      <c r="M24" s="51"/>
      <c r="N24" s="51"/>
    </row>
    <row r="25" spans="1:14" ht="17.55" customHeight="1">
      <c r="A25" s="51"/>
      <c r="B25" s="51"/>
      <c r="C25" s="51"/>
      <c r="D25" s="51"/>
      <c r="E25" s="51"/>
      <c r="F25" s="64"/>
      <c r="G25" s="64"/>
      <c r="H25" s="64"/>
      <c r="I25" s="65" t="str">
        <f t="shared" si="0"/>
        <v/>
      </c>
      <c r="J25" s="51"/>
      <c r="K25" s="51"/>
      <c r="L25" s="51"/>
      <c r="M25" s="51"/>
      <c r="N25" s="51"/>
    </row>
    <row r="26" spans="1:14" ht="17.55" customHeight="1">
      <c r="A26" s="51"/>
      <c r="B26" s="51"/>
      <c r="C26" s="51"/>
      <c r="D26" s="51"/>
      <c r="E26" s="51"/>
      <c r="F26" s="64"/>
      <c r="G26" s="64"/>
      <c r="H26" s="64"/>
      <c r="I26" s="65" t="str">
        <f t="shared" si="0"/>
        <v/>
      </c>
      <c r="J26" s="51"/>
      <c r="K26" s="51"/>
      <c r="L26" s="51"/>
      <c r="M26" s="51"/>
      <c r="N26" s="51"/>
    </row>
    <row r="27" spans="1:14" ht="17.55" customHeight="1">
      <c r="A27" s="51"/>
      <c r="B27" s="51"/>
      <c r="C27" s="51"/>
      <c r="D27" s="51"/>
      <c r="E27" s="51"/>
      <c r="F27" s="64"/>
      <c r="G27" s="64"/>
      <c r="H27" s="64"/>
      <c r="I27" s="65" t="str">
        <f t="shared" si="0"/>
        <v/>
      </c>
      <c r="J27" s="51"/>
      <c r="K27" s="51"/>
      <c r="L27" s="51"/>
      <c r="M27" s="51"/>
      <c r="N27" s="51"/>
    </row>
    <row r="28" spans="1:14" ht="17.55" customHeight="1">
      <c r="A28" s="51"/>
      <c r="B28" s="51"/>
      <c r="C28" s="51"/>
      <c r="D28" s="51"/>
      <c r="E28" s="51"/>
      <c r="F28" s="64"/>
      <c r="G28" s="64"/>
      <c r="H28" s="64"/>
      <c r="I28" s="65" t="str">
        <f t="shared" si="0"/>
        <v/>
      </c>
      <c r="J28" s="51"/>
      <c r="K28" s="51"/>
      <c r="L28" s="51"/>
      <c r="M28" s="51"/>
      <c r="N28" s="51"/>
    </row>
    <row r="29" spans="1:14" ht="17.55" customHeight="1">
      <c r="A29" s="51"/>
      <c r="B29" s="51"/>
      <c r="C29" s="51"/>
      <c r="D29" s="51"/>
      <c r="E29" s="51"/>
      <c r="F29" s="64"/>
      <c r="G29" s="64"/>
      <c r="H29" s="64"/>
      <c r="I29" s="65" t="str">
        <f t="shared" si="0"/>
        <v/>
      </c>
      <c r="J29" s="51"/>
      <c r="K29" s="51"/>
      <c r="L29" s="51"/>
      <c r="M29" s="51"/>
      <c r="N29" s="51"/>
    </row>
    <row r="30" spans="1:14" ht="17.55" customHeight="1">
      <c r="A30" s="51"/>
      <c r="B30" s="51"/>
      <c r="C30" s="51"/>
      <c r="D30" s="51"/>
      <c r="E30" s="51"/>
      <c r="F30" s="64"/>
      <c r="G30" s="64"/>
      <c r="H30" s="64"/>
      <c r="I30" s="65" t="str">
        <f t="shared" si="0"/>
        <v/>
      </c>
      <c r="J30" s="51"/>
      <c r="K30" s="51"/>
      <c r="L30" s="51"/>
      <c r="M30" s="51"/>
      <c r="N30" s="51"/>
    </row>
    <row r="31" spans="1:14" ht="17.55" customHeight="1">
      <c r="A31" s="51"/>
      <c r="B31" s="51"/>
      <c r="C31" s="51"/>
      <c r="D31" s="51"/>
      <c r="E31" s="51"/>
      <c r="F31" s="64"/>
      <c r="G31" s="64"/>
      <c r="H31" s="64"/>
      <c r="I31" s="65" t="str">
        <f t="shared" si="0"/>
        <v/>
      </c>
      <c r="J31" s="51"/>
      <c r="K31" s="51"/>
      <c r="L31" s="51"/>
      <c r="M31" s="51"/>
      <c r="N31" s="51"/>
    </row>
    <row r="32" spans="1:14" ht="17.55" customHeight="1">
      <c r="A32" s="51"/>
      <c r="B32" s="51"/>
      <c r="C32" s="51"/>
      <c r="D32" s="51"/>
      <c r="E32" s="51"/>
      <c r="F32" s="64"/>
      <c r="G32" s="64"/>
      <c r="H32" s="64"/>
      <c r="I32" s="65" t="str">
        <f t="shared" si="0"/>
        <v/>
      </c>
      <c r="J32" s="51"/>
      <c r="K32" s="51"/>
      <c r="L32" s="51"/>
      <c r="M32" s="51"/>
      <c r="N32" s="51"/>
    </row>
    <row r="33" spans="1:14" ht="17.55" customHeight="1">
      <c r="A33" s="51"/>
      <c r="B33" s="51"/>
      <c r="C33" s="51"/>
      <c r="D33" s="51"/>
      <c r="E33" s="51"/>
      <c r="F33" s="64"/>
      <c r="G33" s="64"/>
      <c r="H33" s="64"/>
      <c r="I33" s="65" t="str">
        <f t="shared" si="0"/>
        <v/>
      </c>
      <c r="J33" s="51"/>
      <c r="K33" s="51"/>
      <c r="L33" s="51"/>
      <c r="M33" s="51"/>
      <c r="N33" s="51"/>
    </row>
    <row r="34" spans="1:14" ht="17.55" customHeight="1">
      <c r="A34" s="51"/>
      <c r="B34" s="51"/>
      <c r="C34" s="51"/>
      <c r="D34" s="51"/>
      <c r="E34" s="51"/>
      <c r="F34" s="64"/>
      <c r="G34" s="64"/>
      <c r="H34" s="64"/>
      <c r="I34" s="65" t="str">
        <f t="shared" si="0"/>
        <v/>
      </c>
      <c r="J34" s="51"/>
      <c r="K34" s="51"/>
      <c r="L34" s="51"/>
      <c r="M34" s="51"/>
      <c r="N34" s="51"/>
    </row>
    <row r="35" spans="1:14" ht="17.55" customHeight="1">
      <c r="A35" s="51"/>
      <c r="B35" s="51"/>
      <c r="C35" s="51"/>
      <c r="D35" s="51"/>
      <c r="E35" s="51"/>
      <c r="F35" s="64"/>
      <c r="G35" s="64"/>
      <c r="H35" s="64"/>
      <c r="I35" s="65" t="str">
        <f t="shared" si="0"/>
        <v/>
      </c>
      <c r="J35" s="51"/>
      <c r="K35" s="51"/>
      <c r="L35" s="51"/>
      <c r="M35" s="51"/>
      <c r="N35" s="51"/>
    </row>
    <row r="36" spans="1:14" ht="17.55" customHeight="1">
      <c r="A36" s="51"/>
      <c r="B36" s="51"/>
      <c r="C36" s="51"/>
      <c r="D36" s="51"/>
      <c r="E36" s="51"/>
      <c r="F36" s="64"/>
      <c r="G36" s="64"/>
      <c r="H36" s="64"/>
      <c r="I36" s="65" t="str">
        <f t="shared" si="0"/>
        <v/>
      </c>
      <c r="J36" s="51"/>
      <c r="K36" s="51"/>
      <c r="L36" s="51"/>
      <c r="M36" s="51"/>
      <c r="N36" s="51"/>
    </row>
    <row r="37" spans="1:14" ht="17.55" customHeight="1">
      <c r="A37" s="51"/>
      <c r="B37" s="51"/>
      <c r="C37" s="51"/>
      <c r="D37" s="51"/>
      <c r="E37" s="51"/>
      <c r="F37" s="64"/>
      <c r="G37" s="64"/>
      <c r="H37" s="64"/>
      <c r="I37" s="65" t="str">
        <f t="shared" si="0"/>
        <v/>
      </c>
      <c r="J37" s="51"/>
      <c r="K37" s="51"/>
      <c r="L37" s="51"/>
      <c r="M37" s="51"/>
      <c r="N37" s="51"/>
    </row>
    <row r="38" spans="1:14" ht="17.55" customHeight="1">
      <c r="A38" s="51"/>
      <c r="B38" s="51"/>
      <c r="C38" s="51"/>
      <c r="D38" s="51"/>
      <c r="E38" s="51"/>
      <c r="F38" s="64"/>
      <c r="G38" s="64"/>
      <c r="H38" s="64"/>
      <c r="I38" s="65" t="str">
        <f t="shared" ref="I38:I69" si="1">IF(OR(F38="",H38=""),"",H38-F38)</f>
        <v/>
      </c>
      <c r="J38" s="51"/>
      <c r="K38" s="51"/>
      <c r="L38" s="51"/>
      <c r="M38" s="51"/>
      <c r="N38" s="51"/>
    </row>
    <row r="39" spans="1:14" ht="17.55" customHeight="1">
      <c r="A39" s="51"/>
      <c r="B39" s="51"/>
      <c r="C39" s="51"/>
      <c r="D39" s="51"/>
      <c r="E39" s="51"/>
      <c r="F39" s="64"/>
      <c r="G39" s="64"/>
      <c r="H39" s="64"/>
      <c r="I39" s="65" t="str">
        <f t="shared" si="1"/>
        <v/>
      </c>
      <c r="J39" s="51"/>
      <c r="K39" s="51"/>
      <c r="L39" s="51"/>
      <c r="M39" s="51"/>
      <c r="N39" s="51"/>
    </row>
    <row r="40" spans="1:14" ht="17.55" customHeight="1">
      <c r="A40" s="51"/>
      <c r="B40" s="51"/>
      <c r="C40" s="51"/>
      <c r="D40" s="51"/>
      <c r="E40" s="51"/>
      <c r="F40" s="64"/>
      <c r="G40" s="64"/>
      <c r="H40" s="64"/>
      <c r="I40" s="65" t="str">
        <f t="shared" si="1"/>
        <v/>
      </c>
      <c r="J40" s="51"/>
      <c r="K40" s="51"/>
      <c r="L40" s="51"/>
      <c r="M40" s="51"/>
      <c r="N40" s="51"/>
    </row>
    <row r="41" spans="1:14" ht="17.55" customHeight="1">
      <c r="A41" s="51"/>
      <c r="B41" s="51"/>
      <c r="C41" s="51"/>
      <c r="D41" s="51"/>
      <c r="E41" s="51"/>
      <c r="F41" s="64"/>
      <c r="G41" s="64"/>
      <c r="H41" s="64"/>
      <c r="I41" s="65" t="str">
        <f t="shared" si="1"/>
        <v/>
      </c>
      <c r="J41" s="51"/>
      <c r="K41" s="51"/>
      <c r="L41" s="51"/>
      <c r="M41" s="51"/>
      <c r="N41" s="51"/>
    </row>
    <row r="42" spans="1:14" ht="17.55" customHeight="1">
      <c r="A42" s="51"/>
      <c r="B42" s="51"/>
      <c r="C42" s="51"/>
      <c r="D42" s="51"/>
      <c r="E42" s="51"/>
      <c r="F42" s="64"/>
      <c r="G42" s="64"/>
      <c r="H42" s="64"/>
      <c r="I42" s="65" t="str">
        <f t="shared" si="1"/>
        <v/>
      </c>
      <c r="J42" s="51"/>
      <c r="K42" s="51"/>
      <c r="L42" s="51"/>
      <c r="M42" s="51"/>
      <c r="N42" s="51"/>
    </row>
    <row r="43" spans="1:14" ht="17.55" customHeight="1">
      <c r="A43" s="51"/>
      <c r="B43" s="51"/>
      <c r="C43" s="51"/>
      <c r="D43" s="51"/>
      <c r="E43" s="51"/>
      <c r="F43" s="64"/>
      <c r="G43" s="64"/>
      <c r="H43" s="64"/>
      <c r="I43" s="65" t="str">
        <f t="shared" si="1"/>
        <v/>
      </c>
      <c r="J43" s="51"/>
      <c r="K43" s="51"/>
      <c r="L43" s="51"/>
      <c r="M43" s="51"/>
      <c r="N43" s="51"/>
    </row>
    <row r="44" spans="1:14" ht="17.55" customHeight="1">
      <c r="A44" s="51"/>
      <c r="B44" s="51"/>
      <c r="C44" s="51"/>
      <c r="D44" s="51"/>
      <c r="E44" s="51"/>
      <c r="F44" s="64"/>
      <c r="G44" s="64"/>
      <c r="H44" s="64"/>
      <c r="I44" s="65" t="str">
        <f t="shared" si="1"/>
        <v/>
      </c>
      <c r="J44" s="51"/>
      <c r="K44" s="51"/>
      <c r="L44" s="51"/>
      <c r="M44" s="51"/>
      <c r="N44" s="51"/>
    </row>
    <row r="45" spans="1:14" ht="17.55" customHeight="1">
      <c r="A45" s="51"/>
      <c r="B45" s="51"/>
      <c r="C45" s="51"/>
      <c r="D45" s="51"/>
      <c r="E45" s="51"/>
      <c r="F45" s="64"/>
      <c r="G45" s="64"/>
      <c r="H45" s="64"/>
      <c r="I45" s="65" t="str">
        <f t="shared" si="1"/>
        <v/>
      </c>
      <c r="J45" s="51"/>
      <c r="K45" s="51"/>
      <c r="L45" s="51"/>
      <c r="M45" s="51"/>
      <c r="N45" s="51"/>
    </row>
    <row r="46" spans="1:14" ht="17.55" customHeight="1">
      <c r="A46" s="51"/>
      <c r="B46" s="51"/>
      <c r="C46" s="51"/>
      <c r="D46" s="51"/>
      <c r="E46" s="51"/>
      <c r="F46" s="64"/>
      <c r="G46" s="64"/>
      <c r="H46" s="64"/>
      <c r="I46" s="65" t="str">
        <f t="shared" si="1"/>
        <v/>
      </c>
      <c r="J46" s="51"/>
      <c r="K46" s="51"/>
      <c r="L46" s="51"/>
      <c r="M46" s="51"/>
      <c r="N46" s="51"/>
    </row>
    <row r="47" spans="1:14" ht="17.55" customHeight="1">
      <c r="A47" s="51"/>
      <c r="B47" s="51"/>
      <c r="C47" s="51"/>
      <c r="D47" s="51"/>
      <c r="E47" s="51"/>
      <c r="F47" s="64"/>
      <c r="G47" s="64"/>
      <c r="H47" s="64"/>
      <c r="I47" s="65" t="str">
        <f t="shared" si="1"/>
        <v/>
      </c>
      <c r="J47" s="51"/>
      <c r="K47" s="51"/>
      <c r="L47" s="51"/>
      <c r="M47" s="51"/>
      <c r="N47" s="51"/>
    </row>
    <row r="48" spans="1:14" ht="17.55" customHeight="1">
      <c r="A48" s="51"/>
      <c r="B48" s="51"/>
      <c r="C48" s="51"/>
      <c r="D48" s="51"/>
      <c r="E48" s="51"/>
      <c r="F48" s="64"/>
      <c r="G48" s="64"/>
      <c r="H48" s="64"/>
      <c r="I48" s="65" t="str">
        <f t="shared" si="1"/>
        <v/>
      </c>
      <c r="J48" s="51"/>
      <c r="K48" s="51"/>
      <c r="L48" s="51"/>
      <c r="M48" s="51"/>
      <c r="N48" s="51"/>
    </row>
    <row r="49" spans="1:14" ht="17.55" customHeight="1">
      <c r="A49" s="51"/>
      <c r="B49" s="51"/>
      <c r="C49" s="51"/>
      <c r="D49" s="51"/>
      <c r="E49" s="51"/>
      <c r="F49" s="64"/>
      <c r="G49" s="64"/>
      <c r="H49" s="64"/>
      <c r="I49" s="65" t="str">
        <f t="shared" si="1"/>
        <v/>
      </c>
      <c r="J49" s="51"/>
      <c r="K49" s="51"/>
      <c r="L49" s="51"/>
      <c r="M49" s="51"/>
      <c r="N49" s="51"/>
    </row>
    <row r="50" spans="1:14" ht="17.55" customHeight="1">
      <c r="A50" s="51"/>
      <c r="B50" s="51"/>
      <c r="C50" s="51"/>
      <c r="D50" s="51"/>
      <c r="E50" s="51"/>
      <c r="F50" s="64"/>
      <c r="G50" s="64"/>
      <c r="H50" s="64"/>
      <c r="I50" s="65" t="str">
        <f t="shared" si="1"/>
        <v/>
      </c>
      <c r="J50" s="51"/>
      <c r="K50" s="51"/>
      <c r="L50" s="51"/>
      <c r="M50" s="51"/>
      <c r="N50" s="51"/>
    </row>
    <row r="51" spans="1:14" ht="17.55" customHeight="1">
      <c r="A51" s="51"/>
      <c r="B51" s="51"/>
      <c r="C51" s="51"/>
      <c r="D51" s="51"/>
      <c r="E51" s="51"/>
      <c r="F51" s="64"/>
      <c r="G51" s="64"/>
      <c r="H51" s="64"/>
      <c r="I51" s="65" t="str">
        <f t="shared" si="1"/>
        <v/>
      </c>
      <c r="J51" s="51"/>
      <c r="K51" s="51"/>
      <c r="L51" s="51"/>
      <c r="M51" s="51"/>
      <c r="N51" s="51"/>
    </row>
    <row r="52" spans="1:14" ht="17.55" customHeight="1">
      <c r="A52" s="51"/>
      <c r="B52" s="51"/>
      <c r="C52" s="51"/>
      <c r="D52" s="51"/>
      <c r="E52" s="51"/>
      <c r="F52" s="64"/>
      <c r="G52" s="64"/>
      <c r="H52" s="64"/>
      <c r="I52" s="65" t="str">
        <f t="shared" si="1"/>
        <v/>
      </c>
      <c r="J52" s="51"/>
      <c r="K52" s="51"/>
      <c r="L52" s="51"/>
      <c r="M52" s="51"/>
      <c r="N52" s="51"/>
    </row>
    <row r="53" spans="1:14" ht="17.55" customHeight="1">
      <c r="A53" s="51"/>
      <c r="B53" s="51"/>
      <c r="C53" s="51"/>
      <c r="D53" s="51"/>
      <c r="E53" s="51"/>
      <c r="F53" s="64"/>
      <c r="G53" s="64"/>
      <c r="H53" s="64"/>
      <c r="I53" s="65" t="str">
        <f t="shared" si="1"/>
        <v/>
      </c>
      <c r="J53" s="51"/>
      <c r="K53" s="51"/>
      <c r="L53" s="51"/>
      <c r="M53" s="51"/>
      <c r="N53" s="51"/>
    </row>
    <row r="54" spans="1:14" ht="17.55" customHeight="1">
      <c r="A54" s="51"/>
      <c r="B54" s="51"/>
      <c r="C54" s="51"/>
      <c r="D54" s="51"/>
      <c r="E54" s="51"/>
      <c r="F54" s="64"/>
      <c r="G54" s="64"/>
      <c r="H54" s="64"/>
      <c r="I54" s="65" t="str">
        <f t="shared" si="1"/>
        <v/>
      </c>
      <c r="J54" s="51"/>
      <c r="K54" s="51"/>
      <c r="L54" s="51"/>
      <c r="M54" s="51"/>
      <c r="N54" s="51"/>
    </row>
    <row r="55" spans="1:14" ht="17.55" customHeight="1">
      <c r="A55" s="51"/>
      <c r="B55" s="51"/>
      <c r="C55" s="51"/>
      <c r="D55" s="51"/>
      <c r="E55" s="51"/>
      <c r="F55" s="64"/>
      <c r="G55" s="64"/>
      <c r="H55" s="64"/>
      <c r="I55" s="65" t="str">
        <f t="shared" si="1"/>
        <v/>
      </c>
      <c r="J55" s="51"/>
      <c r="K55" s="51"/>
      <c r="L55" s="51"/>
      <c r="M55" s="51"/>
      <c r="N55" s="51"/>
    </row>
  </sheetData>
  <sheetProtection algorithmName="SHA-512" hashValue="aCAoTToGQJiOoMQlbmw3ZGjDhjiov+2c1fFDCDRcD+crQcpuyFWklzurUMFMnYgmepc+beZWEXY/SpsR/eo1ow==" saltValue="v5O8PqOZ4dcWfPnGl77Qjw==" spinCount="100000" sheet="1" objects="1" scenarios="1" formatCells="0" formatColumns="0" formatRows="0" sort="0" autoFilter="0" pivotTables="0"/>
  <mergeCells count="3">
    <mergeCell ref="A1:N1"/>
    <mergeCell ref="A2:N2"/>
    <mergeCell ref="A3:N3"/>
  </mergeCells>
  <conditionalFormatting sqref="A6:A55">
    <cfRule type="expression" dxfId="44" priority="5">
      <formula>AND(A6&lt;&gt;"",COUNTIF($A$6:$A$55,A6)&gt;1)</formula>
    </cfRule>
  </conditionalFormatting>
  <conditionalFormatting sqref="G6:G55">
    <cfRule type="expression" dxfId="43" priority="1">
      <formula>G6="Activo"</formula>
    </cfRule>
    <cfRule type="expression" dxfId="42" priority="2">
      <formula>G6="Aprobado"</formula>
    </cfRule>
    <cfRule type="expression" dxfId="41" priority="3">
      <formula>G6="Prospecto"</formula>
    </cfRule>
    <cfRule type="expression" dxfId="40" priority="4">
      <formula>OR(G6="Inactivo",G6="Pausado")</formula>
    </cfRule>
  </conditionalFormatting>
  <dataValidations count="4">
    <dataValidation type="list" allowBlank="1" sqref="D6:D55" xr:uid="{00000000-0002-0000-0300-000000000000}">
      <formula1>"Distribuidor,Revendedor"</formula1>
    </dataValidation>
    <dataValidation type="list" allowBlank="1" sqref="G6:G55" xr:uid="{00000000-0002-0000-0300-000001000000}">
      <formula1>"Prospecto,Aprobado,Activo,Inactivo,Pausado"</formula1>
    </dataValidation>
    <dataValidation type="custom" allowBlank="1" showErrorMessage="1" errorTitle="Código duplicado" error="Cada distribuidor debe tener un código único. Usa, por ejemplo, D-006." sqref="A6:A55" xr:uid="{00000000-0002-0000-0300-000002000000}">
      <formula1>OR(A6="",COUNTIF($A$6:$A$55,A6)=1)</formula1>
    </dataValidation>
    <dataValidation type="date" allowBlank="1" showErrorMessage="1" errorTitle="Fecha no válida" error="Ingresa una fecha válida dentro del rango permitido." sqref="F6:F55 H6:H55" xr:uid="{00000000-0002-0000-0300-000003000000}">
      <formula1>DATE(2020,1,1)</formula1>
      <formula2>DATE(2040,12,31)</formula2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05"/>
  <sheetViews>
    <sheetView workbookViewId="0">
      <selection activeCell="G26" sqref="G26"/>
    </sheetView>
  </sheetViews>
  <sheetFormatPr baseColWidth="10" defaultColWidth="8.796875" defaultRowHeight="13.8"/>
  <cols>
    <col min="1" max="1" width="12" style="3" customWidth="1"/>
    <col min="2" max="2" width="14" style="3" customWidth="1"/>
    <col min="3" max="3" width="30" style="3" customWidth="1"/>
    <col min="4" max="5" width="15" style="3" customWidth="1"/>
    <col min="6" max="6" width="18" style="3" customWidth="1"/>
    <col min="7" max="8" width="17" style="3" customWidth="1"/>
    <col min="9" max="9" width="12" style="3" customWidth="1"/>
    <col min="10" max="10" width="15" style="3" customWidth="1"/>
    <col min="11" max="11" width="17" style="3" customWidth="1"/>
    <col min="12" max="12" width="15" style="3" customWidth="1"/>
    <col min="13" max="13" width="34" style="3" customWidth="1"/>
    <col min="14" max="15" width="18" style="3" customWidth="1"/>
    <col min="16" max="16384" width="8.796875" style="3"/>
  </cols>
  <sheetData>
    <row r="1" spans="1:15" ht="22.35" customHeight="1">
      <c r="A1" s="1" t="s">
        <v>164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2.35" customHeight="1">
      <c r="A2" s="4" t="s">
        <v>165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22.35" customHeight="1">
      <c r="A3" s="21" t="s">
        <v>166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27.15" customHeight="1">
      <c r="A5" s="9" t="s">
        <v>167</v>
      </c>
      <c r="B5" s="9" t="s">
        <v>168</v>
      </c>
      <c r="C5" s="9" t="s">
        <v>52</v>
      </c>
      <c r="D5" s="9" t="s">
        <v>65</v>
      </c>
      <c r="E5" s="9" t="s">
        <v>68</v>
      </c>
      <c r="F5" s="9" t="s">
        <v>169</v>
      </c>
      <c r="G5" s="9" t="s">
        <v>170</v>
      </c>
      <c r="H5" s="9" t="s">
        <v>74</v>
      </c>
      <c r="I5" s="9" t="s">
        <v>77</v>
      </c>
      <c r="J5" s="9" t="s">
        <v>79</v>
      </c>
      <c r="K5" s="9" t="s">
        <v>81</v>
      </c>
      <c r="L5" s="9" t="s">
        <v>171</v>
      </c>
      <c r="M5" s="9" t="s">
        <v>83</v>
      </c>
      <c r="N5" s="9" t="s">
        <v>172</v>
      </c>
      <c r="O5" s="9" t="s">
        <v>173</v>
      </c>
    </row>
    <row r="6" spans="1:15" ht="17.55" customHeight="1">
      <c r="A6" s="26">
        <v>46113</v>
      </c>
      <c r="B6" s="22" t="s">
        <v>119</v>
      </c>
      <c r="C6" s="27" t="str">
        <f>IFERROR(VLOOKUP(B6,'04_Distribuidores'!$A$6:$N$55,2,FALSE),"")</f>
        <v>Andina Comercial S.A.S.</v>
      </c>
      <c r="D6" s="23">
        <v>18000</v>
      </c>
      <c r="E6" s="23">
        <v>7800</v>
      </c>
      <c r="F6" s="23">
        <v>2500</v>
      </c>
      <c r="G6" s="23">
        <v>540</v>
      </c>
      <c r="H6" s="28">
        <f t="shared" ref="H6:H69" si="0">IF(A6="","",D6-E6-F6-G6)</f>
        <v>7160</v>
      </c>
      <c r="I6" s="29">
        <f t="shared" ref="I6:I69" si="1">IF(A6="","",IFERROR(H6/D6,0))</f>
        <v>0.39777777777777779</v>
      </c>
      <c r="J6" s="23">
        <v>7600</v>
      </c>
      <c r="K6" s="23">
        <v>0</v>
      </c>
      <c r="L6" s="26">
        <v>46141</v>
      </c>
      <c r="M6" s="22" t="s">
        <v>174</v>
      </c>
      <c r="N6" s="26">
        <v>46145</v>
      </c>
      <c r="O6" s="27" t="str">
        <f t="shared" ref="O6:O69" si="2">IF(A6="","",IF(D6&gt;0,"Con actividad","Sin actividad"))</f>
        <v>Con actividad</v>
      </c>
    </row>
    <row r="7" spans="1:15" ht="17.55" customHeight="1">
      <c r="A7" s="26">
        <v>46113</v>
      </c>
      <c r="B7" s="22" t="s">
        <v>129</v>
      </c>
      <c r="C7" s="27" t="str">
        <f>IFERROR(VLOOKUP(B7,'04_Distribuidores'!$A$6:$N$55,2,FALSE),"")</f>
        <v>Caribe Distribuye S.A.S.</v>
      </c>
      <c r="D7" s="23">
        <v>12000</v>
      </c>
      <c r="E7" s="23">
        <v>5400</v>
      </c>
      <c r="F7" s="23">
        <v>1800</v>
      </c>
      <c r="G7" s="23">
        <v>420</v>
      </c>
      <c r="H7" s="28">
        <f t="shared" si="0"/>
        <v>4380</v>
      </c>
      <c r="I7" s="29">
        <f t="shared" si="1"/>
        <v>0.36499999999999999</v>
      </c>
      <c r="J7" s="23">
        <v>4800</v>
      </c>
      <c r="K7" s="23">
        <v>800</v>
      </c>
      <c r="L7" s="26">
        <v>46140</v>
      </c>
      <c r="M7" s="22" t="s">
        <v>175</v>
      </c>
      <c r="N7" s="26">
        <v>46144</v>
      </c>
      <c r="O7" s="27" t="str">
        <f t="shared" si="2"/>
        <v>Con actividad</v>
      </c>
    </row>
    <row r="8" spans="1:15" ht="17.55" customHeight="1">
      <c r="A8" s="26">
        <v>46113</v>
      </c>
      <c r="B8" s="22" t="s">
        <v>138</v>
      </c>
      <c r="C8" s="27" t="str">
        <f>IFERROR(VLOOKUP(B8,'04_Distribuidores'!$A$6:$N$55,2,FALSE),"")</f>
        <v>Occidente Abastece Ltda.</v>
      </c>
      <c r="D8" s="23">
        <v>8500</v>
      </c>
      <c r="E8" s="23">
        <v>3950</v>
      </c>
      <c r="F8" s="23">
        <v>1100</v>
      </c>
      <c r="G8" s="23">
        <v>340</v>
      </c>
      <c r="H8" s="28">
        <f t="shared" si="0"/>
        <v>3110</v>
      </c>
      <c r="I8" s="29">
        <f t="shared" si="1"/>
        <v>0.36588235294117649</v>
      </c>
      <c r="J8" s="23">
        <v>3200</v>
      </c>
      <c r="K8" s="23">
        <v>0</v>
      </c>
      <c r="L8" s="26">
        <v>46139</v>
      </c>
      <c r="M8" s="22" t="s">
        <v>176</v>
      </c>
      <c r="N8" s="26">
        <v>46146</v>
      </c>
      <c r="O8" s="27" t="str">
        <f t="shared" si="2"/>
        <v>Con actividad</v>
      </c>
    </row>
    <row r="9" spans="1:15" ht="17.55" customHeight="1">
      <c r="A9" s="26">
        <v>46113</v>
      </c>
      <c r="B9" s="22" t="s">
        <v>146</v>
      </c>
      <c r="C9" s="27" t="str">
        <f>IFERROR(VLOOKUP(B9,'04_Distribuidores'!$A$6:$N$55,2,FALSE),"")</f>
        <v>Punto Norte Comercial</v>
      </c>
      <c r="D9" s="23">
        <v>6000</v>
      </c>
      <c r="E9" s="23">
        <v>2850</v>
      </c>
      <c r="F9" s="23">
        <v>750</v>
      </c>
      <c r="G9" s="23">
        <v>260</v>
      </c>
      <c r="H9" s="28">
        <f t="shared" si="0"/>
        <v>2140</v>
      </c>
      <c r="I9" s="29">
        <f t="shared" si="1"/>
        <v>0.35666666666666669</v>
      </c>
      <c r="J9" s="23">
        <v>1800</v>
      </c>
      <c r="K9" s="23">
        <v>0</v>
      </c>
      <c r="L9" s="26">
        <v>46138</v>
      </c>
      <c r="M9" s="22" t="s">
        <v>177</v>
      </c>
      <c r="N9" s="26">
        <v>46147</v>
      </c>
      <c r="O9" s="27" t="str">
        <f t="shared" si="2"/>
        <v>Con actividad</v>
      </c>
    </row>
    <row r="10" spans="1:15" ht="17.55" customHeight="1">
      <c r="A10" s="26">
        <v>46113</v>
      </c>
      <c r="B10" s="22" t="s">
        <v>155</v>
      </c>
      <c r="C10" s="27" t="str">
        <f>IFERROR(VLOOKUP(B10,'04_Distribuidores'!$A$6:$N$55,2,FALSE),"")</f>
        <v>Central Eje Mayorista</v>
      </c>
      <c r="D10" s="23">
        <v>0</v>
      </c>
      <c r="E10" s="23">
        <v>0</v>
      </c>
      <c r="F10" s="23">
        <v>0</v>
      </c>
      <c r="G10" s="23">
        <v>180</v>
      </c>
      <c r="H10" s="28">
        <f t="shared" si="0"/>
        <v>-180</v>
      </c>
      <c r="I10" s="29">
        <f t="shared" si="1"/>
        <v>0</v>
      </c>
      <c r="J10" s="23">
        <v>0</v>
      </c>
      <c r="K10" s="23">
        <v>0</v>
      </c>
      <c r="L10" s="26">
        <v>46137</v>
      </c>
      <c r="M10" s="22" t="s">
        <v>178</v>
      </c>
      <c r="N10" s="26">
        <v>46143</v>
      </c>
      <c r="O10" s="27" t="str">
        <f t="shared" si="2"/>
        <v>Sin actividad</v>
      </c>
    </row>
    <row r="11" spans="1:15" ht="17.55" customHeight="1">
      <c r="A11" s="26">
        <v>46143</v>
      </c>
      <c r="B11" s="22" t="s">
        <v>119</v>
      </c>
      <c r="C11" s="27" t="str">
        <f>IFERROR(VLOOKUP(B11,'04_Distribuidores'!$A$6:$N$55,2,FALSE),"")</f>
        <v>Andina Comercial S.A.S.</v>
      </c>
      <c r="D11" s="23">
        <v>21000</v>
      </c>
      <c r="E11" s="23">
        <v>9100</v>
      </c>
      <c r="F11" s="23">
        <v>2900</v>
      </c>
      <c r="G11" s="23">
        <v>620</v>
      </c>
      <c r="H11" s="28">
        <f t="shared" si="0"/>
        <v>8380</v>
      </c>
      <c r="I11" s="29">
        <f t="shared" si="1"/>
        <v>0.39904761904761904</v>
      </c>
      <c r="J11" s="23">
        <v>8200</v>
      </c>
      <c r="K11" s="23">
        <v>0</v>
      </c>
      <c r="L11" s="26">
        <v>46171</v>
      </c>
      <c r="M11" s="22" t="s">
        <v>179</v>
      </c>
      <c r="N11" s="26">
        <v>46176</v>
      </c>
      <c r="O11" s="27" t="str">
        <f t="shared" si="2"/>
        <v>Con actividad</v>
      </c>
    </row>
    <row r="12" spans="1:15" ht="17.55" customHeight="1">
      <c r="A12" s="26">
        <v>46143</v>
      </c>
      <c r="B12" s="22" t="s">
        <v>129</v>
      </c>
      <c r="C12" s="27" t="str">
        <f>IFERROR(VLOOKUP(B12,'04_Distribuidores'!$A$6:$N$55,2,FALSE),"")</f>
        <v>Caribe Distribuye S.A.S.</v>
      </c>
      <c r="D12" s="23">
        <v>16000</v>
      </c>
      <c r="E12" s="23">
        <v>7200</v>
      </c>
      <c r="F12" s="23">
        <v>2300</v>
      </c>
      <c r="G12" s="23">
        <v>500</v>
      </c>
      <c r="H12" s="28">
        <f t="shared" si="0"/>
        <v>6000</v>
      </c>
      <c r="I12" s="29">
        <f t="shared" si="1"/>
        <v>0.375</v>
      </c>
      <c r="J12" s="23">
        <v>6200</v>
      </c>
      <c r="K12" s="23">
        <v>1200</v>
      </c>
      <c r="L12" s="26">
        <v>46170</v>
      </c>
      <c r="M12" s="22" t="s">
        <v>180</v>
      </c>
      <c r="N12" s="26">
        <v>46175</v>
      </c>
      <c r="O12" s="27" t="str">
        <f t="shared" si="2"/>
        <v>Con actividad</v>
      </c>
    </row>
    <row r="13" spans="1:15" ht="17.55" customHeight="1">
      <c r="A13" s="26">
        <v>46143</v>
      </c>
      <c r="B13" s="22" t="s">
        <v>138</v>
      </c>
      <c r="C13" s="27" t="str">
        <f>IFERROR(VLOOKUP(B13,'04_Distribuidores'!$A$6:$N$55,2,FALSE),"")</f>
        <v>Occidente Abastece Ltda.</v>
      </c>
      <c r="D13" s="23">
        <v>11000</v>
      </c>
      <c r="E13" s="23">
        <v>5050</v>
      </c>
      <c r="F13" s="23">
        <v>1450</v>
      </c>
      <c r="G13" s="23">
        <v>390</v>
      </c>
      <c r="H13" s="28">
        <f t="shared" si="0"/>
        <v>4110</v>
      </c>
      <c r="I13" s="29">
        <f t="shared" si="1"/>
        <v>0.37363636363636366</v>
      </c>
      <c r="J13" s="23">
        <v>4100</v>
      </c>
      <c r="K13" s="23">
        <v>0</v>
      </c>
      <c r="L13" s="26">
        <v>46169</v>
      </c>
      <c r="M13" s="22" t="s">
        <v>181</v>
      </c>
      <c r="N13" s="26">
        <v>46177</v>
      </c>
      <c r="O13" s="27" t="str">
        <f t="shared" si="2"/>
        <v>Con actividad</v>
      </c>
    </row>
    <row r="14" spans="1:15" ht="17.55" customHeight="1">
      <c r="A14" s="26">
        <v>46143</v>
      </c>
      <c r="B14" s="22" t="s">
        <v>146</v>
      </c>
      <c r="C14" s="27" t="str">
        <f>IFERROR(VLOOKUP(B14,'04_Distribuidores'!$A$6:$N$55,2,FALSE),"")</f>
        <v>Punto Norte Comercial</v>
      </c>
      <c r="D14" s="23">
        <v>7000</v>
      </c>
      <c r="E14" s="23">
        <v>3300</v>
      </c>
      <c r="F14" s="23">
        <v>900</v>
      </c>
      <c r="G14" s="23">
        <v>280</v>
      </c>
      <c r="H14" s="28">
        <f t="shared" si="0"/>
        <v>2520</v>
      </c>
      <c r="I14" s="29">
        <f t="shared" si="1"/>
        <v>0.36</v>
      </c>
      <c r="J14" s="23">
        <v>2200</v>
      </c>
      <c r="K14" s="23">
        <v>0</v>
      </c>
      <c r="L14" s="26">
        <v>46167</v>
      </c>
      <c r="M14" s="22" t="s">
        <v>182</v>
      </c>
      <c r="N14" s="26">
        <v>46178</v>
      </c>
      <c r="O14" s="27" t="str">
        <f t="shared" si="2"/>
        <v>Con actividad</v>
      </c>
    </row>
    <row r="15" spans="1:15" ht="17.55" customHeight="1">
      <c r="A15" s="26">
        <v>46143</v>
      </c>
      <c r="B15" s="22" t="s">
        <v>155</v>
      </c>
      <c r="C15" s="27" t="str">
        <f>IFERROR(VLOOKUP(B15,'04_Distribuidores'!$A$6:$N$55,2,FALSE),"")</f>
        <v>Central Eje Mayorista</v>
      </c>
      <c r="D15" s="23">
        <v>0</v>
      </c>
      <c r="E15" s="23">
        <v>0</v>
      </c>
      <c r="F15" s="23">
        <v>0</v>
      </c>
      <c r="G15" s="23">
        <v>120</v>
      </c>
      <c r="H15" s="28">
        <f t="shared" si="0"/>
        <v>-120</v>
      </c>
      <c r="I15" s="29">
        <f t="shared" si="1"/>
        <v>0</v>
      </c>
      <c r="J15" s="23">
        <v>0</v>
      </c>
      <c r="K15" s="23">
        <v>0</v>
      </c>
      <c r="L15" s="26">
        <v>46166</v>
      </c>
      <c r="M15" s="22" t="s">
        <v>183</v>
      </c>
      <c r="N15" s="26">
        <v>46174</v>
      </c>
      <c r="O15" s="27" t="str">
        <f t="shared" si="2"/>
        <v>Sin actividad</v>
      </c>
    </row>
    <row r="16" spans="1:15" ht="17.55" customHeight="1">
      <c r="A16" s="26">
        <v>46174</v>
      </c>
      <c r="B16" s="22" t="s">
        <v>119</v>
      </c>
      <c r="C16" s="27" t="str">
        <f>IFERROR(VLOOKUP(B16,'04_Distribuidores'!$A$6:$N$55,2,FALSE),"")</f>
        <v>Andina Comercial S.A.S.</v>
      </c>
      <c r="D16" s="23">
        <v>24000</v>
      </c>
      <c r="E16" s="23">
        <v>10300</v>
      </c>
      <c r="F16" s="23">
        <v>3300</v>
      </c>
      <c r="G16" s="23">
        <v>690</v>
      </c>
      <c r="H16" s="28">
        <f t="shared" si="0"/>
        <v>9710</v>
      </c>
      <c r="I16" s="29">
        <f t="shared" si="1"/>
        <v>0.40458333333333335</v>
      </c>
      <c r="J16" s="23">
        <v>9800</v>
      </c>
      <c r="K16" s="23">
        <v>0</v>
      </c>
      <c r="L16" s="26">
        <v>46200</v>
      </c>
      <c r="M16" s="22" t="s">
        <v>184</v>
      </c>
      <c r="N16" s="26">
        <v>46206</v>
      </c>
      <c r="O16" s="27" t="str">
        <f t="shared" si="2"/>
        <v>Con actividad</v>
      </c>
    </row>
    <row r="17" spans="1:15" ht="17.55" customHeight="1">
      <c r="A17" s="26">
        <v>46174</v>
      </c>
      <c r="B17" s="22" t="s">
        <v>129</v>
      </c>
      <c r="C17" s="27" t="str">
        <f>IFERROR(VLOOKUP(B17,'04_Distribuidores'!$A$6:$N$55,2,FALSE),"")</f>
        <v>Caribe Distribuye S.A.S.</v>
      </c>
      <c r="D17" s="23">
        <v>18000</v>
      </c>
      <c r="E17" s="23">
        <v>8100</v>
      </c>
      <c r="F17" s="23">
        <v>2600</v>
      </c>
      <c r="G17" s="23">
        <v>560</v>
      </c>
      <c r="H17" s="28">
        <f t="shared" si="0"/>
        <v>6740</v>
      </c>
      <c r="I17" s="29">
        <f t="shared" si="1"/>
        <v>0.37444444444444447</v>
      </c>
      <c r="J17" s="23">
        <v>7800</v>
      </c>
      <c r="K17" s="23">
        <v>1800</v>
      </c>
      <c r="L17" s="26">
        <v>46199</v>
      </c>
      <c r="M17" s="22" t="s">
        <v>185</v>
      </c>
      <c r="N17" s="26">
        <v>46205</v>
      </c>
      <c r="O17" s="27" t="str">
        <f t="shared" si="2"/>
        <v>Con actividad</v>
      </c>
    </row>
    <row r="18" spans="1:15" ht="17.55" customHeight="1">
      <c r="A18" s="26">
        <v>46174</v>
      </c>
      <c r="B18" s="22" t="s">
        <v>138</v>
      </c>
      <c r="C18" s="27" t="str">
        <f>IFERROR(VLOOKUP(B18,'04_Distribuidores'!$A$6:$N$55,2,FALSE),"")</f>
        <v>Occidente Abastece Ltda.</v>
      </c>
      <c r="D18" s="23">
        <v>14000</v>
      </c>
      <c r="E18" s="23">
        <v>6400</v>
      </c>
      <c r="F18" s="23">
        <v>1850</v>
      </c>
      <c r="G18" s="23">
        <v>430</v>
      </c>
      <c r="H18" s="28">
        <f t="shared" si="0"/>
        <v>5320</v>
      </c>
      <c r="I18" s="29">
        <f t="shared" si="1"/>
        <v>0.38</v>
      </c>
      <c r="J18" s="23">
        <v>5200</v>
      </c>
      <c r="K18" s="23">
        <v>0</v>
      </c>
      <c r="L18" s="26">
        <v>46198</v>
      </c>
      <c r="M18" s="22" t="s">
        <v>186</v>
      </c>
      <c r="N18" s="26">
        <v>46207</v>
      </c>
      <c r="O18" s="27" t="str">
        <f t="shared" si="2"/>
        <v>Con actividad</v>
      </c>
    </row>
    <row r="19" spans="1:15" ht="17.55" customHeight="1">
      <c r="A19" s="26">
        <v>46174</v>
      </c>
      <c r="B19" s="22" t="s">
        <v>146</v>
      </c>
      <c r="C19" s="27" t="str">
        <f>IFERROR(VLOOKUP(B19,'04_Distribuidores'!$A$6:$N$55,2,FALSE),"")</f>
        <v>Punto Norte Comercial</v>
      </c>
      <c r="D19" s="23">
        <v>8500</v>
      </c>
      <c r="E19" s="23">
        <v>4000</v>
      </c>
      <c r="F19" s="23">
        <v>1050</v>
      </c>
      <c r="G19" s="23">
        <v>310</v>
      </c>
      <c r="H19" s="28">
        <f t="shared" si="0"/>
        <v>3140</v>
      </c>
      <c r="I19" s="29">
        <f t="shared" si="1"/>
        <v>0.36941176470588233</v>
      </c>
      <c r="J19" s="23">
        <v>2800</v>
      </c>
      <c r="K19" s="23">
        <v>0</v>
      </c>
      <c r="L19" s="26">
        <v>46197</v>
      </c>
      <c r="M19" s="22" t="s">
        <v>187</v>
      </c>
      <c r="N19" s="26">
        <v>46208</v>
      </c>
      <c r="O19" s="27" t="str">
        <f t="shared" si="2"/>
        <v>Con actividad</v>
      </c>
    </row>
    <row r="20" spans="1:15" ht="17.55" customHeight="1">
      <c r="A20" s="26">
        <v>46174</v>
      </c>
      <c r="B20" s="22" t="s">
        <v>155</v>
      </c>
      <c r="C20" s="27" t="str">
        <f>IFERROR(VLOOKUP(B20,'04_Distribuidores'!$A$6:$N$55,2,FALSE),"")</f>
        <v>Central Eje Mayorista</v>
      </c>
      <c r="D20" s="23">
        <v>0</v>
      </c>
      <c r="E20" s="23">
        <v>0</v>
      </c>
      <c r="F20" s="23">
        <v>0</v>
      </c>
      <c r="G20" s="23">
        <v>100</v>
      </c>
      <c r="H20" s="28">
        <f t="shared" si="0"/>
        <v>-100</v>
      </c>
      <c r="I20" s="29">
        <f t="shared" si="1"/>
        <v>0</v>
      </c>
      <c r="J20" s="23">
        <v>0</v>
      </c>
      <c r="K20" s="23">
        <v>0</v>
      </c>
      <c r="L20" s="26">
        <v>46193</v>
      </c>
      <c r="M20" s="22" t="s">
        <v>188</v>
      </c>
      <c r="N20" s="26">
        <v>46203</v>
      </c>
      <c r="O20" s="27" t="str">
        <f t="shared" si="2"/>
        <v>Sin actividad</v>
      </c>
    </row>
    <row r="21" spans="1:15" ht="17.55" customHeight="1">
      <c r="A21" s="26"/>
      <c r="B21" s="22"/>
      <c r="C21" s="27" t="str">
        <f>IFERROR(VLOOKUP(B21,'04_Distribuidores'!$A$6:$N$55,2,FALSE),"")</f>
        <v/>
      </c>
      <c r="D21" s="23"/>
      <c r="E21" s="23"/>
      <c r="F21" s="23"/>
      <c r="G21" s="23"/>
      <c r="H21" s="28" t="str">
        <f t="shared" si="0"/>
        <v/>
      </c>
      <c r="I21" s="29" t="str">
        <f t="shared" si="1"/>
        <v/>
      </c>
      <c r="J21" s="23"/>
      <c r="K21" s="23"/>
      <c r="L21" s="26"/>
      <c r="M21" s="22"/>
      <c r="N21" s="26"/>
      <c r="O21" s="27" t="str">
        <f t="shared" si="2"/>
        <v/>
      </c>
    </row>
    <row r="22" spans="1:15" ht="17.55" customHeight="1">
      <c r="A22" s="26"/>
      <c r="B22" s="22"/>
      <c r="C22" s="27" t="str">
        <f>IFERROR(VLOOKUP(B22,'04_Distribuidores'!$A$6:$N$55,2,FALSE),"")</f>
        <v/>
      </c>
      <c r="D22" s="23"/>
      <c r="E22" s="23"/>
      <c r="F22" s="23"/>
      <c r="G22" s="23"/>
      <c r="H22" s="28" t="str">
        <f t="shared" si="0"/>
        <v/>
      </c>
      <c r="I22" s="29" t="str">
        <f t="shared" si="1"/>
        <v/>
      </c>
      <c r="J22" s="23"/>
      <c r="K22" s="23"/>
      <c r="L22" s="26"/>
      <c r="M22" s="22"/>
      <c r="N22" s="26"/>
      <c r="O22" s="27" t="str">
        <f t="shared" si="2"/>
        <v/>
      </c>
    </row>
    <row r="23" spans="1:15" ht="17.55" customHeight="1">
      <c r="A23" s="26"/>
      <c r="B23" s="22"/>
      <c r="C23" s="27" t="str">
        <f>IFERROR(VLOOKUP(B23,'04_Distribuidores'!$A$6:$N$55,2,FALSE),"")</f>
        <v/>
      </c>
      <c r="D23" s="23"/>
      <c r="E23" s="23"/>
      <c r="F23" s="23"/>
      <c r="G23" s="23"/>
      <c r="H23" s="28" t="str">
        <f t="shared" si="0"/>
        <v/>
      </c>
      <c r="I23" s="29" t="str">
        <f t="shared" si="1"/>
        <v/>
      </c>
      <c r="J23" s="23"/>
      <c r="K23" s="23"/>
      <c r="L23" s="26"/>
      <c r="M23" s="22"/>
      <c r="N23" s="26"/>
      <c r="O23" s="27" t="str">
        <f t="shared" si="2"/>
        <v/>
      </c>
    </row>
    <row r="24" spans="1:15" ht="17.55" customHeight="1">
      <c r="A24" s="26"/>
      <c r="B24" s="22"/>
      <c r="C24" s="27" t="str">
        <f>IFERROR(VLOOKUP(B24,'04_Distribuidores'!$A$6:$N$55,2,FALSE),"")</f>
        <v/>
      </c>
      <c r="D24" s="23"/>
      <c r="E24" s="23"/>
      <c r="F24" s="23"/>
      <c r="G24" s="23"/>
      <c r="H24" s="28" t="str">
        <f t="shared" si="0"/>
        <v/>
      </c>
      <c r="I24" s="29" t="str">
        <f t="shared" si="1"/>
        <v/>
      </c>
      <c r="J24" s="23"/>
      <c r="K24" s="23"/>
      <c r="L24" s="26"/>
      <c r="M24" s="22"/>
      <c r="N24" s="26"/>
      <c r="O24" s="27" t="str">
        <f t="shared" si="2"/>
        <v/>
      </c>
    </row>
    <row r="25" spans="1:15" ht="17.55" customHeight="1">
      <c r="A25" s="26"/>
      <c r="B25" s="22"/>
      <c r="C25" s="27" t="str">
        <f>IFERROR(VLOOKUP(B25,'04_Distribuidores'!$A$6:$N$55,2,FALSE),"")</f>
        <v/>
      </c>
      <c r="D25" s="23"/>
      <c r="E25" s="23"/>
      <c r="F25" s="23"/>
      <c r="G25" s="23"/>
      <c r="H25" s="28" t="str">
        <f t="shared" si="0"/>
        <v/>
      </c>
      <c r="I25" s="29" t="str">
        <f t="shared" si="1"/>
        <v/>
      </c>
      <c r="J25" s="23"/>
      <c r="K25" s="23"/>
      <c r="L25" s="26"/>
      <c r="M25" s="22"/>
      <c r="N25" s="26"/>
      <c r="O25" s="27" t="str">
        <f t="shared" si="2"/>
        <v/>
      </c>
    </row>
    <row r="26" spans="1:15" ht="17.55" customHeight="1">
      <c r="A26" s="26"/>
      <c r="B26" s="22"/>
      <c r="C26" s="27" t="str">
        <f>IFERROR(VLOOKUP(B26,'04_Distribuidores'!$A$6:$N$55,2,FALSE),"")</f>
        <v/>
      </c>
      <c r="D26" s="23"/>
      <c r="E26" s="23"/>
      <c r="F26" s="23"/>
      <c r="G26" s="23"/>
      <c r="H26" s="28" t="str">
        <f t="shared" si="0"/>
        <v/>
      </c>
      <c r="I26" s="29" t="str">
        <f t="shared" si="1"/>
        <v/>
      </c>
      <c r="J26" s="23"/>
      <c r="K26" s="23"/>
      <c r="L26" s="26"/>
      <c r="M26" s="22"/>
      <c r="N26" s="26"/>
      <c r="O26" s="27" t="str">
        <f t="shared" si="2"/>
        <v/>
      </c>
    </row>
    <row r="27" spans="1:15" ht="17.55" customHeight="1">
      <c r="A27" s="26"/>
      <c r="B27" s="22"/>
      <c r="C27" s="27" t="str">
        <f>IFERROR(VLOOKUP(B27,'04_Distribuidores'!$A$6:$N$55,2,FALSE),"")</f>
        <v/>
      </c>
      <c r="D27" s="23"/>
      <c r="E27" s="23"/>
      <c r="F27" s="23"/>
      <c r="G27" s="23"/>
      <c r="H27" s="28" t="str">
        <f t="shared" si="0"/>
        <v/>
      </c>
      <c r="I27" s="29" t="str">
        <f t="shared" si="1"/>
        <v/>
      </c>
      <c r="J27" s="23"/>
      <c r="K27" s="23"/>
      <c r="L27" s="26"/>
      <c r="M27" s="22"/>
      <c r="N27" s="26"/>
      <c r="O27" s="27" t="str">
        <f t="shared" si="2"/>
        <v/>
      </c>
    </row>
    <row r="28" spans="1:15" ht="17.55" customHeight="1">
      <c r="A28" s="26"/>
      <c r="B28" s="22"/>
      <c r="C28" s="27" t="str">
        <f>IFERROR(VLOOKUP(B28,'04_Distribuidores'!$A$6:$N$55,2,FALSE),"")</f>
        <v/>
      </c>
      <c r="D28" s="23"/>
      <c r="E28" s="23"/>
      <c r="F28" s="23"/>
      <c r="G28" s="23"/>
      <c r="H28" s="28" t="str">
        <f t="shared" si="0"/>
        <v/>
      </c>
      <c r="I28" s="29" t="str">
        <f t="shared" si="1"/>
        <v/>
      </c>
      <c r="J28" s="23"/>
      <c r="K28" s="23"/>
      <c r="L28" s="26"/>
      <c r="M28" s="22"/>
      <c r="N28" s="26"/>
      <c r="O28" s="27" t="str">
        <f t="shared" si="2"/>
        <v/>
      </c>
    </row>
    <row r="29" spans="1:15" ht="17.55" customHeight="1">
      <c r="A29" s="26"/>
      <c r="B29" s="22"/>
      <c r="C29" s="27" t="str">
        <f>IFERROR(VLOOKUP(B29,'04_Distribuidores'!$A$6:$N$55,2,FALSE),"")</f>
        <v/>
      </c>
      <c r="D29" s="23"/>
      <c r="E29" s="23"/>
      <c r="F29" s="23"/>
      <c r="G29" s="23"/>
      <c r="H29" s="28" t="str">
        <f t="shared" si="0"/>
        <v/>
      </c>
      <c r="I29" s="29" t="str">
        <f t="shared" si="1"/>
        <v/>
      </c>
      <c r="J29" s="23"/>
      <c r="K29" s="23"/>
      <c r="L29" s="26"/>
      <c r="M29" s="22"/>
      <c r="N29" s="26"/>
      <c r="O29" s="27" t="str">
        <f t="shared" si="2"/>
        <v/>
      </c>
    </row>
    <row r="30" spans="1:15" ht="17.55" customHeight="1">
      <c r="A30" s="26"/>
      <c r="B30" s="22"/>
      <c r="C30" s="27" t="str">
        <f>IFERROR(VLOOKUP(B30,'04_Distribuidores'!$A$6:$N$55,2,FALSE),"")</f>
        <v/>
      </c>
      <c r="D30" s="23"/>
      <c r="E30" s="23"/>
      <c r="F30" s="23"/>
      <c r="G30" s="23"/>
      <c r="H30" s="28" t="str">
        <f t="shared" si="0"/>
        <v/>
      </c>
      <c r="I30" s="29" t="str">
        <f t="shared" si="1"/>
        <v/>
      </c>
      <c r="J30" s="23"/>
      <c r="K30" s="23"/>
      <c r="L30" s="26"/>
      <c r="M30" s="22"/>
      <c r="N30" s="26"/>
      <c r="O30" s="27" t="str">
        <f t="shared" si="2"/>
        <v/>
      </c>
    </row>
    <row r="31" spans="1:15" ht="17.55" customHeight="1">
      <c r="A31" s="26"/>
      <c r="B31" s="22"/>
      <c r="C31" s="27" t="str">
        <f>IFERROR(VLOOKUP(B31,'04_Distribuidores'!$A$6:$N$55,2,FALSE),"")</f>
        <v/>
      </c>
      <c r="D31" s="23"/>
      <c r="E31" s="23"/>
      <c r="F31" s="23"/>
      <c r="G31" s="23"/>
      <c r="H31" s="28" t="str">
        <f t="shared" si="0"/>
        <v/>
      </c>
      <c r="I31" s="29" t="str">
        <f t="shared" si="1"/>
        <v/>
      </c>
      <c r="J31" s="23"/>
      <c r="K31" s="23"/>
      <c r="L31" s="26"/>
      <c r="M31" s="22"/>
      <c r="N31" s="26"/>
      <c r="O31" s="27" t="str">
        <f t="shared" si="2"/>
        <v/>
      </c>
    </row>
    <row r="32" spans="1:15" ht="17.55" customHeight="1">
      <c r="A32" s="26"/>
      <c r="B32" s="22"/>
      <c r="C32" s="27" t="str">
        <f>IFERROR(VLOOKUP(B32,'04_Distribuidores'!$A$6:$N$55,2,FALSE),"")</f>
        <v/>
      </c>
      <c r="D32" s="23"/>
      <c r="E32" s="23"/>
      <c r="F32" s="23"/>
      <c r="G32" s="23"/>
      <c r="H32" s="28" t="str">
        <f t="shared" si="0"/>
        <v/>
      </c>
      <c r="I32" s="29" t="str">
        <f t="shared" si="1"/>
        <v/>
      </c>
      <c r="J32" s="23"/>
      <c r="K32" s="23"/>
      <c r="L32" s="26"/>
      <c r="M32" s="22"/>
      <c r="N32" s="26"/>
      <c r="O32" s="27" t="str">
        <f t="shared" si="2"/>
        <v/>
      </c>
    </row>
    <row r="33" spans="1:15" ht="17.55" customHeight="1">
      <c r="A33" s="26"/>
      <c r="B33" s="22"/>
      <c r="C33" s="27" t="str">
        <f>IFERROR(VLOOKUP(B33,'04_Distribuidores'!$A$6:$N$55,2,FALSE),"")</f>
        <v/>
      </c>
      <c r="D33" s="23"/>
      <c r="E33" s="23"/>
      <c r="F33" s="23"/>
      <c r="G33" s="23"/>
      <c r="H33" s="28" t="str">
        <f t="shared" si="0"/>
        <v/>
      </c>
      <c r="I33" s="29" t="str">
        <f t="shared" si="1"/>
        <v/>
      </c>
      <c r="J33" s="23"/>
      <c r="K33" s="23"/>
      <c r="L33" s="26"/>
      <c r="M33" s="22"/>
      <c r="N33" s="26"/>
      <c r="O33" s="27" t="str">
        <f t="shared" si="2"/>
        <v/>
      </c>
    </row>
    <row r="34" spans="1:15" ht="17.55" customHeight="1">
      <c r="A34" s="26"/>
      <c r="B34" s="22"/>
      <c r="C34" s="27" t="str">
        <f>IFERROR(VLOOKUP(B34,'04_Distribuidores'!$A$6:$N$55,2,FALSE),"")</f>
        <v/>
      </c>
      <c r="D34" s="23"/>
      <c r="E34" s="23"/>
      <c r="F34" s="23"/>
      <c r="G34" s="23"/>
      <c r="H34" s="28" t="str">
        <f t="shared" si="0"/>
        <v/>
      </c>
      <c r="I34" s="29" t="str">
        <f t="shared" si="1"/>
        <v/>
      </c>
      <c r="J34" s="23"/>
      <c r="K34" s="23"/>
      <c r="L34" s="26"/>
      <c r="M34" s="22"/>
      <c r="N34" s="26"/>
      <c r="O34" s="27" t="str">
        <f t="shared" si="2"/>
        <v/>
      </c>
    </row>
    <row r="35" spans="1:15" ht="17.55" customHeight="1">
      <c r="A35" s="26"/>
      <c r="B35" s="22"/>
      <c r="C35" s="27" t="str">
        <f>IFERROR(VLOOKUP(B35,'04_Distribuidores'!$A$6:$N$55,2,FALSE),"")</f>
        <v/>
      </c>
      <c r="D35" s="23"/>
      <c r="E35" s="23"/>
      <c r="F35" s="23"/>
      <c r="G35" s="23"/>
      <c r="H35" s="28" t="str">
        <f t="shared" si="0"/>
        <v/>
      </c>
      <c r="I35" s="29" t="str">
        <f t="shared" si="1"/>
        <v/>
      </c>
      <c r="J35" s="23"/>
      <c r="K35" s="23"/>
      <c r="L35" s="26"/>
      <c r="M35" s="22"/>
      <c r="N35" s="26"/>
      <c r="O35" s="27" t="str">
        <f t="shared" si="2"/>
        <v/>
      </c>
    </row>
    <row r="36" spans="1:15" ht="17.55" customHeight="1">
      <c r="A36" s="26"/>
      <c r="B36" s="22"/>
      <c r="C36" s="27" t="str">
        <f>IFERROR(VLOOKUP(B36,'04_Distribuidores'!$A$6:$N$55,2,FALSE),"")</f>
        <v/>
      </c>
      <c r="D36" s="23"/>
      <c r="E36" s="23"/>
      <c r="F36" s="23"/>
      <c r="G36" s="23"/>
      <c r="H36" s="28" t="str">
        <f t="shared" si="0"/>
        <v/>
      </c>
      <c r="I36" s="29" t="str">
        <f t="shared" si="1"/>
        <v/>
      </c>
      <c r="J36" s="23"/>
      <c r="K36" s="23"/>
      <c r="L36" s="26"/>
      <c r="M36" s="22"/>
      <c r="N36" s="26"/>
      <c r="O36" s="27" t="str">
        <f t="shared" si="2"/>
        <v/>
      </c>
    </row>
    <row r="37" spans="1:15" ht="17.55" customHeight="1">
      <c r="A37" s="26"/>
      <c r="B37" s="22"/>
      <c r="C37" s="27" t="str">
        <f>IFERROR(VLOOKUP(B37,'04_Distribuidores'!$A$6:$N$55,2,FALSE),"")</f>
        <v/>
      </c>
      <c r="D37" s="23"/>
      <c r="E37" s="23"/>
      <c r="F37" s="23"/>
      <c r="G37" s="23"/>
      <c r="H37" s="28" t="str">
        <f t="shared" si="0"/>
        <v/>
      </c>
      <c r="I37" s="29" t="str">
        <f t="shared" si="1"/>
        <v/>
      </c>
      <c r="J37" s="23"/>
      <c r="K37" s="23"/>
      <c r="L37" s="26"/>
      <c r="M37" s="22"/>
      <c r="N37" s="26"/>
      <c r="O37" s="27" t="str">
        <f t="shared" si="2"/>
        <v/>
      </c>
    </row>
    <row r="38" spans="1:15" ht="17.55" customHeight="1">
      <c r="A38" s="26"/>
      <c r="B38" s="22"/>
      <c r="C38" s="27" t="str">
        <f>IFERROR(VLOOKUP(B38,'04_Distribuidores'!$A$6:$N$55,2,FALSE),"")</f>
        <v/>
      </c>
      <c r="D38" s="23"/>
      <c r="E38" s="23"/>
      <c r="F38" s="23"/>
      <c r="G38" s="23"/>
      <c r="H38" s="28" t="str">
        <f t="shared" si="0"/>
        <v/>
      </c>
      <c r="I38" s="29" t="str">
        <f t="shared" si="1"/>
        <v/>
      </c>
      <c r="J38" s="23"/>
      <c r="K38" s="23"/>
      <c r="L38" s="26"/>
      <c r="M38" s="22"/>
      <c r="N38" s="26"/>
      <c r="O38" s="27" t="str">
        <f t="shared" si="2"/>
        <v/>
      </c>
    </row>
    <row r="39" spans="1:15" ht="17.55" customHeight="1">
      <c r="A39" s="26"/>
      <c r="B39" s="22"/>
      <c r="C39" s="27" t="str">
        <f>IFERROR(VLOOKUP(B39,'04_Distribuidores'!$A$6:$N$55,2,FALSE),"")</f>
        <v/>
      </c>
      <c r="D39" s="23"/>
      <c r="E39" s="23"/>
      <c r="F39" s="23"/>
      <c r="G39" s="23"/>
      <c r="H39" s="28" t="str">
        <f t="shared" si="0"/>
        <v/>
      </c>
      <c r="I39" s="29" t="str">
        <f t="shared" si="1"/>
        <v/>
      </c>
      <c r="J39" s="23"/>
      <c r="K39" s="23"/>
      <c r="L39" s="26"/>
      <c r="M39" s="22"/>
      <c r="N39" s="26"/>
      <c r="O39" s="27" t="str">
        <f t="shared" si="2"/>
        <v/>
      </c>
    </row>
    <row r="40" spans="1:15" ht="17.55" customHeight="1">
      <c r="A40" s="26"/>
      <c r="B40" s="22"/>
      <c r="C40" s="27" t="str">
        <f>IFERROR(VLOOKUP(B40,'04_Distribuidores'!$A$6:$N$55,2,FALSE),"")</f>
        <v/>
      </c>
      <c r="D40" s="23"/>
      <c r="E40" s="23"/>
      <c r="F40" s="23"/>
      <c r="G40" s="23"/>
      <c r="H40" s="28" t="str">
        <f t="shared" si="0"/>
        <v/>
      </c>
      <c r="I40" s="29" t="str">
        <f t="shared" si="1"/>
        <v/>
      </c>
      <c r="J40" s="23"/>
      <c r="K40" s="23"/>
      <c r="L40" s="26"/>
      <c r="M40" s="22"/>
      <c r="N40" s="26"/>
      <c r="O40" s="27" t="str">
        <f t="shared" si="2"/>
        <v/>
      </c>
    </row>
    <row r="41" spans="1:15" ht="17.55" customHeight="1">
      <c r="A41" s="26"/>
      <c r="B41" s="22"/>
      <c r="C41" s="27" t="str">
        <f>IFERROR(VLOOKUP(B41,'04_Distribuidores'!$A$6:$N$55,2,FALSE),"")</f>
        <v/>
      </c>
      <c r="D41" s="23"/>
      <c r="E41" s="23"/>
      <c r="F41" s="23"/>
      <c r="G41" s="23"/>
      <c r="H41" s="28" t="str">
        <f t="shared" si="0"/>
        <v/>
      </c>
      <c r="I41" s="29" t="str">
        <f t="shared" si="1"/>
        <v/>
      </c>
      <c r="J41" s="23"/>
      <c r="K41" s="23"/>
      <c r="L41" s="26"/>
      <c r="M41" s="22"/>
      <c r="N41" s="26"/>
      <c r="O41" s="27" t="str">
        <f t="shared" si="2"/>
        <v/>
      </c>
    </row>
    <row r="42" spans="1:15" ht="17.55" customHeight="1">
      <c r="A42" s="26"/>
      <c r="B42" s="22"/>
      <c r="C42" s="27" t="str">
        <f>IFERROR(VLOOKUP(B42,'04_Distribuidores'!$A$6:$N$55,2,FALSE),"")</f>
        <v/>
      </c>
      <c r="D42" s="23"/>
      <c r="E42" s="23"/>
      <c r="F42" s="23"/>
      <c r="G42" s="23"/>
      <c r="H42" s="28" t="str">
        <f t="shared" si="0"/>
        <v/>
      </c>
      <c r="I42" s="29" t="str">
        <f t="shared" si="1"/>
        <v/>
      </c>
      <c r="J42" s="23"/>
      <c r="K42" s="23"/>
      <c r="L42" s="26"/>
      <c r="M42" s="22"/>
      <c r="N42" s="26"/>
      <c r="O42" s="27" t="str">
        <f t="shared" si="2"/>
        <v/>
      </c>
    </row>
    <row r="43" spans="1:15" ht="17.55" customHeight="1">
      <c r="A43" s="26"/>
      <c r="B43" s="22"/>
      <c r="C43" s="27" t="str">
        <f>IFERROR(VLOOKUP(B43,'04_Distribuidores'!$A$6:$N$55,2,FALSE),"")</f>
        <v/>
      </c>
      <c r="D43" s="23"/>
      <c r="E43" s="23"/>
      <c r="F43" s="23"/>
      <c r="G43" s="23"/>
      <c r="H43" s="28" t="str">
        <f t="shared" si="0"/>
        <v/>
      </c>
      <c r="I43" s="29" t="str">
        <f t="shared" si="1"/>
        <v/>
      </c>
      <c r="J43" s="23"/>
      <c r="K43" s="23"/>
      <c r="L43" s="26"/>
      <c r="M43" s="22"/>
      <c r="N43" s="26"/>
      <c r="O43" s="27" t="str">
        <f t="shared" si="2"/>
        <v/>
      </c>
    </row>
    <row r="44" spans="1:15" ht="17.55" customHeight="1">
      <c r="A44" s="26"/>
      <c r="B44" s="22"/>
      <c r="C44" s="27" t="str">
        <f>IFERROR(VLOOKUP(B44,'04_Distribuidores'!$A$6:$N$55,2,FALSE),"")</f>
        <v/>
      </c>
      <c r="D44" s="23"/>
      <c r="E44" s="23"/>
      <c r="F44" s="23"/>
      <c r="G44" s="23"/>
      <c r="H44" s="28" t="str">
        <f t="shared" si="0"/>
        <v/>
      </c>
      <c r="I44" s="29" t="str">
        <f t="shared" si="1"/>
        <v/>
      </c>
      <c r="J44" s="23"/>
      <c r="K44" s="23"/>
      <c r="L44" s="26"/>
      <c r="M44" s="22"/>
      <c r="N44" s="26"/>
      <c r="O44" s="27" t="str">
        <f t="shared" si="2"/>
        <v/>
      </c>
    </row>
    <row r="45" spans="1:15" ht="17.55" customHeight="1">
      <c r="A45" s="26"/>
      <c r="B45" s="22"/>
      <c r="C45" s="27" t="str">
        <f>IFERROR(VLOOKUP(B45,'04_Distribuidores'!$A$6:$N$55,2,FALSE),"")</f>
        <v/>
      </c>
      <c r="D45" s="23"/>
      <c r="E45" s="23"/>
      <c r="F45" s="23"/>
      <c r="G45" s="23"/>
      <c r="H45" s="28" t="str">
        <f t="shared" si="0"/>
        <v/>
      </c>
      <c r="I45" s="29" t="str">
        <f t="shared" si="1"/>
        <v/>
      </c>
      <c r="J45" s="23"/>
      <c r="K45" s="23"/>
      <c r="L45" s="26"/>
      <c r="M45" s="22"/>
      <c r="N45" s="26"/>
      <c r="O45" s="27" t="str">
        <f t="shared" si="2"/>
        <v/>
      </c>
    </row>
    <row r="46" spans="1:15" ht="17.55" customHeight="1">
      <c r="A46" s="26"/>
      <c r="B46" s="22"/>
      <c r="C46" s="27" t="str">
        <f>IFERROR(VLOOKUP(B46,'04_Distribuidores'!$A$6:$N$55,2,FALSE),"")</f>
        <v/>
      </c>
      <c r="D46" s="23"/>
      <c r="E46" s="23"/>
      <c r="F46" s="23"/>
      <c r="G46" s="23"/>
      <c r="H46" s="28" t="str">
        <f t="shared" si="0"/>
        <v/>
      </c>
      <c r="I46" s="29" t="str">
        <f t="shared" si="1"/>
        <v/>
      </c>
      <c r="J46" s="23"/>
      <c r="K46" s="23"/>
      <c r="L46" s="26"/>
      <c r="M46" s="22"/>
      <c r="N46" s="26"/>
      <c r="O46" s="27" t="str">
        <f t="shared" si="2"/>
        <v/>
      </c>
    </row>
    <row r="47" spans="1:15" ht="17.55" customHeight="1">
      <c r="A47" s="26"/>
      <c r="B47" s="22"/>
      <c r="C47" s="27" t="str">
        <f>IFERROR(VLOOKUP(B47,'04_Distribuidores'!$A$6:$N$55,2,FALSE),"")</f>
        <v/>
      </c>
      <c r="D47" s="23"/>
      <c r="E47" s="23"/>
      <c r="F47" s="23"/>
      <c r="G47" s="23"/>
      <c r="H47" s="28" t="str">
        <f t="shared" si="0"/>
        <v/>
      </c>
      <c r="I47" s="29" t="str">
        <f t="shared" si="1"/>
        <v/>
      </c>
      <c r="J47" s="23"/>
      <c r="K47" s="23"/>
      <c r="L47" s="26"/>
      <c r="M47" s="22"/>
      <c r="N47" s="26"/>
      <c r="O47" s="27" t="str">
        <f t="shared" si="2"/>
        <v/>
      </c>
    </row>
    <row r="48" spans="1:15" ht="17.55" customHeight="1">
      <c r="A48" s="26"/>
      <c r="B48" s="22"/>
      <c r="C48" s="27" t="str">
        <f>IFERROR(VLOOKUP(B48,'04_Distribuidores'!$A$6:$N$55,2,FALSE),"")</f>
        <v/>
      </c>
      <c r="D48" s="23"/>
      <c r="E48" s="23"/>
      <c r="F48" s="23"/>
      <c r="G48" s="23"/>
      <c r="H48" s="28" t="str">
        <f t="shared" si="0"/>
        <v/>
      </c>
      <c r="I48" s="29" t="str">
        <f t="shared" si="1"/>
        <v/>
      </c>
      <c r="J48" s="23"/>
      <c r="K48" s="23"/>
      <c r="L48" s="26"/>
      <c r="M48" s="22"/>
      <c r="N48" s="26"/>
      <c r="O48" s="27" t="str">
        <f t="shared" si="2"/>
        <v/>
      </c>
    </row>
    <row r="49" spans="1:15" ht="17.55" customHeight="1">
      <c r="A49" s="26"/>
      <c r="B49" s="22"/>
      <c r="C49" s="27" t="str">
        <f>IFERROR(VLOOKUP(B49,'04_Distribuidores'!$A$6:$N$55,2,FALSE),"")</f>
        <v/>
      </c>
      <c r="D49" s="23"/>
      <c r="E49" s="23"/>
      <c r="F49" s="23"/>
      <c r="G49" s="23"/>
      <c r="H49" s="28" t="str">
        <f t="shared" si="0"/>
        <v/>
      </c>
      <c r="I49" s="29" t="str">
        <f t="shared" si="1"/>
        <v/>
      </c>
      <c r="J49" s="23"/>
      <c r="K49" s="23"/>
      <c r="L49" s="26"/>
      <c r="M49" s="22"/>
      <c r="N49" s="26"/>
      <c r="O49" s="27" t="str">
        <f t="shared" si="2"/>
        <v/>
      </c>
    </row>
    <row r="50" spans="1:15" ht="17.55" customHeight="1">
      <c r="A50" s="26"/>
      <c r="B50" s="22"/>
      <c r="C50" s="27" t="str">
        <f>IFERROR(VLOOKUP(B50,'04_Distribuidores'!$A$6:$N$55,2,FALSE),"")</f>
        <v/>
      </c>
      <c r="D50" s="23"/>
      <c r="E50" s="23"/>
      <c r="F50" s="23"/>
      <c r="G50" s="23"/>
      <c r="H50" s="28" t="str">
        <f t="shared" si="0"/>
        <v/>
      </c>
      <c r="I50" s="29" t="str">
        <f t="shared" si="1"/>
        <v/>
      </c>
      <c r="J50" s="23"/>
      <c r="K50" s="23"/>
      <c r="L50" s="26"/>
      <c r="M50" s="22"/>
      <c r="N50" s="26"/>
      <c r="O50" s="27" t="str">
        <f t="shared" si="2"/>
        <v/>
      </c>
    </row>
    <row r="51" spans="1:15" ht="17.55" customHeight="1">
      <c r="A51" s="26"/>
      <c r="B51" s="22"/>
      <c r="C51" s="27" t="str">
        <f>IFERROR(VLOOKUP(B51,'04_Distribuidores'!$A$6:$N$55,2,FALSE),"")</f>
        <v/>
      </c>
      <c r="D51" s="23"/>
      <c r="E51" s="23"/>
      <c r="F51" s="23"/>
      <c r="G51" s="23"/>
      <c r="H51" s="28" t="str">
        <f t="shared" si="0"/>
        <v/>
      </c>
      <c r="I51" s="29" t="str">
        <f t="shared" si="1"/>
        <v/>
      </c>
      <c r="J51" s="23"/>
      <c r="K51" s="23"/>
      <c r="L51" s="26"/>
      <c r="M51" s="22"/>
      <c r="N51" s="26"/>
      <c r="O51" s="27" t="str">
        <f t="shared" si="2"/>
        <v/>
      </c>
    </row>
    <row r="52" spans="1:15" ht="17.55" customHeight="1">
      <c r="A52" s="26"/>
      <c r="B52" s="22"/>
      <c r="C52" s="27" t="str">
        <f>IFERROR(VLOOKUP(B52,'04_Distribuidores'!$A$6:$N$55,2,FALSE),"")</f>
        <v/>
      </c>
      <c r="D52" s="23"/>
      <c r="E52" s="23"/>
      <c r="F52" s="23"/>
      <c r="G52" s="23"/>
      <c r="H52" s="28" t="str">
        <f t="shared" si="0"/>
        <v/>
      </c>
      <c r="I52" s="29" t="str">
        <f t="shared" si="1"/>
        <v/>
      </c>
      <c r="J52" s="23"/>
      <c r="K52" s="23"/>
      <c r="L52" s="26"/>
      <c r="M52" s="22"/>
      <c r="N52" s="26"/>
      <c r="O52" s="27" t="str">
        <f t="shared" si="2"/>
        <v/>
      </c>
    </row>
    <row r="53" spans="1:15" ht="17.55" customHeight="1">
      <c r="A53" s="26"/>
      <c r="B53" s="22"/>
      <c r="C53" s="27" t="str">
        <f>IFERROR(VLOOKUP(B53,'04_Distribuidores'!$A$6:$N$55,2,FALSE),"")</f>
        <v/>
      </c>
      <c r="D53" s="23"/>
      <c r="E53" s="23"/>
      <c r="F53" s="23"/>
      <c r="G53" s="23"/>
      <c r="H53" s="28" t="str">
        <f t="shared" si="0"/>
        <v/>
      </c>
      <c r="I53" s="29" t="str">
        <f t="shared" si="1"/>
        <v/>
      </c>
      <c r="J53" s="23"/>
      <c r="K53" s="23"/>
      <c r="L53" s="26"/>
      <c r="M53" s="22"/>
      <c r="N53" s="26"/>
      <c r="O53" s="27" t="str">
        <f t="shared" si="2"/>
        <v/>
      </c>
    </row>
    <row r="54" spans="1:15" ht="17.55" customHeight="1">
      <c r="A54" s="26"/>
      <c r="B54" s="22"/>
      <c r="C54" s="27" t="str">
        <f>IFERROR(VLOOKUP(B54,'04_Distribuidores'!$A$6:$N$55,2,FALSE),"")</f>
        <v/>
      </c>
      <c r="D54" s="23"/>
      <c r="E54" s="23"/>
      <c r="F54" s="23"/>
      <c r="G54" s="23"/>
      <c r="H54" s="28" t="str">
        <f t="shared" si="0"/>
        <v/>
      </c>
      <c r="I54" s="29" t="str">
        <f t="shared" si="1"/>
        <v/>
      </c>
      <c r="J54" s="23"/>
      <c r="K54" s="23"/>
      <c r="L54" s="26"/>
      <c r="M54" s="22"/>
      <c r="N54" s="26"/>
      <c r="O54" s="27" t="str">
        <f t="shared" si="2"/>
        <v/>
      </c>
    </row>
    <row r="55" spans="1:15" ht="17.55" customHeight="1">
      <c r="A55" s="26"/>
      <c r="B55" s="22"/>
      <c r="C55" s="27" t="str">
        <f>IFERROR(VLOOKUP(B55,'04_Distribuidores'!$A$6:$N$55,2,FALSE),"")</f>
        <v/>
      </c>
      <c r="D55" s="23"/>
      <c r="E55" s="23"/>
      <c r="F55" s="23"/>
      <c r="G55" s="23"/>
      <c r="H55" s="28" t="str">
        <f t="shared" si="0"/>
        <v/>
      </c>
      <c r="I55" s="29" t="str">
        <f t="shared" si="1"/>
        <v/>
      </c>
      <c r="J55" s="23"/>
      <c r="K55" s="23"/>
      <c r="L55" s="26"/>
      <c r="M55" s="22"/>
      <c r="N55" s="26"/>
      <c r="O55" s="27" t="str">
        <f t="shared" si="2"/>
        <v/>
      </c>
    </row>
    <row r="56" spans="1:15" ht="17.55" customHeight="1">
      <c r="A56" s="26"/>
      <c r="B56" s="22"/>
      <c r="C56" s="27" t="str">
        <f>IFERROR(VLOOKUP(B56,'04_Distribuidores'!$A$6:$N$55,2,FALSE),"")</f>
        <v/>
      </c>
      <c r="D56" s="23"/>
      <c r="E56" s="23"/>
      <c r="F56" s="23"/>
      <c r="G56" s="23"/>
      <c r="H56" s="28" t="str">
        <f t="shared" si="0"/>
        <v/>
      </c>
      <c r="I56" s="29" t="str">
        <f t="shared" si="1"/>
        <v/>
      </c>
      <c r="J56" s="23"/>
      <c r="K56" s="23"/>
      <c r="L56" s="26"/>
      <c r="M56" s="22"/>
      <c r="N56" s="26"/>
      <c r="O56" s="27" t="str">
        <f t="shared" si="2"/>
        <v/>
      </c>
    </row>
    <row r="57" spans="1:15" ht="17.55" customHeight="1">
      <c r="A57" s="26"/>
      <c r="B57" s="22"/>
      <c r="C57" s="27" t="str">
        <f>IFERROR(VLOOKUP(B57,'04_Distribuidores'!$A$6:$N$55,2,FALSE),"")</f>
        <v/>
      </c>
      <c r="D57" s="23"/>
      <c r="E57" s="23"/>
      <c r="F57" s="23"/>
      <c r="G57" s="23"/>
      <c r="H57" s="28" t="str">
        <f t="shared" si="0"/>
        <v/>
      </c>
      <c r="I57" s="29" t="str">
        <f t="shared" si="1"/>
        <v/>
      </c>
      <c r="J57" s="23"/>
      <c r="K57" s="23"/>
      <c r="L57" s="26"/>
      <c r="M57" s="22"/>
      <c r="N57" s="26"/>
      <c r="O57" s="27" t="str">
        <f t="shared" si="2"/>
        <v/>
      </c>
    </row>
    <row r="58" spans="1:15" ht="17.55" customHeight="1">
      <c r="A58" s="26"/>
      <c r="B58" s="22"/>
      <c r="C58" s="27" t="str">
        <f>IFERROR(VLOOKUP(B58,'04_Distribuidores'!$A$6:$N$55,2,FALSE),"")</f>
        <v/>
      </c>
      <c r="D58" s="23"/>
      <c r="E58" s="23"/>
      <c r="F58" s="23"/>
      <c r="G58" s="23"/>
      <c r="H58" s="28" t="str">
        <f t="shared" si="0"/>
        <v/>
      </c>
      <c r="I58" s="29" t="str">
        <f t="shared" si="1"/>
        <v/>
      </c>
      <c r="J58" s="23"/>
      <c r="K58" s="23"/>
      <c r="L58" s="26"/>
      <c r="M58" s="22"/>
      <c r="N58" s="26"/>
      <c r="O58" s="27" t="str">
        <f t="shared" si="2"/>
        <v/>
      </c>
    </row>
    <row r="59" spans="1:15" ht="17.55" customHeight="1">
      <c r="A59" s="26"/>
      <c r="B59" s="22"/>
      <c r="C59" s="27" t="str">
        <f>IFERROR(VLOOKUP(B59,'04_Distribuidores'!$A$6:$N$55,2,FALSE),"")</f>
        <v/>
      </c>
      <c r="D59" s="23"/>
      <c r="E59" s="23"/>
      <c r="F59" s="23"/>
      <c r="G59" s="23"/>
      <c r="H59" s="28" t="str">
        <f t="shared" si="0"/>
        <v/>
      </c>
      <c r="I59" s="29" t="str">
        <f t="shared" si="1"/>
        <v/>
      </c>
      <c r="J59" s="23"/>
      <c r="K59" s="23"/>
      <c r="L59" s="26"/>
      <c r="M59" s="22"/>
      <c r="N59" s="26"/>
      <c r="O59" s="27" t="str">
        <f t="shared" si="2"/>
        <v/>
      </c>
    </row>
    <row r="60" spans="1:15" ht="17.55" customHeight="1">
      <c r="A60" s="26"/>
      <c r="B60" s="22"/>
      <c r="C60" s="27" t="str">
        <f>IFERROR(VLOOKUP(B60,'04_Distribuidores'!$A$6:$N$55,2,FALSE),"")</f>
        <v/>
      </c>
      <c r="D60" s="23"/>
      <c r="E60" s="23"/>
      <c r="F60" s="23"/>
      <c r="G60" s="23"/>
      <c r="H60" s="28" t="str">
        <f t="shared" si="0"/>
        <v/>
      </c>
      <c r="I60" s="29" t="str">
        <f t="shared" si="1"/>
        <v/>
      </c>
      <c r="J60" s="23"/>
      <c r="K60" s="23"/>
      <c r="L60" s="26"/>
      <c r="M60" s="22"/>
      <c r="N60" s="26"/>
      <c r="O60" s="27" t="str">
        <f t="shared" si="2"/>
        <v/>
      </c>
    </row>
    <row r="61" spans="1:15" ht="17.55" customHeight="1">
      <c r="A61" s="26"/>
      <c r="B61" s="22"/>
      <c r="C61" s="27" t="str">
        <f>IFERROR(VLOOKUP(B61,'04_Distribuidores'!$A$6:$N$55,2,FALSE),"")</f>
        <v/>
      </c>
      <c r="D61" s="23"/>
      <c r="E61" s="23"/>
      <c r="F61" s="23"/>
      <c r="G61" s="23"/>
      <c r="H61" s="28" t="str">
        <f t="shared" si="0"/>
        <v/>
      </c>
      <c r="I61" s="29" t="str">
        <f t="shared" si="1"/>
        <v/>
      </c>
      <c r="J61" s="23"/>
      <c r="K61" s="23"/>
      <c r="L61" s="26"/>
      <c r="M61" s="22"/>
      <c r="N61" s="26"/>
      <c r="O61" s="27" t="str">
        <f t="shared" si="2"/>
        <v/>
      </c>
    </row>
    <row r="62" spans="1:15" ht="17.55" customHeight="1">
      <c r="A62" s="26"/>
      <c r="B62" s="22"/>
      <c r="C62" s="27" t="str">
        <f>IFERROR(VLOOKUP(B62,'04_Distribuidores'!$A$6:$N$55,2,FALSE),"")</f>
        <v/>
      </c>
      <c r="D62" s="23"/>
      <c r="E62" s="23"/>
      <c r="F62" s="23"/>
      <c r="G62" s="23"/>
      <c r="H62" s="28" t="str">
        <f t="shared" si="0"/>
        <v/>
      </c>
      <c r="I62" s="29" t="str">
        <f t="shared" si="1"/>
        <v/>
      </c>
      <c r="J62" s="23"/>
      <c r="K62" s="23"/>
      <c r="L62" s="26"/>
      <c r="M62" s="22"/>
      <c r="N62" s="26"/>
      <c r="O62" s="27" t="str">
        <f t="shared" si="2"/>
        <v/>
      </c>
    </row>
    <row r="63" spans="1:15" ht="17.55" customHeight="1">
      <c r="A63" s="26"/>
      <c r="B63" s="22"/>
      <c r="C63" s="27" t="str">
        <f>IFERROR(VLOOKUP(B63,'04_Distribuidores'!$A$6:$N$55,2,FALSE),"")</f>
        <v/>
      </c>
      <c r="D63" s="23"/>
      <c r="E63" s="23"/>
      <c r="F63" s="23"/>
      <c r="G63" s="23"/>
      <c r="H63" s="28" t="str">
        <f t="shared" si="0"/>
        <v/>
      </c>
      <c r="I63" s="29" t="str">
        <f t="shared" si="1"/>
        <v/>
      </c>
      <c r="J63" s="23"/>
      <c r="K63" s="23"/>
      <c r="L63" s="26"/>
      <c r="M63" s="22"/>
      <c r="N63" s="26"/>
      <c r="O63" s="27" t="str">
        <f t="shared" si="2"/>
        <v/>
      </c>
    </row>
    <row r="64" spans="1:15" ht="17.55" customHeight="1">
      <c r="A64" s="26"/>
      <c r="B64" s="22"/>
      <c r="C64" s="27" t="str">
        <f>IFERROR(VLOOKUP(B64,'04_Distribuidores'!$A$6:$N$55,2,FALSE),"")</f>
        <v/>
      </c>
      <c r="D64" s="23"/>
      <c r="E64" s="23"/>
      <c r="F64" s="23"/>
      <c r="G64" s="23"/>
      <c r="H64" s="28" t="str">
        <f t="shared" si="0"/>
        <v/>
      </c>
      <c r="I64" s="29" t="str">
        <f t="shared" si="1"/>
        <v/>
      </c>
      <c r="J64" s="23"/>
      <c r="K64" s="23"/>
      <c r="L64" s="26"/>
      <c r="M64" s="22"/>
      <c r="N64" s="26"/>
      <c r="O64" s="27" t="str">
        <f t="shared" si="2"/>
        <v/>
      </c>
    </row>
    <row r="65" spans="1:15" ht="17.55" customHeight="1">
      <c r="A65" s="26"/>
      <c r="B65" s="22"/>
      <c r="C65" s="27" t="str">
        <f>IFERROR(VLOOKUP(B65,'04_Distribuidores'!$A$6:$N$55,2,FALSE),"")</f>
        <v/>
      </c>
      <c r="D65" s="23"/>
      <c r="E65" s="23"/>
      <c r="F65" s="23"/>
      <c r="G65" s="23"/>
      <c r="H65" s="28" t="str">
        <f t="shared" si="0"/>
        <v/>
      </c>
      <c r="I65" s="29" t="str">
        <f t="shared" si="1"/>
        <v/>
      </c>
      <c r="J65" s="23"/>
      <c r="K65" s="23"/>
      <c r="L65" s="26"/>
      <c r="M65" s="22"/>
      <c r="N65" s="26"/>
      <c r="O65" s="27" t="str">
        <f t="shared" si="2"/>
        <v/>
      </c>
    </row>
    <row r="66" spans="1:15" ht="17.55" customHeight="1">
      <c r="A66" s="26"/>
      <c r="B66" s="22"/>
      <c r="C66" s="27" t="str">
        <f>IFERROR(VLOOKUP(B66,'04_Distribuidores'!$A$6:$N$55,2,FALSE),"")</f>
        <v/>
      </c>
      <c r="D66" s="23"/>
      <c r="E66" s="23"/>
      <c r="F66" s="23"/>
      <c r="G66" s="23"/>
      <c r="H66" s="28" t="str">
        <f t="shared" si="0"/>
        <v/>
      </c>
      <c r="I66" s="29" t="str">
        <f t="shared" si="1"/>
        <v/>
      </c>
      <c r="J66" s="23"/>
      <c r="K66" s="23"/>
      <c r="L66" s="26"/>
      <c r="M66" s="22"/>
      <c r="N66" s="26"/>
      <c r="O66" s="27" t="str">
        <f t="shared" si="2"/>
        <v/>
      </c>
    </row>
    <row r="67" spans="1:15" ht="17.55" customHeight="1">
      <c r="A67" s="26"/>
      <c r="B67" s="22"/>
      <c r="C67" s="27" t="str">
        <f>IFERROR(VLOOKUP(B67,'04_Distribuidores'!$A$6:$N$55,2,FALSE),"")</f>
        <v/>
      </c>
      <c r="D67" s="23"/>
      <c r="E67" s="23"/>
      <c r="F67" s="23"/>
      <c r="G67" s="23"/>
      <c r="H67" s="28" t="str">
        <f t="shared" si="0"/>
        <v/>
      </c>
      <c r="I67" s="29" t="str">
        <f t="shared" si="1"/>
        <v/>
      </c>
      <c r="J67" s="23"/>
      <c r="K67" s="23"/>
      <c r="L67" s="26"/>
      <c r="M67" s="22"/>
      <c r="N67" s="26"/>
      <c r="O67" s="27" t="str">
        <f t="shared" si="2"/>
        <v/>
      </c>
    </row>
    <row r="68" spans="1:15" ht="17.55" customHeight="1">
      <c r="A68" s="26"/>
      <c r="B68" s="22"/>
      <c r="C68" s="27" t="str">
        <f>IFERROR(VLOOKUP(B68,'04_Distribuidores'!$A$6:$N$55,2,FALSE),"")</f>
        <v/>
      </c>
      <c r="D68" s="23"/>
      <c r="E68" s="23"/>
      <c r="F68" s="23"/>
      <c r="G68" s="23"/>
      <c r="H68" s="28" t="str">
        <f t="shared" si="0"/>
        <v/>
      </c>
      <c r="I68" s="29" t="str">
        <f t="shared" si="1"/>
        <v/>
      </c>
      <c r="J68" s="23"/>
      <c r="K68" s="23"/>
      <c r="L68" s="26"/>
      <c r="M68" s="22"/>
      <c r="N68" s="26"/>
      <c r="O68" s="27" t="str">
        <f t="shared" si="2"/>
        <v/>
      </c>
    </row>
    <row r="69" spans="1:15" ht="17.55" customHeight="1">
      <c r="A69" s="26"/>
      <c r="B69" s="22"/>
      <c r="C69" s="27" t="str">
        <f>IFERROR(VLOOKUP(B69,'04_Distribuidores'!$A$6:$N$55,2,FALSE),"")</f>
        <v/>
      </c>
      <c r="D69" s="23"/>
      <c r="E69" s="23"/>
      <c r="F69" s="23"/>
      <c r="G69" s="23"/>
      <c r="H69" s="28" t="str">
        <f t="shared" si="0"/>
        <v/>
      </c>
      <c r="I69" s="29" t="str">
        <f t="shared" si="1"/>
        <v/>
      </c>
      <c r="J69" s="23"/>
      <c r="K69" s="23"/>
      <c r="L69" s="26"/>
      <c r="M69" s="22"/>
      <c r="N69" s="26"/>
      <c r="O69" s="27" t="str">
        <f t="shared" si="2"/>
        <v/>
      </c>
    </row>
    <row r="70" spans="1:15" ht="17.55" customHeight="1">
      <c r="A70" s="26"/>
      <c r="B70" s="22"/>
      <c r="C70" s="27" t="str">
        <f>IFERROR(VLOOKUP(B70,'04_Distribuidores'!$A$6:$N$55,2,FALSE),"")</f>
        <v/>
      </c>
      <c r="D70" s="23"/>
      <c r="E70" s="23"/>
      <c r="F70" s="23"/>
      <c r="G70" s="23"/>
      <c r="H70" s="28" t="str">
        <f t="shared" ref="H70:H133" si="3">IF(A70="","",D70-E70-F70-G70)</f>
        <v/>
      </c>
      <c r="I70" s="29" t="str">
        <f t="shared" ref="I70:I133" si="4">IF(A70="","",IFERROR(H70/D70,0))</f>
        <v/>
      </c>
      <c r="J70" s="23"/>
      <c r="K70" s="23"/>
      <c r="L70" s="26"/>
      <c r="M70" s="22"/>
      <c r="N70" s="26"/>
      <c r="O70" s="27" t="str">
        <f t="shared" ref="O70:O133" si="5">IF(A70="","",IF(D70&gt;0,"Con actividad","Sin actividad"))</f>
        <v/>
      </c>
    </row>
    <row r="71" spans="1:15" ht="17.55" customHeight="1">
      <c r="A71" s="26"/>
      <c r="B71" s="22"/>
      <c r="C71" s="27" t="str">
        <f>IFERROR(VLOOKUP(B71,'04_Distribuidores'!$A$6:$N$55,2,FALSE),"")</f>
        <v/>
      </c>
      <c r="D71" s="23"/>
      <c r="E71" s="23"/>
      <c r="F71" s="23"/>
      <c r="G71" s="23"/>
      <c r="H71" s="28" t="str">
        <f t="shared" si="3"/>
        <v/>
      </c>
      <c r="I71" s="29" t="str">
        <f t="shared" si="4"/>
        <v/>
      </c>
      <c r="J71" s="23"/>
      <c r="K71" s="23"/>
      <c r="L71" s="26"/>
      <c r="M71" s="22"/>
      <c r="N71" s="26"/>
      <c r="O71" s="27" t="str">
        <f t="shared" si="5"/>
        <v/>
      </c>
    </row>
    <row r="72" spans="1:15" ht="17.55" customHeight="1">
      <c r="A72" s="26"/>
      <c r="B72" s="22"/>
      <c r="C72" s="27" t="str">
        <f>IFERROR(VLOOKUP(B72,'04_Distribuidores'!$A$6:$N$55,2,FALSE),"")</f>
        <v/>
      </c>
      <c r="D72" s="23"/>
      <c r="E72" s="23"/>
      <c r="F72" s="23"/>
      <c r="G72" s="23"/>
      <c r="H72" s="28" t="str">
        <f t="shared" si="3"/>
        <v/>
      </c>
      <c r="I72" s="29" t="str">
        <f t="shared" si="4"/>
        <v/>
      </c>
      <c r="J72" s="23"/>
      <c r="K72" s="23"/>
      <c r="L72" s="26"/>
      <c r="M72" s="22"/>
      <c r="N72" s="26"/>
      <c r="O72" s="27" t="str">
        <f t="shared" si="5"/>
        <v/>
      </c>
    </row>
    <row r="73" spans="1:15" ht="17.55" customHeight="1">
      <c r="A73" s="26"/>
      <c r="B73" s="22"/>
      <c r="C73" s="27" t="str">
        <f>IFERROR(VLOOKUP(B73,'04_Distribuidores'!$A$6:$N$55,2,FALSE),"")</f>
        <v/>
      </c>
      <c r="D73" s="23"/>
      <c r="E73" s="23"/>
      <c r="F73" s="23"/>
      <c r="G73" s="23"/>
      <c r="H73" s="28" t="str">
        <f t="shared" si="3"/>
        <v/>
      </c>
      <c r="I73" s="29" t="str">
        <f t="shared" si="4"/>
        <v/>
      </c>
      <c r="J73" s="23"/>
      <c r="K73" s="23"/>
      <c r="L73" s="26"/>
      <c r="M73" s="22"/>
      <c r="N73" s="26"/>
      <c r="O73" s="27" t="str">
        <f t="shared" si="5"/>
        <v/>
      </c>
    </row>
    <row r="74" spans="1:15" ht="17.55" customHeight="1">
      <c r="A74" s="26"/>
      <c r="B74" s="22"/>
      <c r="C74" s="27" t="str">
        <f>IFERROR(VLOOKUP(B74,'04_Distribuidores'!$A$6:$N$55,2,FALSE),"")</f>
        <v/>
      </c>
      <c r="D74" s="23"/>
      <c r="E74" s="23"/>
      <c r="F74" s="23"/>
      <c r="G74" s="23"/>
      <c r="H74" s="28" t="str">
        <f t="shared" si="3"/>
        <v/>
      </c>
      <c r="I74" s="29" t="str">
        <f t="shared" si="4"/>
        <v/>
      </c>
      <c r="J74" s="23"/>
      <c r="K74" s="23"/>
      <c r="L74" s="26"/>
      <c r="M74" s="22"/>
      <c r="N74" s="26"/>
      <c r="O74" s="27" t="str">
        <f t="shared" si="5"/>
        <v/>
      </c>
    </row>
    <row r="75" spans="1:15" ht="17.55" customHeight="1">
      <c r="A75" s="26"/>
      <c r="B75" s="22"/>
      <c r="C75" s="27" t="str">
        <f>IFERROR(VLOOKUP(B75,'04_Distribuidores'!$A$6:$N$55,2,FALSE),"")</f>
        <v/>
      </c>
      <c r="D75" s="23"/>
      <c r="E75" s="23"/>
      <c r="F75" s="23"/>
      <c r="G75" s="23"/>
      <c r="H75" s="28" t="str">
        <f t="shared" si="3"/>
        <v/>
      </c>
      <c r="I75" s="29" t="str">
        <f t="shared" si="4"/>
        <v/>
      </c>
      <c r="J75" s="23"/>
      <c r="K75" s="23"/>
      <c r="L75" s="26"/>
      <c r="M75" s="22"/>
      <c r="N75" s="26"/>
      <c r="O75" s="27" t="str">
        <f t="shared" si="5"/>
        <v/>
      </c>
    </row>
    <row r="76" spans="1:15" ht="17.55" customHeight="1">
      <c r="A76" s="26"/>
      <c r="B76" s="22"/>
      <c r="C76" s="27" t="str">
        <f>IFERROR(VLOOKUP(B76,'04_Distribuidores'!$A$6:$N$55,2,FALSE),"")</f>
        <v/>
      </c>
      <c r="D76" s="23"/>
      <c r="E76" s="23"/>
      <c r="F76" s="23"/>
      <c r="G76" s="23"/>
      <c r="H76" s="28" t="str">
        <f t="shared" si="3"/>
        <v/>
      </c>
      <c r="I76" s="29" t="str">
        <f t="shared" si="4"/>
        <v/>
      </c>
      <c r="J76" s="23"/>
      <c r="K76" s="23"/>
      <c r="L76" s="26"/>
      <c r="M76" s="22"/>
      <c r="N76" s="26"/>
      <c r="O76" s="27" t="str">
        <f t="shared" si="5"/>
        <v/>
      </c>
    </row>
    <row r="77" spans="1:15" ht="17.55" customHeight="1">
      <c r="A77" s="26"/>
      <c r="B77" s="22"/>
      <c r="C77" s="27" t="str">
        <f>IFERROR(VLOOKUP(B77,'04_Distribuidores'!$A$6:$N$55,2,FALSE),"")</f>
        <v/>
      </c>
      <c r="D77" s="23"/>
      <c r="E77" s="23"/>
      <c r="F77" s="23"/>
      <c r="G77" s="23"/>
      <c r="H77" s="28" t="str">
        <f t="shared" si="3"/>
        <v/>
      </c>
      <c r="I77" s="29" t="str">
        <f t="shared" si="4"/>
        <v/>
      </c>
      <c r="J77" s="23"/>
      <c r="K77" s="23"/>
      <c r="L77" s="26"/>
      <c r="M77" s="22"/>
      <c r="N77" s="26"/>
      <c r="O77" s="27" t="str">
        <f t="shared" si="5"/>
        <v/>
      </c>
    </row>
    <row r="78" spans="1:15" ht="17.55" customHeight="1">
      <c r="A78" s="26"/>
      <c r="B78" s="22"/>
      <c r="C78" s="27" t="str">
        <f>IFERROR(VLOOKUP(B78,'04_Distribuidores'!$A$6:$N$55,2,FALSE),"")</f>
        <v/>
      </c>
      <c r="D78" s="23"/>
      <c r="E78" s="23"/>
      <c r="F78" s="23"/>
      <c r="G78" s="23"/>
      <c r="H78" s="28" t="str">
        <f t="shared" si="3"/>
        <v/>
      </c>
      <c r="I78" s="29" t="str">
        <f t="shared" si="4"/>
        <v/>
      </c>
      <c r="J78" s="23"/>
      <c r="K78" s="23"/>
      <c r="L78" s="26"/>
      <c r="M78" s="22"/>
      <c r="N78" s="26"/>
      <c r="O78" s="27" t="str">
        <f t="shared" si="5"/>
        <v/>
      </c>
    </row>
    <row r="79" spans="1:15" ht="17.55" customHeight="1">
      <c r="A79" s="26"/>
      <c r="B79" s="22"/>
      <c r="C79" s="27" t="str">
        <f>IFERROR(VLOOKUP(B79,'04_Distribuidores'!$A$6:$N$55,2,FALSE),"")</f>
        <v/>
      </c>
      <c r="D79" s="23"/>
      <c r="E79" s="23"/>
      <c r="F79" s="23"/>
      <c r="G79" s="23"/>
      <c r="H79" s="28" t="str">
        <f t="shared" si="3"/>
        <v/>
      </c>
      <c r="I79" s="29" t="str">
        <f t="shared" si="4"/>
        <v/>
      </c>
      <c r="J79" s="23"/>
      <c r="K79" s="23"/>
      <c r="L79" s="26"/>
      <c r="M79" s="22"/>
      <c r="N79" s="26"/>
      <c r="O79" s="27" t="str">
        <f t="shared" si="5"/>
        <v/>
      </c>
    </row>
    <row r="80" spans="1:15" ht="17.55" customHeight="1">
      <c r="A80" s="26"/>
      <c r="B80" s="22"/>
      <c r="C80" s="27" t="str">
        <f>IFERROR(VLOOKUP(B80,'04_Distribuidores'!$A$6:$N$55,2,FALSE),"")</f>
        <v/>
      </c>
      <c r="D80" s="23"/>
      <c r="E80" s="23"/>
      <c r="F80" s="23"/>
      <c r="G80" s="23"/>
      <c r="H80" s="28" t="str">
        <f t="shared" si="3"/>
        <v/>
      </c>
      <c r="I80" s="29" t="str">
        <f t="shared" si="4"/>
        <v/>
      </c>
      <c r="J80" s="23"/>
      <c r="K80" s="23"/>
      <c r="L80" s="26"/>
      <c r="M80" s="22"/>
      <c r="N80" s="26"/>
      <c r="O80" s="27" t="str">
        <f t="shared" si="5"/>
        <v/>
      </c>
    </row>
    <row r="81" spans="1:15" ht="17.55" customHeight="1">
      <c r="A81" s="26"/>
      <c r="B81" s="22"/>
      <c r="C81" s="27" t="str">
        <f>IFERROR(VLOOKUP(B81,'04_Distribuidores'!$A$6:$N$55,2,FALSE),"")</f>
        <v/>
      </c>
      <c r="D81" s="23"/>
      <c r="E81" s="23"/>
      <c r="F81" s="23"/>
      <c r="G81" s="23"/>
      <c r="H81" s="28" t="str">
        <f t="shared" si="3"/>
        <v/>
      </c>
      <c r="I81" s="29" t="str">
        <f t="shared" si="4"/>
        <v/>
      </c>
      <c r="J81" s="23"/>
      <c r="K81" s="23"/>
      <c r="L81" s="26"/>
      <c r="M81" s="22"/>
      <c r="N81" s="26"/>
      <c r="O81" s="27" t="str">
        <f t="shared" si="5"/>
        <v/>
      </c>
    </row>
    <row r="82" spans="1:15" ht="17.55" customHeight="1">
      <c r="A82" s="26"/>
      <c r="B82" s="22"/>
      <c r="C82" s="27" t="str">
        <f>IFERROR(VLOOKUP(B82,'04_Distribuidores'!$A$6:$N$55,2,FALSE),"")</f>
        <v/>
      </c>
      <c r="D82" s="23"/>
      <c r="E82" s="23"/>
      <c r="F82" s="23"/>
      <c r="G82" s="23"/>
      <c r="H82" s="28" t="str">
        <f t="shared" si="3"/>
        <v/>
      </c>
      <c r="I82" s="29" t="str">
        <f t="shared" si="4"/>
        <v/>
      </c>
      <c r="J82" s="23"/>
      <c r="K82" s="23"/>
      <c r="L82" s="26"/>
      <c r="M82" s="22"/>
      <c r="N82" s="26"/>
      <c r="O82" s="27" t="str">
        <f t="shared" si="5"/>
        <v/>
      </c>
    </row>
    <row r="83" spans="1:15" ht="17.55" customHeight="1">
      <c r="A83" s="26"/>
      <c r="B83" s="22"/>
      <c r="C83" s="27" t="str">
        <f>IFERROR(VLOOKUP(B83,'04_Distribuidores'!$A$6:$N$55,2,FALSE),"")</f>
        <v/>
      </c>
      <c r="D83" s="23"/>
      <c r="E83" s="23"/>
      <c r="F83" s="23"/>
      <c r="G83" s="23"/>
      <c r="H83" s="28" t="str">
        <f t="shared" si="3"/>
        <v/>
      </c>
      <c r="I83" s="29" t="str">
        <f t="shared" si="4"/>
        <v/>
      </c>
      <c r="J83" s="23"/>
      <c r="K83" s="23"/>
      <c r="L83" s="26"/>
      <c r="M83" s="22"/>
      <c r="N83" s="26"/>
      <c r="O83" s="27" t="str">
        <f t="shared" si="5"/>
        <v/>
      </c>
    </row>
    <row r="84" spans="1:15" ht="17.55" customHeight="1">
      <c r="A84" s="26"/>
      <c r="B84" s="22"/>
      <c r="C84" s="27" t="str">
        <f>IFERROR(VLOOKUP(B84,'04_Distribuidores'!$A$6:$N$55,2,FALSE),"")</f>
        <v/>
      </c>
      <c r="D84" s="23"/>
      <c r="E84" s="23"/>
      <c r="F84" s="23"/>
      <c r="G84" s="23"/>
      <c r="H84" s="28" t="str">
        <f t="shared" si="3"/>
        <v/>
      </c>
      <c r="I84" s="29" t="str">
        <f t="shared" si="4"/>
        <v/>
      </c>
      <c r="J84" s="23"/>
      <c r="K84" s="23"/>
      <c r="L84" s="26"/>
      <c r="M84" s="22"/>
      <c r="N84" s="26"/>
      <c r="O84" s="27" t="str">
        <f t="shared" si="5"/>
        <v/>
      </c>
    </row>
    <row r="85" spans="1:15" ht="17.55" customHeight="1">
      <c r="A85" s="26"/>
      <c r="B85" s="22"/>
      <c r="C85" s="27" t="str">
        <f>IFERROR(VLOOKUP(B85,'04_Distribuidores'!$A$6:$N$55,2,FALSE),"")</f>
        <v/>
      </c>
      <c r="D85" s="23"/>
      <c r="E85" s="23"/>
      <c r="F85" s="23"/>
      <c r="G85" s="23"/>
      <c r="H85" s="28" t="str">
        <f t="shared" si="3"/>
        <v/>
      </c>
      <c r="I85" s="29" t="str">
        <f t="shared" si="4"/>
        <v/>
      </c>
      <c r="J85" s="23"/>
      <c r="K85" s="23"/>
      <c r="L85" s="26"/>
      <c r="M85" s="22"/>
      <c r="N85" s="26"/>
      <c r="O85" s="27" t="str">
        <f t="shared" si="5"/>
        <v/>
      </c>
    </row>
    <row r="86" spans="1:15" ht="17.55" customHeight="1">
      <c r="A86" s="26"/>
      <c r="B86" s="22"/>
      <c r="C86" s="27" t="str">
        <f>IFERROR(VLOOKUP(B86,'04_Distribuidores'!$A$6:$N$55,2,FALSE),"")</f>
        <v/>
      </c>
      <c r="D86" s="23"/>
      <c r="E86" s="23"/>
      <c r="F86" s="23"/>
      <c r="G86" s="23"/>
      <c r="H86" s="28" t="str">
        <f t="shared" si="3"/>
        <v/>
      </c>
      <c r="I86" s="29" t="str">
        <f t="shared" si="4"/>
        <v/>
      </c>
      <c r="J86" s="23"/>
      <c r="K86" s="23"/>
      <c r="L86" s="26"/>
      <c r="M86" s="22"/>
      <c r="N86" s="26"/>
      <c r="O86" s="27" t="str">
        <f t="shared" si="5"/>
        <v/>
      </c>
    </row>
    <row r="87" spans="1:15" ht="17.55" customHeight="1">
      <c r="A87" s="26"/>
      <c r="B87" s="22"/>
      <c r="C87" s="27" t="str">
        <f>IFERROR(VLOOKUP(B87,'04_Distribuidores'!$A$6:$N$55,2,FALSE),"")</f>
        <v/>
      </c>
      <c r="D87" s="23"/>
      <c r="E87" s="23"/>
      <c r="F87" s="23"/>
      <c r="G87" s="23"/>
      <c r="H87" s="28" t="str">
        <f t="shared" si="3"/>
        <v/>
      </c>
      <c r="I87" s="29" t="str">
        <f t="shared" si="4"/>
        <v/>
      </c>
      <c r="J87" s="23"/>
      <c r="K87" s="23"/>
      <c r="L87" s="26"/>
      <c r="M87" s="22"/>
      <c r="N87" s="26"/>
      <c r="O87" s="27" t="str">
        <f t="shared" si="5"/>
        <v/>
      </c>
    </row>
    <row r="88" spans="1:15" ht="17.55" customHeight="1">
      <c r="A88" s="26"/>
      <c r="B88" s="22"/>
      <c r="C88" s="27" t="str">
        <f>IFERROR(VLOOKUP(B88,'04_Distribuidores'!$A$6:$N$55,2,FALSE),"")</f>
        <v/>
      </c>
      <c r="D88" s="23"/>
      <c r="E88" s="23"/>
      <c r="F88" s="23"/>
      <c r="G88" s="23"/>
      <c r="H88" s="28" t="str">
        <f t="shared" si="3"/>
        <v/>
      </c>
      <c r="I88" s="29" t="str">
        <f t="shared" si="4"/>
        <v/>
      </c>
      <c r="J88" s="23"/>
      <c r="K88" s="23"/>
      <c r="L88" s="26"/>
      <c r="M88" s="22"/>
      <c r="N88" s="26"/>
      <c r="O88" s="27" t="str">
        <f t="shared" si="5"/>
        <v/>
      </c>
    </row>
    <row r="89" spans="1:15" ht="17.55" customHeight="1">
      <c r="A89" s="26"/>
      <c r="B89" s="22"/>
      <c r="C89" s="27" t="str">
        <f>IFERROR(VLOOKUP(B89,'04_Distribuidores'!$A$6:$N$55,2,FALSE),"")</f>
        <v/>
      </c>
      <c r="D89" s="23"/>
      <c r="E89" s="23"/>
      <c r="F89" s="23"/>
      <c r="G89" s="23"/>
      <c r="H89" s="28" t="str">
        <f t="shared" si="3"/>
        <v/>
      </c>
      <c r="I89" s="29" t="str">
        <f t="shared" si="4"/>
        <v/>
      </c>
      <c r="J89" s="23"/>
      <c r="K89" s="23"/>
      <c r="L89" s="26"/>
      <c r="M89" s="22"/>
      <c r="N89" s="26"/>
      <c r="O89" s="27" t="str">
        <f t="shared" si="5"/>
        <v/>
      </c>
    </row>
    <row r="90" spans="1:15" ht="17.55" customHeight="1">
      <c r="A90" s="26"/>
      <c r="B90" s="22"/>
      <c r="C90" s="27" t="str">
        <f>IFERROR(VLOOKUP(B90,'04_Distribuidores'!$A$6:$N$55,2,FALSE),"")</f>
        <v/>
      </c>
      <c r="D90" s="23"/>
      <c r="E90" s="23"/>
      <c r="F90" s="23"/>
      <c r="G90" s="23"/>
      <c r="H90" s="28" t="str">
        <f t="shared" si="3"/>
        <v/>
      </c>
      <c r="I90" s="29" t="str">
        <f t="shared" si="4"/>
        <v/>
      </c>
      <c r="J90" s="23"/>
      <c r="K90" s="23"/>
      <c r="L90" s="26"/>
      <c r="M90" s="22"/>
      <c r="N90" s="26"/>
      <c r="O90" s="27" t="str">
        <f t="shared" si="5"/>
        <v/>
      </c>
    </row>
    <row r="91" spans="1:15" ht="17.55" customHeight="1">
      <c r="A91" s="26"/>
      <c r="B91" s="22"/>
      <c r="C91" s="27" t="str">
        <f>IFERROR(VLOOKUP(B91,'04_Distribuidores'!$A$6:$N$55,2,FALSE),"")</f>
        <v/>
      </c>
      <c r="D91" s="23"/>
      <c r="E91" s="23"/>
      <c r="F91" s="23"/>
      <c r="G91" s="23"/>
      <c r="H91" s="28" t="str">
        <f t="shared" si="3"/>
        <v/>
      </c>
      <c r="I91" s="29" t="str">
        <f t="shared" si="4"/>
        <v/>
      </c>
      <c r="J91" s="23"/>
      <c r="K91" s="23"/>
      <c r="L91" s="26"/>
      <c r="M91" s="22"/>
      <c r="N91" s="26"/>
      <c r="O91" s="27" t="str">
        <f t="shared" si="5"/>
        <v/>
      </c>
    </row>
    <row r="92" spans="1:15" ht="17.55" customHeight="1">
      <c r="A92" s="26"/>
      <c r="B92" s="22"/>
      <c r="C92" s="27" t="str">
        <f>IFERROR(VLOOKUP(B92,'04_Distribuidores'!$A$6:$N$55,2,FALSE),"")</f>
        <v/>
      </c>
      <c r="D92" s="23"/>
      <c r="E92" s="23"/>
      <c r="F92" s="23"/>
      <c r="G92" s="23"/>
      <c r="H92" s="28" t="str">
        <f t="shared" si="3"/>
        <v/>
      </c>
      <c r="I92" s="29" t="str">
        <f t="shared" si="4"/>
        <v/>
      </c>
      <c r="J92" s="23"/>
      <c r="K92" s="23"/>
      <c r="L92" s="26"/>
      <c r="M92" s="22"/>
      <c r="N92" s="26"/>
      <c r="O92" s="27" t="str">
        <f t="shared" si="5"/>
        <v/>
      </c>
    </row>
    <row r="93" spans="1:15" ht="17.55" customHeight="1">
      <c r="A93" s="26"/>
      <c r="B93" s="22"/>
      <c r="C93" s="27" t="str">
        <f>IFERROR(VLOOKUP(B93,'04_Distribuidores'!$A$6:$N$55,2,FALSE),"")</f>
        <v/>
      </c>
      <c r="D93" s="23"/>
      <c r="E93" s="23"/>
      <c r="F93" s="23"/>
      <c r="G93" s="23"/>
      <c r="H93" s="28" t="str">
        <f t="shared" si="3"/>
        <v/>
      </c>
      <c r="I93" s="29" t="str">
        <f t="shared" si="4"/>
        <v/>
      </c>
      <c r="J93" s="23"/>
      <c r="K93" s="23"/>
      <c r="L93" s="26"/>
      <c r="M93" s="22"/>
      <c r="N93" s="26"/>
      <c r="O93" s="27" t="str">
        <f t="shared" si="5"/>
        <v/>
      </c>
    </row>
    <row r="94" spans="1:15" ht="17.55" customHeight="1">
      <c r="A94" s="26"/>
      <c r="B94" s="22"/>
      <c r="C94" s="27" t="str">
        <f>IFERROR(VLOOKUP(B94,'04_Distribuidores'!$A$6:$N$55,2,FALSE),"")</f>
        <v/>
      </c>
      <c r="D94" s="23"/>
      <c r="E94" s="23"/>
      <c r="F94" s="23"/>
      <c r="G94" s="23"/>
      <c r="H94" s="28" t="str">
        <f t="shared" si="3"/>
        <v/>
      </c>
      <c r="I94" s="29" t="str">
        <f t="shared" si="4"/>
        <v/>
      </c>
      <c r="J94" s="23"/>
      <c r="K94" s="23"/>
      <c r="L94" s="26"/>
      <c r="M94" s="22"/>
      <c r="N94" s="26"/>
      <c r="O94" s="27" t="str">
        <f t="shared" si="5"/>
        <v/>
      </c>
    </row>
    <row r="95" spans="1:15" ht="17.55" customHeight="1">
      <c r="A95" s="26"/>
      <c r="B95" s="22"/>
      <c r="C95" s="27" t="str">
        <f>IFERROR(VLOOKUP(B95,'04_Distribuidores'!$A$6:$N$55,2,FALSE),"")</f>
        <v/>
      </c>
      <c r="D95" s="23"/>
      <c r="E95" s="23"/>
      <c r="F95" s="23"/>
      <c r="G95" s="23"/>
      <c r="H95" s="28" t="str">
        <f t="shared" si="3"/>
        <v/>
      </c>
      <c r="I95" s="29" t="str">
        <f t="shared" si="4"/>
        <v/>
      </c>
      <c r="J95" s="23"/>
      <c r="K95" s="23"/>
      <c r="L95" s="26"/>
      <c r="M95" s="22"/>
      <c r="N95" s="26"/>
      <c r="O95" s="27" t="str">
        <f t="shared" si="5"/>
        <v/>
      </c>
    </row>
    <row r="96" spans="1:15" ht="17.55" customHeight="1">
      <c r="A96" s="26"/>
      <c r="B96" s="22"/>
      <c r="C96" s="27" t="str">
        <f>IFERROR(VLOOKUP(B96,'04_Distribuidores'!$A$6:$N$55,2,FALSE),"")</f>
        <v/>
      </c>
      <c r="D96" s="23"/>
      <c r="E96" s="23"/>
      <c r="F96" s="23"/>
      <c r="G96" s="23"/>
      <c r="H96" s="28" t="str">
        <f t="shared" si="3"/>
        <v/>
      </c>
      <c r="I96" s="29" t="str">
        <f t="shared" si="4"/>
        <v/>
      </c>
      <c r="J96" s="23"/>
      <c r="K96" s="23"/>
      <c r="L96" s="26"/>
      <c r="M96" s="22"/>
      <c r="N96" s="26"/>
      <c r="O96" s="27" t="str">
        <f t="shared" si="5"/>
        <v/>
      </c>
    </row>
    <row r="97" spans="1:15" ht="17.55" customHeight="1">
      <c r="A97" s="26"/>
      <c r="B97" s="22"/>
      <c r="C97" s="27" t="str">
        <f>IFERROR(VLOOKUP(B97,'04_Distribuidores'!$A$6:$N$55,2,FALSE),"")</f>
        <v/>
      </c>
      <c r="D97" s="23"/>
      <c r="E97" s="23"/>
      <c r="F97" s="23"/>
      <c r="G97" s="23"/>
      <c r="H97" s="28" t="str">
        <f t="shared" si="3"/>
        <v/>
      </c>
      <c r="I97" s="29" t="str">
        <f t="shared" si="4"/>
        <v/>
      </c>
      <c r="J97" s="23"/>
      <c r="K97" s="23"/>
      <c r="L97" s="26"/>
      <c r="M97" s="22"/>
      <c r="N97" s="26"/>
      <c r="O97" s="27" t="str">
        <f t="shared" si="5"/>
        <v/>
      </c>
    </row>
    <row r="98" spans="1:15" ht="17.55" customHeight="1">
      <c r="A98" s="26"/>
      <c r="B98" s="22"/>
      <c r="C98" s="27" t="str">
        <f>IFERROR(VLOOKUP(B98,'04_Distribuidores'!$A$6:$N$55,2,FALSE),"")</f>
        <v/>
      </c>
      <c r="D98" s="23"/>
      <c r="E98" s="23"/>
      <c r="F98" s="23"/>
      <c r="G98" s="23"/>
      <c r="H98" s="28" t="str">
        <f t="shared" si="3"/>
        <v/>
      </c>
      <c r="I98" s="29" t="str">
        <f t="shared" si="4"/>
        <v/>
      </c>
      <c r="J98" s="23"/>
      <c r="K98" s="23"/>
      <c r="L98" s="26"/>
      <c r="M98" s="22"/>
      <c r="N98" s="26"/>
      <c r="O98" s="27" t="str">
        <f t="shared" si="5"/>
        <v/>
      </c>
    </row>
    <row r="99" spans="1:15" ht="17.55" customHeight="1">
      <c r="A99" s="26"/>
      <c r="B99" s="22"/>
      <c r="C99" s="27" t="str">
        <f>IFERROR(VLOOKUP(B99,'04_Distribuidores'!$A$6:$N$55,2,FALSE),"")</f>
        <v/>
      </c>
      <c r="D99" s="23"/>
      <c r="E99" s="23"/>
      <c r="F99" s="23"/>
      <c r="G99" s="23"/>
      <c r="H99" s="28" t="str">
        <f t="shared" si="3"/>
        <v/>
      </c>
      <c r="I99" s="29" t="str">
        <f t="shared" si="4"/>
        <v/>
      </c>
      <c r="J99" s="23"/>
      <c r="K99" s="23"/>
      <c r="L99" s="26"/>
      <c r="M99" s="22"/>
      <c r="N99" s="26"/>
      <c r="O99" s="27" t="str">
        <f t="shared" si="5"/>
        <v/>
      </c>
    </row>
    <row r="100" spans="1:15" ht="17.55" customHeight="1">
      <c r="A100" s="26"/>
      <c r="B100" s="22"/>
      <c r="C100" s="27" t="str">
        <f>IFERROR(VLOOKUP(B100,'04_Distribuidores'!$A$6:$N$55,2,FALSE),"")</f>
        <v/>
      </c>
      <c r="D100" s="23"/>
      <c r="E100" s="23"/>
      <c r="F100" s="23"/>
      <c r="G100" s="23"/>
      <c r="H100" s="28" t="str">
        <f t="shared" si="3"/>
        <v/>
      </c>
      <c r="I100" s="29" t="str">
        <f t="shared" si="4"/>
        <v/>
      </c>
      <c r="J100" s="23"/>
      <c r="K100" s="23"/>
      <c r="L100" s="26"/>
      <c r="M100" s="22"/>
      <c r="N100" s="26"/>
      <c r="O100" s="27" t="str">
        <f t="shared" si="5"/>
        <v/>
      </c>
    </row>
    <row r="101" spans="1:15" ht="17.55" customHeight="1">
      <c r="A101" s="26"/>
      <c r="B101" s="22"/>
      <c r="C101" s="27" t="str">
        <f>IFERROR(VLOOKUP(B101,'04_Distribuidores'!$A$6:$N$55,2,FALSE),"")</f>
        <v/>
      </c>
      <c r="D101" s="23"/>
      <c r="E101" s="23"/>
      <c r="F101" s="23"/>
      <c r="G101" s="23"/>
      <c r="H101" s="28" t="str">
        <f t="shared" si="3"/>
        <v/>
      </c>
      <c r="I101" s="29" t="str">
        <f t="shared" si="4"/>
        <v/>
      </c>
      <c r="J101" s="23"/>
      <c r="K101" s="23"/>
      <c r="L101" s="26"/>
      <c r="M101" s="22"/>
      <c r="N101" s="26"/>
      <c r="O101" s="27" t="str">
        <f t="shared" si="5"/>
        <v/>
      </c>
    </row>
    <row r="102" spans="1:15" ht="17.55" customHeight="1">
      <c r="A102" s="26"/>
      <c r="B102" s="22"/>
      <c r="C102" s="27" t="str">
        <f>IFERROR(VLOOKUP(B102,'04_Distribuidores'!$A$6:$N$55,2,FALSE),"")</f>
        <v/>
      </c>
      <c r="D102" s="23"/>
      <c r="E102" s="23"/>
      <c r="F102" s="23"/>
      <c r="G102" s="23"/>
      <c r="H102" s="28" t="str">
        <f t="shared" si="3"/>
        <v/>
      </c>
      <c r="I102" s="29" t="str">
        <f t="shared" si="4"/>
        <v/>
      </c>
      <c r="J102" s="23"/>
      <c r="K102" s="23"/>
      <c r="L102" s="26"/>
      <c r="M102" s="22"/>
      <c r="N102" s="26"/>
      <c r="O102" s="27" t="str">
        <f t="shared" si="5"/>
        <v/>
      </c>
    </row>
    <row r="103" spans="1:15" ht="17.55" customHeight="1">
      <c r="A103" s="26"/>
      <c r="B103" s="22"/>
      <c r="C103" s="27" t="str">
        <f>IFERROR(VLOOKUP(B103,'04_Distribuidores'!$A$6:$N$55,2,FALSE),"")</f>
        <v/>
      </c>
      <c r="D103" s="23"/>
      <c r="E103" s="23"/>
      <c r="F103" s="23"/>
      <c r="G103" s="23"/>
      <c r="H103" s="28" t="str">
        <f t="shared" si="3"/>
        <v/>
      </c>
      <c r="I103" s="29" t="str">
        <f t="shared" si="4"/>
        <v/>
      </c>
      <c r="J103" s="23"/>
      <c r="K103" s="23"/>
      <c r="L103" s="26"/>
      <c r="M103" s="22"/>
      <c r="N103" s="26"/>
      <c r="O103" s="27" t="str">
        <f t="shared" si="5"/>
        <v/>
      </c>
    </row>
    <row r="104" spans="1:15" ht="17.55" customHeight="1">
      <c r="A104" s="26"/>
      <c r="B104" s="22"/>
      <c r="C104" s="27" t="str">
        <f>IFERROR(VLOOKUP(B104,'04_Distribuidores'!$A$6:$N$55,2,FALSE),"")</f>
        <v/>
      </c>
      <c r="D104" s="23"/>
      <c r="E104" s="23"/>
      <c r="F104" s="23"/>
      <c r="G104" s="23"/>
      <c r="H104" s="28" t="str">
        <f t="shared" si="3"/>
        <v/>
      </c>
      <c r="I104" s="29" t="str">
        <f t="shared" si="4"/>
        <v/>
      </c>
      <c r="J104" s="23"/>
      <c r="K104" s="23"/>
      <c r="L104" s="26"/>
      <c r="M104" s="22"/>
      <c r="N104" s="26"/>
      <c r="O104" s="27" t="str">
        <f t="shared" si="5"/>
        <v/>
      </c>
    </row>
    <row r="105" spans="1:15" ht="17.55" customHeight="1">
      <c r="A105" s="26"/>
      <c r="B105" s="22"/>
      <c r="C105" s="27" t="str">
        <f>IFERROR(VLOOKUP(B105,'04_Distribuidores'!$A$6:$N$55,2,FALSE),"")</f>
        <v/>
      </c>
      <c r="D105" s="23"/>
      <c r="E105" s="23"/>
      <c r="F105" s="23"/>
      <c r="G105" s="23"/>
      <c r="H105" s="28" t="str">
        <f t="shared" si="3"/>
        <v/>
      </c>
      <c r="I105" s="29" t="str">
        <f t="shared" si="4"/>
        <v/>
      </c>
      <c r="J105" s="23"/>
      <c r="K105" s="23"/>
      <c r="L105" s="26"/>
      <c r="M105" s="22"/>
      <c r="N105" s="26"/>
      <c r="O105" s="27" t="str">
        <f t="shared" si="5"/>
        <v/>
      </c>
    </row>
    <row r="106" spans="1:15">
      <c r="A106" s="30"/>
      <c r="B106" s="24"/>
      <c r="C106" s="31" t="str">
        <f>IFERROR(VLOOKUP(B106,'04_Distribuidores'!$A$6:$N$55,2,FALSE),"")</f>
        <v/>
      </c>
      <c r="D106" s="25"/>
      <c r="E106" s="25"/>
      <c r="F106" s="25"/>
      <c r="G106" s="25"/>
      <c r="H106" s="32" t="str">
        <f t="shared" si="3"/>
        <v/>
      </c>
      <c r="I106" s="33" t="str">
        <f t="shared" si="4"/>
        <v/>
      </c>
      <c r="J106" s="25"/>
      <c r="K106" s="25"/>
      <c r="L106" s="30"/>
      <c r="M106" s="24"/>
      <c r="N106" s="30"/>
      <c r="O106" s="31" t="str">
        <f t="shared" si="5"/>
        <v/>
      </c>
    </row>
    <row r="107" spans="1:15">
      <c r="A107" s="30"/>
      <c r="B107" s="24"/>
      <c r="C107" s="31" t="str">
        <f>IFERROR(VLOOKUP(B107,'04_Distribuidores'!$A$6:$N$55,2,FALSE),"")</f>
        <v/>
      </c>
      <c r="D107" s="25"/>
      <c r="E107" s="25"/>
      <c r="F107" s="25"/>
      <c r="G107" s="25"/>
      <c r="H107" s="32" t="str">
        <f t="shared" si="3"/>
        <v/>
      </c>
      <c r="I107" s="33" t="str">
        <f t="shared" si="4"/>
        <v/>
      </c>
      <c r="J107" s="25"/>
      <c r="K107" s="25"/>
      <c r="L107" s="30"/>
      <c r="M107" s="24"/>
      <c r="N107" s="30"/>
      <c r="O107" s="31" t="str">
        <f t="shared" si="5"/>
        <v/>
      </c>
    </row>
    <row r="108" spans="1:15">
      <c r="A108" s="30"/>
      <c r="B108" s="24"/>
      <c r="C108" s="31" t="str">
        <f>IFERROR(VLOOKUP(B108,'04_Distribuidores'!$A$6:$N$55,2,FALSE),"")</f>
        <v/>
      </c>
      <c r="D108" s="25"/>
      <c r="E108" s="25"/>
      <c r="F108" s="25"/>
      <c r="G108" s="25"/>
      <c r="H108" s="32" t="str">
        <f t="shared" si="3"/>
        <v/>
      </c>
      <c r="I108" s="33" t="str">
        <f t="shared" si="4"/>
        <v/>
      </c>
      <c r="J108" s="25"/>
      <c r="K108" s="25"/>
      <c r="L108" s="30"/>
      <c r="M108" s="24"/>
      <c r="N108" s="30"/>
      <c r="O108" s="31" t="str">
        <f t="shared" si="5"/>
        <v/>
      </c>
    </row>
    <row r="109" spans="1:15">
      <c r="A109" s="30"/>
      <c r="B109" s="24"/>
      <c r="C109" s="31" t="str">
        <f>IFERROR(VLOOKUP(B109,'04_Distribuidores'!$A$6:$N$55,2,FALSE),"")</f>
        <v/>
      </c>
      <c r="D109" s="25"/>
      <c r="E109" s="25"/>
      <c r="F109" s="25"/>
      <c r="G109" s="25"/>
      <c r="H109" s="32" t="str">
        <f t="shared" si="3"/>
        <v/>
      </c>
      <c r="I109" s="33" t="str">
        <f t="shared" si="4"/>
        <v/>
      </c>
      <c r="J109" s="25"/>
      <c r="K109" s="25"/>
      <c r="L109" s="30"/>
      <c r="M109" s="24"/>
      <c r="N109" s="30"/>
      <c r="O109" s="31" t="str">
        <f t="shared" si="5"/>
        <v/>
      </c>
    </row>
    <row r="110" spans="1:15">
      <c r="A110" s="30"/>
      <c r="B110" s="24"/>
      <c r="C110" s="31" t="str">
        <f>IFERROR(VLOOKUP(B110,'04_Distribuidores'!$A$6:$N$55,2,FALSE),"")</f>
        <v/>
      </c>
      <c r="D110" s="25"/>
      <c r="E110" s="25"/>
      <c r="F110" s="25"/>
      <c r="G110" s="25"/>
      <c r="H110" s="32" t="str">
        <f t="shared" si="3"/>
        <v/>
      </c>
      <c r="I110" s="33" t="str">
        <f t="shared" si="4"/>
        <v/>
      </c>
      <c r="J110" s="25"/>
      <c r="K110" s="25"/>
      <c r="L110" s="30"/>
      <c r="M110" s="24"/>
      <c r="N110" s="30"/>
      <c r="O110" s="31" t="str">
        <f t="shared" si="5"/>
        <v/>
      </c>
    </row>
    <row r="111" spans="1:15">
      <c r="A111" s="30"/>
      <c r="B111" s="24"/>
      <c r="C111" s="31" t="str">
        <f>IFERROR(VLOOKUP(B111,'04_Distribuidores'!$A$6:$N$55,2,FALSE),"")</f>
        <v/>
      </c>
      <c r="D111" s="25"/>
      <c r="E111" s="25"/>
      <c r="F111" s="25"/>
      <c r="G111" s="25"/>
      <c r="H111" s="32" t="str">
        <f t="shared" si="3"/>
        <v/>
      </c>
      <c r="I111" s="33" t="str">
        <f t="shared" si="4"/>
        <v/>
      </c>
      <c r="J111" s="25"/>
      <c r="K111" s="25"/>
      <c r="L111" s="30"/>
      <c r="M111" s="24"/>
      <c r="N111" s="30"/>
      <c r="O111" s="31" t="str">
        <f t="shared" si="5"/>
        <v/>
      </c>
    </row>
    <row r="112" spans="1:15">
      <c r="A112" s="30"/>
      <c r="B112" s="24"/>
      <c r="C112" s="31" t="str">
        <f>IFERROR(VLOOKUP(B112,'04_Distribuidores'!$A$6:$N$55,2,FALSE),"")</f>
        <v/>
      </c>
      <c r="D112" s="25"/>
      <c r="E112" s="25"/>
      <c r="F112" s="25"/>
      <c r="G112" s="25"/>
      <c r="H112" s="32" t="str">
        <f t="shared" si="3"/>
        <v/>
      </c>
      <c r="I112" s="33" t="str">
        <f t="shared" si="4"/>
        <v/>
      </c>
      <c r="J112" s="25"/>
      <c r="K112" s="25"/>
      <c r="L112" s="30"/>
      <c r="M112" s="24"/>
      <c r="N112" s="30"/>
      <c r="O112" s="31" t="str">
        <f t="shared" si="5"/>
        <v/>
      </c>
    </row>
    <row r="113" spans="1:15">
      <c r="A113" s="30"/>
      <c r="B113" s="24"/>
      <c r="C113" s="31" t="str">
        <f>IFERROR(VLOOKUP(B113,'04_Distribuidores'!$A$6:$N$55,2,FALSE),"")</f>
        <v/>
      </c>
      <c r="D113" s="25"/>
      <c r="E113" s="25"/>
      <c r="F113" s="25"/>
      <c r="G113" s="25"/>
      <c r="H113" s="32" t="str">
        <f t="shared" si="3"/>
        <v/>
      </c>
      <c r="I113" s="33" t="str">
        <f t="shared" si="4"/>
        <v/>
      </c>
      <c r="J113" s="25"/>
      <c r="K113" s="25"/>
      <c r="L113" s="30"/>
      <c r="M113" s="24"/>
      <c r="N113" s="30"/>
      <c r="O113" s="31" t="str">
        <f t="shared" si="5"/>
        <v/>
      </c>
    </row>
    <row r="114" spans="1:15">
      <c r="A114" s="30"/>
      <c r="B114" s="24"/>
      <c r="C114" s="31" t="str">
        <f>IFERROR(VLOOKUP(B114,'04_Distribuidores'!$A$6:$N$55,2,FALSE),"")</f>
        <v/>
      </c>
      <c r="D114" s="25"/>
      <c r="E114" s="25"/>
      <c r="F114" s="25"/>
      <c r="G114" s="25"/>
      <c r="H114" s="32" t="str">
        <f t="shared" si="3"/>
        <v/>
      </c>
      <c r="I114" s="33" t="str">
        <f t="shared" si="4"/>
        <v/>
      </c>
      <c r="J114" s="25"/>
      <c r="K114" s="25"/>
      <c r="L114" s="30"/>
      <c r="M114" s="24"/>
      <c r="N114" s="30"/>
      <c r="O114" s="31" t="str">
        <f t="shared" si="5"/>
        <v/>
      </c>
    </row>
    <row r="115" spans="1:15">
      <c r="A115" s="30"/>
      <c r="B115" s="24"/>
      <c r="C115" s="31" t="str">
        <f>IFERROR(VLOOKUP(B115,'04_Distribuidores'!$A$6:$N$55,2,FALSE),"")</f>
        <v/>
      </c>
      <c r="D115" s="25"/>
      <c r="E115" s="25"/>
      <c r="F115" s="25"/>
      <c r="G115" s="25"/>
      <c r="H115" s="32" t="str">
        <f t="shared" si="3"/>
        <v/>
      </c>
      <c r="I115" s="33" t="str">
        <f t="shared" si="4"/>
        <v/>
      </c>
      <c r="J115" s="25"/>
      <c r="K115" s="25"/>
      <c r="L115" s="30"/>
      <c r="M115" s="24"/>
      <c r="N115" s="30"/>
      <c r="O115" s="31" t="str">
        <f t="shared" si="5"/>
        <v/>
      </c>
    </row>
    <row r="116" spans="1:15">
      <c r="A116" s="30"/>
      <c r="B116" s="24"/>
      <c r="C116" s="31" t="str">
        <f>IFERROR(VLOOKUP(B116,'04_Distribuidores'!$A$6:$N$55,2,FALSE),"")</f>
        <v/>
      </c>
      <c r="D116" s="25"/>
      <c r="E116" s="25"/>
      <c r="F116" s="25"/>
      <c r="G116" s="25"/>
      <c r="H116" s="32" t="str">
        <f t="shared" si="3"/>
        <v/>
      </c>
      <c r="I116" s="33" t="str">
        <f t="shared" si="4"/>
        <v/>
      </c>
      <c r="J116" s="25"/>
      <c r="K116" s="25"/>
      <c r="L116" s="30"/>
      <c r="M116" s="24"/>
      <c r="N116" s="30"/>
      <c r="O116" s="31" t="str">
        <f t="shared" si="5"/>
        <v/>
      </c>
    </row>
    <row r="117" spans="1:15">
      <c r="A117" s="30"/>
      <c r="B117" s="24"/>
      <c r="C117" s="31" t="str">
        <f>IFERROR(VLOOKUP(B117,'04_Distribuidores'!$A$6:$N$55,2,FALSE),"")</f>
        <v/>
      </c>
      <c r="D117" s="25"/>
      <c r="E117" s="25"/>
      <c r="F117" s="25"/>
      <c r="G117" s="25"/>
      <c r="H117" s="32" t="str">
        <f t="shared" si="3"/>
        <v/>
      </c>
      <c r="I117" s="33" t="str">
        <f t="shared" si="4"/>
        <v/>
      </c>
      <c r="J117" s="25"/>
      <c r="K117" s="25"/>
      <c r="L117" s="30"/>
      <c r="M117" s="24"/>
      <c r="N117" s="30"/>
      <c r="O117" s="31" t="str">
        <f t="shared" si="5"/>
        <v/>
      </c>
    </row>
    <row r="118" spans="1:15">
      <c r="A118" s="30"/>
      <c r="B118" s="24"/>
      <c r="C118" s="31" t="str">
        <f>IFERROR(VLOOKUP(B118,'04_Distribuidores'!$A$6:$N$55,2,FALSE),"")</f>
        <v/>
      </c>
      <c r="D118" s="25"/>
      <c r="E118" s="25"/>
      <c r="F118" s="25"/>
      <c r="G118" s="25"/>
      <c r="H118" s="32" t="str">
        <f t="shared" si="3"/>
        <v/>
      </c>
      <c r="I118" s="33" t="str">
        <f t="shared" si="4"/>
        <v/>
      </c>
      <c r="J118" s="25"/>
      <c r="K118" s="25"/>
      <c r="L118" s="30"/>
      <c r="M118" s="24"/>
      <c r="N118" s="30"/>
      <c r="O118" s="31" t="str">
        <f t="shared" si="5"/>
        <v/>
      </c>
    </row>
    <row r="119" spans="1:15">
      <c r="A119" s="30"/>
      <c r="B119" s="24"/>
      <c r="C119" s="31" t="str">
        <f>IFERROR(VLOOKUP(B119,'04_Distribuidores'!$A$6:$N$55,2,FALSE),"")</f>
        <v/>
      </c>
      <c r="D119" s="25"/>
      <c r="E119" s="25"/>
      <c r="F119" s="25"/>
      <c r="G119" s="25"/>
      <c r="H119" s="32" t="str">
        <f t="shared" si="3"/>
        <v/>
      </c>
      <c r="I119" s="33" t="str">
        <f t="shared" si="4"/>
        <v/>
      </c>
      <c r="J119" s="25"/>
      <c r="K119" s="25"/>
      <c r="L119" s="30"/>
      <c r="M119" s="24"/>
      <c r="N119" s="30"/>
      <c r="O119" s="31" t="str">
        <f t="shared" si="5"/>
        <v/>
      </c>
    </row>
    <row r="120" spans="1:15">
      <c r="A120" s="30"/>
      <c r="B120" s="24"/>
      <c r="C120" s="31" t="str">
        <f>IFERROR(VLOOKUP(B120,'04_Distribuidores'!$A$6:$N$55,2,FALSE),"")</f>
        <v/>
      </c>
      <c r="D120" s="25"/>
      <c r="E120" s="25"/>
      <c r="F120" s="25"/>
      <c r="G120" s="25"/>
      <c r="H120" s="32" t="str">
        <f t="shared" si="3"/>
        <v/>
      </c>
      <c r="I120" s="33" t="str">
        <f t="shared" si="4"/>
        <v/>
      </c>
      <c r="J120" s="25"/>
      <c r="K120" s="25"/>
      <c r="L120" s="30"/>
      <c r="M120" s="24"/>
      <c r="N120" s="30"/>
      <c r="O120" s="31" t="str">
        <f t="shared" si="5"/>
        <v/>
      </c>
    </row>
    <row r="121" spans="1:15">
      <c r="A121" s="30"/>
      <c r="B121" s="24"/>
      <c r="C121" s="31" t="str">
        <f>IFERROR(VLOOKUP(B121,'04_Distribuidores'!$A$6:$N$55,2,FALSE),"")</f>
        <v/>
      </c>
      <c r="D121" s="25"/>
      <c r="E121" s="25"/>
      <c r="F121" s="25"/>
      <c r="G121" s="25"/>
      <c r="H121" s="32" t="str">
        <f t="shared" si="3"/>
        <v/>
      </c>
      <c r="I121" s="33" t="str">
        <f t="shared" si="4"/>
        <v/>
      </c>
      <c r="J121" s="25"/>
      <c r="K121" s="25"/>
      <c r="L121" s="30"/>
      <c r="M121" s="24"/>
      <c r="N121" s="30"/>
      <c r="O121" s="31" t="str">
        <f t="shared" si="5"/>
        <v/>
      </c>
    </row>
    <row r="122" spans="1:15">
      <c r="A122" s="30"/>
      <c r="B122" s="24"/>
      <c r="C122" s="31" t="str">
        <f>IFERROR(VLOOKUP(B122,'04_Distribuidores'!$A$6:$N$55,2,FALSE),"")</f>
        <v/>
      </c>
      <c r="D122" s="25"/>
      <c r="E122" s="25"/>
      <c r="F122" s="25"/>
      <c r="G122" s="25"/>
      <c r="H122" s="32" t="str">
        <f t="shared" si="3"/>
        <v/>
      </c>
      <c r="I122" s="33" t="str">
        <f t="shared" si="4"/>
        <v/>
      </c>
      <c r="J122" s="25"/>
      <c r="K122" s="25"/>
      <c r="L122" s="30"/>
      <c r="M122" s="24"/>
      <c r="N122" s="30"/>
      <c r="O122" s="31" t="str">
        <f t="shared" si="5"/>
        <v/>
      </c>
    </row>
    <row r="123" spans="1:15">
      <c r="A123" s="30"/>
      <c r="B123" s="24"/>
      <c r="C123" s="31" t="str">
        <f>IFERROR(VLOOKUP(B123,'04_Distribuidores'!$A$6:$N$55,2,FALSE),"")</f>
        <v/>
      </c>
      <c r="D123" s="25"/>
      <c r="E123" s="25"/>
      <c r="F123" s="25"/>
      <c r="G123" s="25"/>
      <c r="H123" s="32" t="str">
        <f t="shared" si="3"/>
        <v/>
      </c>
      <c r="I123" s="33" t="str">
        <f t="shared" si="4"/>
        <v/>
      </c>
      <c r="J123" s="25"/>
      <c r="K123" s="25"/>
      <c r="L123" s="30"/>
      <c r="M123" s="24"/>
      <c r="N123" s="30"/>
      <c r="O123" s="31" t="str">
        <f t="shared" si="5"/>
        <v/>
      </c>
    </row>
    <row r="124" spans="1:15">
      <c r="A124" s="30"/>
      <c r="B124" s="24"/>
      <c r="C124" s="31" t="str">
        <f>IFERROR(VLOOKUP(B124,'04_Distribuidores'!$A$6:$N$55,2,FALSE),"")</f>
        <v/>
      </c>
      <c r="D124" s="25"/>
      <c r="E124" s="25"/>
      <c r="F124" s="25"/>
      <c r="G124" s="25"/>
      <c r="H124" s="32" t="str">
        <f t="shared" si="3"/>
        <v/>
      </c>
      <c r="I124" s="33" t="str">
        <f t="shared" si="4"/>
        <v/>
      </c>
      <c r="J124" s="25"/>
      <c r="K124" s="25"/>
      <c r="L124" s="30"/>
      <c r="M124" s="24"/>
      <c r="N124" s="30"/>
      <c r="O124" s="31" t="str">
        <f t="shared" si="5"/>
        <v/>
      </c>
    </row>
    <row r="125" spans="1:15">
      <c r="A125" s="30"/>
      <c r="B125" s="24"/>
      <c r="C125" s="31" t="str">
        <f>IFERROR(VLOOKUP(B125,'04_Distribuidores'!$A$6:$N$55,2,FALSE),"")</f>
        <v/>
      </c>
      <c r="D125" s="25"/>
      <c r="E125" s="25"/>
      <c r="F125" s="25"/>
      <c r="G125" s="25"/>
      <c r="H125" s="32" t="str">
        <f t="shared" si="3"/>
        <v/>
      </c>
      <c r="I125" s="33" t="str">
        <f t="shared" si="4"/>
        <v/>
      </c>
      <c r="J125" s="25"/>
      <c r="K125" s="25"/>
      <c r="L125" s="30"/>
      <c r="M125" s="24"/>
      <c r="N125" s="30"/>
      <c r="O125" s="31" t="str">
        <f t="shared" si="5"/>
        <v/>
      </c>
    </row>
    <row r="126" spans="1:15">
      <c r="A126" s="30"/>
      <c r="B126" s="24"/>
      <c r="C126" s="31" t="str">
        <f>IFERROR(VLOOKUP(B126,'04_Distribuidores'!$A$6:$N$55,2,FALSE),"")</f>
        <v/>
      </c>
      <c r="D126" s="25"/>
      <c r="E126" s="25"/>
      <c r="F126" s="25"/>
      <c r="G126" s="25"/>
      <c r="H126" s="32" t="str">
        <f t="shared" si="3"/>
        <v/>
      </c>
      <c r="I126" s="33" t="str">
        <f t="shared" si="4"/>
        <v/>
      </c>
      <c r="J126" s="25"/>
      <c r="K126" s="25"/>
      <c r="L126" s="30"/>
      <c r="M126" s="24"/>
      <c r="N126" s="30"/>
      <c r="O126" s="31" t="str">
        <f t="shared" si="5"/>
        <v/>
      </c>
    </row>
    <row r="127" spans="1:15">
      <c r="A127" s="30"/>
      <c r="B127" s="24"/>
      <c r="C127" s="31" t="str">
        <f>IFERROR(VLOOKUP(B127,'04_Distribuidores'!$A$6:$N$55,2,FALSE),"")</f>
        <v/>
      </c>
      <c r="D127" s="25"/>
      <c r="E127" s="25"/>
      <c r="F127" s="25"/>
      <c r="G127" s="25"/>
      <c r="H127" s="32" t="str">
        <f t="shared" si="3"/>
        <v/>
      </c>
      <c r="I127" s="33" t="str">
        <f t="shared" si="4"/>
        <v/>
      </c>
      <c r="J127" s="25"/>
      <c r="K127" s="25"/>
      <c r="L127" s="30"/>
      <c r="M127" s="24"/>
      <c r="N127" s="30"/>
      <c r="O127" s="31" t="str">
        <f t="shared" si="5"/>
        <v/>
      </c>
    </row>
    <row r="128" spans="1:15">
      <c r="A128" s="30"/>
      <c r="B128" s="24"/>
      <c r="C128" s="31" t="str">
        <f>IFERROR(VLOOKUP(B128,'04_Distribuidores'!$A$6:$N$55,2,FALSE),"")</f>
        <v/>
      </c>
      <c r="D128" s="25"/>
      <c r="E128" s="25"/>
      <c r="F128" s="25"/>
      <c r="G128" s="25"/>
      <c r="H128" s="32" t="str">
        <f t="shared" si="3"/>
        <v/>
      </c>
      <c r="I128" s="33" t="str">
        <f t="shared" si="4"/>
        <v/>
      </c>
      <c r="J128" s="25"/>
      <c r="K128" s="25"/>
      <c r="L128" s="30"/>
      <c r="M128" s="24"/>
      <c r="N128" s="30"/>
      <c r="O128" s="31" t="str">
        <f t="shared" si="5"/>
        <v/>
      </c>
    </row>
    <row r="129" spans="1:15">
      <c r="A129" s="30"/>
      <c r="B129" s="24"/>
      <c r="C129" s="31" t="str">
        <f>IFERROR(VLOOKUP(B129,'04_Distribuidores'!$A$6:$N$55,2,FALSE),"")</f>
        <v/>
      </c>
      <c r="D129" s="25"/>
      <c r="E129" s="25"/>
      <c r="F129" s="25"/>
      <c r="G129" s="25"/>
      <c r="H129" s="32" t="str">
        <f t="shared" si="3"/>
        <v/>
      </c>
      <c r="I129" s="33" t="str">
        <f t="shared" si="4"/>
        <v/>
      </c>
      <c r="J129" s="25"/>
      <c r="K129" s="25"/>
      <c r="L129" s="30"/>
      <c r="M129" s="24"/>
      <c r="N129" s="30"/>
      <c r="O129" s="31" t="str">
        <f t="shared" si="5"/>
        <v/>
      </c>
    </row>
    <row r="130" spans="1:15">
      <c r="A130" s="30"/>
      <c r="B130" s="24"/>
      <c r="C130" s="31" t="str">
        <f>IFERROR(VLOOKUP(B130,'04_Distribuidores'!$A$6:$N$55,2,FALSE),"")</f>
        <v/>
      </c>
      <c r="D130" s="25"/>
      <c r="E130" s="25"/>
      <c r="F130" s="25"/>
      <c r="G130" s="25"/>
      <c r="H130" s="32" t="str">
        <f t="shared" si="3"/>
        <v/>
      </c>
      <c r="I130" s="33" t="str">
        <f t="shared" si="4"/>
        <v/>
      </c>
      <c r="J130" s="25"/>
      <c r="K130" s="25"/>
      <c r="L130" s="30"/>
      <c r="M130" s="24"/>
      <c r="N130" s="30"/>
      <c r="O130" s="31" t="str">
        <f t="shared" si="5"/>
        <v/>
      </c>
    </row>
    <row r="131" spans="1:15">
      <c r="A131" s="30"/>
      <c r="B131" s="24"/>
      <c r="C131" s="31" t="str">
        <f>IFERROR(VLOOKUP(B131,'04_Distribuidores'!$A$6:$N$55,2,FALSE),"")</f>
        <v/>
      </c>
      <c r="D131" s="25"/>
      <c r="E131" s="25"/>
      <c r="F131" s="25"/>
      <c r="G131" s="25"/>
      <c r="H131" s="32" t="str">
        <f t="shared" si="3"/>
        <v/>
      </c>
      <c r="I131" s="33" t="str">
        <f t="shared" si="4"/>
        <v/>
      </c>
      <c r="J131" s="25"/>
      <c r="K131" s="25"/>
      <c r="L131" s="30"/>
      <c r="M131" s="24"/>
      <c r="N131" s="30"/>
      <c r="O131" s="31" t="str">
        <f t="shared" si="5"/>
        <v/>
      </c>
    </row>
    <row r="132" spans="1:15">
      <c r="A132" s="30"/>
      <c r="B132" s="24"/>
      <c r="C132" s="31" t="str">
        <f>IFERROR(VLOOKUP(B132,'04_Distribuidores'!$A$6:$N$55,2,FALSE),"")</f>
        <v/>
      </c>
      <c r="D132" s="25"/>
      <c r="E132" s="25"/>
      <c r="F132" s="25"/>
      <c r="G132" s="25"/>
      <c r="H132" s="32" t="str">
        <f t="shared" si="3"/>
        <v/>
      </c>
      <c r="I132" s="33" t="str">
        <f t="shared" si="4"/>
        <v/>
      </c>
      <c r="J132" s="25"/>
      <c r="K132" s="25"/>
      <c r="L132" s="30"/>
      <c r="M132" s="24"/>
      <c r="N132" s="30"/>
      <c r="O132" s="31" t="str">
        <f t="shared" si="5"/>
        <v/>
      </c>
    </row>
    <row r="133" spans="1:15">
      <c r="A133" s="30"/>
      <c r="B133" s="24"/>
      <c r="C133" s="31" t="str">
        <f>IFERROR(VLOOKUP(B133,'04_Distribuidores'!$A$6:$N$55,2,FALSE),"")</f>
        <v/>
      </c>
      <c r="D133" s="25"/>
      <c r="E133" s="25"/>
      <c r="F133" s="25"/>
      <c r="G133" s="25"/>
      <c r="H133" s="32" t="str">
        <f t="shared" si="3"/>
        <v/>
      </c>
      <c r="I133" s="33" t="str">
        <f t="shared" si="4"/>
        <v/>
      </c>
      <c r="J133" s="25"/>
      <c r="K133" s="25"/>
      <c r="L133" s="30"/>
      <c r="M133" s="24"/>
      <c r="N133" s="30"/>
      <c r="O133" s="31" t="str">
        <f t="shared" si="5"/>
        <v/>
      </c>
    </row>
    <row r="134" spans="1:15">
      <c r="A134" s="30"/>
      <c r="B134" s="24"/>
      <c r="C134" s="31" t="str">
        <f>IFERROR(VLOOKUP(B134,'04_Distribuidores'!$A$6:$N$55,2,FALSE),"")</f>
        <v/>
      </c>
      <c r="D134" s="25"/>
      <c r="E134" s="25"/>
      <c r="F134" s="25"/>
      <c r="G134" s="25"/>
      <c r="H134" s="32" t="str">
        <f t="shared" ref="H134:H197" si="6">IF(A134="","",D134-E134-F134-G134)</f>
        <v/>
      </c>
      <c r="I134" s="33" t="str">
        <f t="shared" ref="I134:I197" si="7">IF(A134="","",IFERROR(H134/D134,0))</f>
        <v/>
      </c>
      <c r="J134" s="25"/>
      <c r="K134" s="25"/>
      <c r="L134" s="30"/>
      <c r="M134" s="24"/>
      <c r="N134" s="30"/>
      <c r="O134" s="31" t="str">
        <f t="shared" ref="O134:O197" si="8">IF(A134="","",IF(D134&gt;0,"Con actividad","Sin actividad"))</f>
        <v/>
      </c>
    </row>
    <row r="135" spans="1:15">
      <c r="A135" s="30"/>
      <c r="B135" s="24"/>
      <c r="C135" s="31" t="str">
        <f>IFERROR(VLOOKUP(B135,'04_Distribuidores'!$A$6:$N$55,2,FALSE),"")</f>
        <v/>
      </c>
      <c r="D135" s="25"/>
      <c r="E135" s="25"/>
      <c r="F135" s="25"/>
      <c r="G135" s="25"/>
      <c r="H135" s="32" t="str">
        <f t="shared" si="6"/>
        <v/>
      </c>
      <c r="I135" s="33" t="str">
        <f t="shared" si="7"/>
        <v/>
      </c>
      <c r="J135" s="25"/>
      <c r="K135" s="25"/>
      <c r="L135" s="30"/>
      <c r="M135" s="24"/>
      <c r="N135" s="30"/>
      <c r="O135" s="31" t="str">
        <f t="shared" si="8"/>
        <v/>
      </c>
    </row>
    <row r="136" spans="1:15">
      <c r="A136" s="30"/>
      <c r="B136" s="24"/>
      <c r="C136" s="31" t="str">
        <f>IFERROR(VLOOKUP(B136,'04_Distribuidores'!$A$6:$N$55,2,FALSE),"")</f>
        <v/>
      </c>
      <c r="D136" s="25"/>
      <c r="E136" s="25"/>
      <c r="F136" s="25"/>
      <c r="G136" s="25"/>
      <c r="H136" s="32" t="str">
        <f t="shared" si="6"/>
        <v/>
      </c>
      <c r="I136" s="33" t="str">
        <f t="shared" si="7"/>
        <v/>
      </c>
      <c r="J136" s="25"/>
      <c r="K136" s="25"/>
      <c r="L136" s="30"/>
      <c r="M136" s="24"/>
      <c r="N136" s="30"/>
      <c r="O136" s="31" t="str">
        <f t="shared" si="8"/>
        <v/>
      </c>
    </row>
    <row r="137" spans="1:15">
      <c r="A137" s="30"/>
      <c r="B137" s="24"/>
      <c r="C137" s="31" t="str">
        <f>IFERROR(VLOOKUP(B137,'04_Distribuidores'!$A$6:$N$55,2,FALSE),"")</f>
        <v/>
      </c>
      <c r="D137" s="25"/>
      <c r="E137" s="25"/>
      <c r="F137" s="25"/>
      <c r="G137" s="25"/>
      <c r="H137" s="32" t="str">
        <f t="shared" si="6"/>
        <v/>
      </c>
      <c r="I137" s="33" t="str">
        <f t="shared" si="7"/>
        <v/>
      </c>
      <c r="J137" s="25"/>
      <c r="K137" s="25"/>
      <c r="L137" s="30"/>
      <c r="M137" s="24"/>
      <c r="N137" s="30"/>
      <c r="O137" s="31" t="str">
        <f t="shared" si="8"/>
        <v/>
      </c>
    </row>
    <row r="138" spans="1:15">
      <c r="A138" s="30"/>
      <c r="B138" s="24"/>
      <c r="C138" s="31" t="str">
        <f>IFERROR(VLOOKUP(B138,'04_Distribuidores'!$A$6:$N$55,2,FALSE),"")</f>
        <v/>
      </c>
      <c r="D138" s="25"/>
      <c r="E138" s="25"/>
      <c r="F138" s="25"/>
      <c r="G138" s="25"/>
      <c r="H138" s="32" t="str">
        <f t="shared" si="6"/>
        <v/>
      </c>
      <c r="I138" s="33" t="str">
        <f t="shared" si="7"/>
        <v/>
      </c>
      <c r="J138" s="25"/>
      <c r="K138" s="25"/>
      <c r="L138" s="30"/>
      <c r="M138" s="24"/>
      <c r="N138" s="30"/>
      <c r="O138" s="31" t="str">
        <f t="shared" si="8"/>
        <v/>
      </c>
    </row>
    <row r="139" spans="1:15">
      <c r="A139" s="30"/>
      <c r="B139" s="24"/>
      <c r="C139" s="31" t="str">
        <f>IFERROR(VLOOKUP(B139,'04_Distribuidores'!$A$6:$N$55,2,FALSE),"")</f>
        <v/>
      </c>
      <c r="D139" s="25"/>
      <c r="E139" s="25"/>
      <c r="F139" s="25"/>
      <c r="G139" s="25"/>
      <c r="H139" s="32" t="str">
        <f t="shared" si="6"/>
        <v/>
      </c>
      <c r="I139" s="33" t="str">
        <f t="shared" si="7"/>
        <v/>
      </c>
      <c r="J139" s="25"/>
      <c r="K139" s="25"/>
      <c r="L139" s="30"/>
      <c r="M139" s="24"/>
      <c r="N139" s="30"/>
      <c r="O139" s="31" t="str">
        <f t="shared" si="8"/>
        <v/>
      </c>
    </row>
    <row r="140" spans="1:15">
      <c r="A140" s="30"/>
      <c r="B140" s="24"/>
      <c r="C140" s="31" t="str">
        <f>IFERROR(VLOOKUP(B140,'04_Distribuidores'!$A$6:$N$55,2,FALSE),"")</f>
        <v/>
      </c>
      <c r="D140" s="25"/>
      <c r="E140" s="25"/>
      <c r="F140" s="25"/>
      <c r="G140" s="25"/>
      <c r="H140" s="32" t="str">
        <f t="shared" si="6"/>
        <v/>
      </c>
      <c r="I140" s="33" t="str">
        <f t="shared" si="7"/>
        <v/>
      </c>
      <c r="J140" s="25"/>
      <c r="K140" s="25"/>
      <c r="L140" s="30"/>
      <c r="M140" s="24"/>
      <c r="N140" s="30"/>
      <c r="O140" s="31" t="str">
        <f t="shared" si="8"/>
        <v/>
      </c>
    </row>
    <row r="141" spans="1:15">
      <c r="A141" s="30"/>
      <c r="B141" s="24"/>
      <c r="C141" s="31" t="str">
        <f>IFERROR(VLOOKUP(B141,'04_Distribuidores'!$A$6:$N$55,2,FALSE),"")</f>
        <v/>
      </c>
      <c r="D141" s="25"/>
      <c r="E141" s="25"/>
      <c r="F141" s="25"/>
      <c r="G141" s="25"/>
      <c r="H141" s="32" t="str">
        <f t="shared" si="6"/>
        <v/>
      </c>
      <c r="I141" s="33" t="str">
        <f t="shared" si="7"/>
        <v/>
      </c>
      <c r="J141" s="25"/>
      <c r="K141" s="25"/>
      <c r="L141" s="30"/>
      <c r="M141" s="24"/>
      <c r="N141" s="30"/>
      <c r="O141" s="31" t="str">
        <f t="shared" si="8"/>
        <v/>
      </c>
    </row>
    <row r="142" spans="1:15">
      <c r="A142" s="30"/>
      <c r="B142" s="24"/>
      <c r="C142" s="31" t="str">
        <f>IFERROR(VLOOKUP(B142,'04_Distribuidores'!$A$6:$N$55,2,FALSE),"")</f>
        <v/>
      </c>
      <c r="D142" s="25"/>
      <c r="E142" s="25"/>
      <c r="F142" s="25"/>
      <c r="G142" s="25"/>
      <c r="H142" s="32" t="str">
        <f t="shared" si="6"/>
        <v/>
      </c>
      <c r="I142" s="33" t="str">
        <f t="shared" si="7"/>
        <v/>
      </c>
      <c r="J142" s="25"/>
      <c r="K142" s="25"/>
      <c r="L142" s="30"/>
      <c r="M142" s="24"/>
      <c r="N142" s="30"/>
      <c r="O142" s="31" t="str">
        <f t="shared" si="8"/>
        <v/>
      </c>
    </row>
    <row r="143" spans="1:15">
      <c r="A143" s="30"/>
      <c r="B143" s="24"/>
      <c r="C143" s="31" t="str">
        <f>IFERROR(VLOOKUP(B143,'04_Distribuidores'!$A$6:$N$55,2,FALSE),"")</f>
        <v/>
      </c>
      <c r="D143" s="25"/>
      <c r="E143" s="25"/>
      <c r="F143" s="25"/>
      <c r="G143" s="25"/>
      <c r="H143" s="32" t="str">
        <f t="shared" si="6"/>
        <v/>
      </c>
      <c r="I143" s="33" t="str">
        <f t="shared" si="7"/>
        <v/>
      </c>
      <c r="J143" s="25"/>
      <c r="K143" s="25"/>
      <c r="L143" s="30"/>
      <c r="M143" s="24"/>
      <c r="N143" s="30"/>
      <c r="O143" s="31" t="str">
        <f t="shared" si="8"/>
        <v/>
      </c>
    </row>
    <row r="144" spans="1:15">
      <c r="A144" s="30"/>
      <c r="B144" s="24"/>
      <c r="C144" s="31" t="str">
        <f>IFERROR(VLOOKUP(B144,'04_Distribuidores'!$A$6:$N$55,2,FALSE),"")</f>
        <v/>
      </c>
      <c r="D144" s="25"/>
      <c r="E144" s="25"/>
      <c r="F144" s="25"/>
      <c r="G144" s="25"/>
      <c r="H144" s="32" t="str">
        <f t="shared" si="6"/>
        <v/>
      </c>
      <c r="I144" s="33" t="str">
        <f t="shared" si="7"/>
        <v/>
      </c>
      <c r="J144" s="25"/>
      <c r="K144" s="25"/>
      <c r="L144" s="30"/>
      <c r="M144" s="24"/>
      <c r="N144" s="30"/>
      <c r="O144" s="31" t="str">
        <f t="shared" si="8"/>
        <v/>
      </c>
    </row>
    <row r="145" spans="1:15">
      <c r="A145" s="30"/>
      <c r="B145" s="24"/>
      <c r="C145" s="31" t="str">
        <f>IFERROR(VLOOKUP(B145,'04_Distribuidores'!$A$6:$N$55,2,FALSE),"")</f>
        <v/>
      </c>
      <c r="D145" s="25"/>
      <c r="E145" s="25"/>
      <c r="F145" s="25"/>
      <c r="G145" s="25"/>
      <c r="H145" s="32" t="str">
        <f t="shared" si="6"/>
        <v/>
      </c>
      <c r="I145" s="33" t="str">
        <f t="shared" si="7"/>
        <v/>
      </c>
      <c r="J145" s="25"/>
      <c r="K145" s="25"/>
      <c r="L145" s="30"/>
      <c r="M145" s="24"/>
      <c r="N145" s="30"/>
      <c r="O145" s="31" t="str">
        <f t="shared" si="8"/>
        <v/>
      </c>
    </row>
    <row r="146" spans="1:15">
      <c r="A146" s="30"/>
      <c r="B146" s="24"/>
      <c r="C146" s="31" t="str">
        <f>IFERROR(VLOOKUP(B146,'04_Distribuidores'!$A$6:$N$55,2,FALSE),"")</f>
        <v/>
      </c>
      <c r="D146" s="25"/>
      <c r="E146" s="25"/>
      <c r="F146" s="25"/>
      <c r="G146" s="25"/>
      <c r="H146" s="32" t="str">
        <f t="shared" si="6"/>
        <v/>
      </c>
      <c r="I146" s="33" t="str">
        <f t="shared" si="7"/>
        <v/>
      </c>
      <c r="J146" s="25"/>
      <c r="K146" s="25"/>
      <c r="L146" s="30"/>
      <c r="M146" s="24"/>
      <c r="N146" s="30"/>
      <c r="O146" s="31" t="str">
        <f t="shared" si="8"/>
        <v/>
      </c>
    </row>
    <row r="147" spans="1:15">
      <c r="A147" s="30"/>
      <c r="B147" s="24"/>
      <c r="C147" s="31" t="str">
        <f>IFERROR(VLOOKUP(B147,'04_Distribuidores'!$A$6:$N$55,2,FALSE),"")</f>
        <v/>
      </c>
      <c r="D147" s="25"/>
      <c r="E147" s="25"/>
      <c r="F147" s="25"/>
      <c r="G147" s="25"/>
      <c r="H147" s="32" t="str">
        <f t="shared" si="6"/>
        <v/>
      </c>
      <c r="I147" s="33" t="str">
        <f t="shared" si="7"/>
        <v/>
      </c>
      <c r="J147" s="25"/>
      <c r="K147" s="25"/>
      <c r="L147" s="30"/>
      <c r="M147" s="24"/>
      <c r="N147" s="30"/>
      <c r="O147" s="31" t="str">
        <f t="shared" si="8"/>
        <v/>
      </c>
    </row>
    <row r="148" spans="1:15">
      <c r="A148" s="30"/>
      <c r="B148" s="24"/>
      <c r="C148" s="31" t="str">
        <f>IFERROR(VLOOKUP(B148,'04_Distribuidores'!$A$6:$N$55,2,FALSE),"")</f>
        <v/>
      </c>
      <c r="D148" s="25"/>
      <c r="E148" s="25"/>
      <c r="F148" s="25"/>
      <c r="G148" s="25"/>
      <c r="H148" s="32" t="str">
        <f t="shared" si="6"/>
        <v/>
      </c>
      <c r="I148" s="33" t="str">
        <f t="shared" si="7"/>
        <v/>
      </c>
      <c r="J148" s="25"/>
      <c r="K148" s="25"/>
      <c r="L148" s="30"/>
      <c r="M148" s="24"/>
      <c r="N148" s="30"/>
      <c r="O148" s="31" t="str">
        <f t="shared" si="8"/>
        <v/>
      </c>
    </row>
    <row r="149" spans="1:15">
      <c r="A149" s="30"/>
      <c r="B149" s="24"/>
      <c r="C149" s="31" t="str">
        <f>IFERROR(VLOOKUP(B149,'04_Distribuidores'!$A$6:$N$55,2,FALSE),"")</f>
        <v/>
      </c>
      <c r="D149" s="25"/>
      <c r="E149" s="25"/>
      <c r="F149" s="25"/>
      <c r="G149" s="25"/>
      <c r="H149" s="32" t="str">
        <f t="shared" si="6"/>
        <v/>
      </c>
      <c r="I149" s="33" t="str">
        <f t="shared" si="7"/>
        <v/>
      </c>
      <c r="J149" s="25"/>
      <c r="K149" s="25"/>
      <c r="L149" s="30"/>
      <c r="M149" s="24"/>
      <c r="N149" s="30"/>
      <c r="O149" s="31" t="str">
        <f t="shared" si="8"/>
        <v/>
      </c>
    </row>
    <row r="150" spans="1:15">
      <c r="A150" s="30"/>
      <c r="B150" s="24"/>
      <c r="C150" s="31" t="str">
        <f>IFERROR(VLOOKUP(B150,'04_Distribuidores'!$A$6:$N$55,2,FALSE),"")</f>
        <v/>
      </c>
      <c r="D150" s="25"/>
      <c r="E150" s="25"/>
      <c r="F150" s="25"/>
      <c r="G150" s="25"/>
      <c r="H150" s="32" t="str">
        <f t="shared" si="6"/>
        <v/>
      </c>
      <c r="I150" s="33" t="str">
        <f t="shared" si="7"/>
        <v/>
      </c>
      <c r="J150" s="25"/>
      <c r="K150" s="25"/>
      <c r="L150" s="30"/>
      <c r="M150" s="24"/>
      <c r="N150" s="30"/>
      <c r="O150" s="31" t="str">
        <f t="shared" si="8"/>
        <v/>
      </c>
    </row>
    <row r="151" spans="1:15">
      <c r="A151" s="30"/>
      <c r="B151" s="24"/>
      <c r="C151" s="31" t="str">
        <f>IFERROR(VLOOKUP(B151,'04_Distribuidores'!$A$6:$N$55,2,FALSE),"")</f>
        <v/>
      </c>
      <c r="D151" s="25"/>
      <c r="E151" s="25"/>
      <c r="F151" s="25"/>
      <c r="G151" s="25"/>
      <c r="H151" s="32" t="str">
        <f t="shared" si="6"/>
        <v/>
      </c>
      <c r="I151" s="33" t="str">
        <f t="shared" si="7"/>
        <v/>
      </c>
      <c r="J151" s="25"/>
      <c r="K151" s="25"/>
      <c r="L151" s="30"/>
      <c r="M151" s="24"/>
      <c r="N151" s="30"/>
      <c r="O151" s="31" t="str">
        <f t="shared" si="8"/>
        <v/>
      </c>
    </row>
    <row r="152" spans="1:15">
      <c r="A152" s="30"/>
      <c r="B152" s="24"/>
      <c r="C152" s="31" t="str">
        <f>IFERROR(VLOOKUP(B152,'04_Distribuidores'!$A$6:$N$55,2,FALSE),"")</f>
        <v/>
      </c>
      <c r="D152" s="25"/>
      <c r="E152" s="25"/>
      <c r="F152" s="25"/>
      <c r="G152" s="25"/>
      <c r="H152" s="32" t="str">
        <f t="shared" si="6"/>
        <v/>
      </c>
      <c r="I152" s="33" t="str">
        <f t="shared" si="7"/>
        <v/>
      </c>
      <c r="J152" s="25"/>
      <c r="K152" s="25"/>
      <c r="L152" s="30"/>
      <c r="M152" s="24"/>
      <c r="N152" s="30"/>
      <c r="O152" s="31" t="str">
        <f t="shared" si="8"/>
        <v/>
      </c>
    </row>
    <row r="153" spans="1:15">
      <c r="A153" s="30"/>
      <c r="B153" s="24"/>
      <c r="C153" s="31" t="str">
        <f>IFERROR(VLOOKUP(B153,'04_Distribuidores'!$A$6:$N$55,2,FALSE),"")</f>
        <v/>
      </c>
      <c r="D153" s="25"/>
      <c r="E153" s="25"/>
      <c r="F153" s="25"/>
      <c r="G153" s="25"/>
      <c r="H153" s="32" t="str">
        <f t="shared" si="6"/>
        <v/>
      </c>
      <c r="I153" s="33" t="str">
        <f t="shared" si="7"/>
        <v/>
      </c>
      <c r="J153" s="25"/>
      <c r="K153" s="25"/>
      <c r="L153" s="30"/>
      <c r="M153" s="24"/>
      <c r="N153" s="30"/>
      <c r="O153" s="31" t="str">
        <f t="shared" si="8"/>
        <v/>
      </c>
    </row>
    <row r="154" spans="1:15">
      <c r="A154" s="30"/>
      <c r="B154" s="24"/>
      <c r="C154" s="31" t="str">
        <f>IFERROR(VLOOKUP(B154,'04_Distribuidores'!$A$6:$N$55,2,FALSE),"")</f>
        <v/>
      </c>
      <c r="D154" s="25"/>
      <c r="E154" s="25"/>
      <c r="F154" s="25"/>
      <c r="G154" s="25"/>
      <c r="H154" s="32" t="str">
        <f t="shared" si="6"/>
        <v/>
      </c>
      <c r="I154" s="33" t="str">
        <f t="shared" si="7"/>
        <v/>
      </c>
      <c r="J154" s="25"/>
      <c r="K154" s="25"/>
      <c r="L154" s="30"/>
      <c r="M154" s="24"/>
      <c r="N154" s="30"/>
      <c r="O154" s="31" t="str">
        <f t="shared" si="8"/>
        <v/>
      </c>
    </row>
    <row r="155" spans="1:15">
      <c r="A155" s="30"/>
      <c r="B155" s="24"/>
      <c r="C155" s="31" t="str">
        <f>IFERROR(VLOOKUP(B155,'04_Distribuidores'!$A$6:$N$55,2,FALSE),"")</f>
        <v/>
      </c>
      <c r="D155" s="25"/>
      <c r="E155" s="25"/>
      <c r="F155" s="25"/>
      <c r="G155" s="25"/>
      <c r="H155" s="32" t="str">
        <f t="shared" si="6"/>
        <v/>
      </c>
      <c r="I155" s="33" t="str">
        <f t="shared" si="7"/>
        <v/>
      </c>
      <c r="J155" s="25"/>
      <c r="K155" s="25"/>
      <c r="L155" s="30"/>
      <c r="M155" s="24"/>
      <c r="N155" s="30"/>
      <c r="O155" s="31" t="str">
        <f t="shared" si="8"/>
        <v/>
      </c>
    </row>
    <row r="156" spans="1:15">
      <c r="A156" s="30"/>
      <c r="B156" s="24"/>
      <c r="C156" s="31" t="str">
        <f>IFERROR(VLOOKUP(B156,'04_Distribuidores'!$A$6:$N$55,2,FALSE),"")</f>
        <v/>
      </c>
      <c r="D156" s="25"/>
      <c r="E156" s="25"/>
      <c r="F156" s="25"/>
      <c r="G156" s="25"/>
      <c r="H156" s="32" t="str">
        <f t="shared" si="6"/>
        <v/>
      </c>
      <c r="I156" s="33" t="str">
        <f t="shared" si="7"/>
        <v/>
      </c>
      <c r="J156" s="25"/>
      <c r="K156" s="25"/>
      <c r="L156" s="30"/>
      <c r="M156" s="24"/>
      <c r="N156" s="30"/>
      <c r="O156" s="31" t="str">
        <f t="shared" si="8"/>
        <v/>
      </c>
    </row>
    <row r="157" spans="1:15">
      <c r="A157" s="30"/>
      <c r="B157" s="24"/>
      <c r="C157" s="31" t="str">
        <f>IFERROR(VLOOKUP(B157,'04_Distribuidores'!$A$6:$N$55,2,FALSE),"")</f>
        <v/>
      </c>
      <c r="D157" s="25"/>
      <c r="E157" s="25"/>
      <c r="F157" s="25"/>
      <c r="G157" s="25"/>
      <c r="H157" s="32" t="str">
        <f t="shared" si="6"/>
        <v/>
      </c>
      <c r="I157" s="33" t="str">
        <f t="shared" si="7"/>
        <v/>
      </c>
      <c r="J157" s="25"/>
      <c r="K157" s="25"/>
      <c r="L157" s="30"/>
      <c r="M157" s="24"/>
      <c r="N157" s="30"/>
      <c r="O157" s="31" t="str">
        <f t="shared" si="8"/>
        <v/>
      </c>
    </row>
    <row r="158" spans="1:15">
      <c r="A158" s="30"/>
      <c r="B158" s="24"/>
      <c r="C158" s="31" t="str">
        <f>IFERROR(VLOOKUP(B158,'04_Distribuidores'!$A$6:$N$55,2,FALSE),"")</f>
        <v/>
      </c>
      <c r="D158" s="25"/>
      <c r="E158" s="25"/>
      <c r="F158" s="25"/>
      <c r="G158" s="25"/>
      <c r="H158" s="32" t="str">
        <f t="shared" si="6"/>
        <v/>
      </c>
      <c r="I158" s="33" t="str">
        <f t="shared" si="7"/>
        <v/>
      </c>
      <c r="J158" s="25"/>
      <c r="K158" s="25"/>
      <c r="L158" s="30"/>
      <c r="M158" s="24"/>
      <c r="N158" s="30"/>
      <c r="O158" s="31" t="str">
        <f t="shared" si="8"/>
        <v/>
      </c>
    </row>
    <row r="159" spans="1:15">
      <c r="A159" s="30"/>
      <c r="B159" s="24"/>
      <c r="C159" s="31" t="str">
        <f>IFERROR(VLOOKUP(B159,'04_Distribuidores'!$A$6:$N$55,2,FALSE),"")</f>
        <v/>
      </c>
      <c r="D159" s="25"/>
      <c r="E159" s="25"/>
      <c r="F159" s="25"/>
      <c r="G159" s="25"/>
      <c r="H159" s="32" t="str">
        <f t="shared" si="6"/>
        <v/>
      </c>
      <c r="I159" s="33" t="str">
        <f t="shared" si="7"/>
        <v/>
      </c>
      <c r="J159" s="25"/>
      <c r="K159" s="25"/>
      <c r="L159" s="30"/>
      <c r="M159" s="24"/>
      <c r="N159" s="30"/>
      <c r="O159" s="31" t="str">
        <f t="shared" si="8"/>
        <v/>
      </c>
    </row>
    <row r="160" spans="1:15">
      <c r="A160" s="30"/>
      <c r="B160" s="24"/>
      <c r="C160" s="31" t="str">
        <f>IFERROR(VLOOKUP(B160,'04_Distribuidores'!$A$6:$N$55,2,FALSE),"")</f>
        <v/>
      </c>
      <c r="D160" s="25"/>
      <c r="E160" s="25"/>
      <c r="F160" s="25"/>
      <c r="G160" s="25"/>
      <c r="H160" s="32" t="str">
        <f t="shared" si="6"/>
        <v/>
      </c>
      <c r="I160" s="33" t="str">
        <f t="shared" si="7"/>
        <v/>
      </c>
      <c r="J160" s="25"/>
      <c r="K160" s="25"/>
      <c r="L160" s="30"/>
      <c r="M160" s="24"/>
      <c r="N160" s="30"/>
      <c r="O160" s="31" t="str">
        <f t="shared" si="8"/>
        <v/>
      </c>
    </row>
    <row r="161" spans="1:15">
      <c r="A161" s="30"/>
      <c r="B161" s="24"/>
      <c r="C161" s="31" t="str">
        <f>IFERROR(VLOOKUP(B161,'04_Distribuidores'!$A$6:$N$55,2,FALSE),"")</f>
        <v/>
      </c>
      <c r="D161" s="25"/>
      <c r="E161" s="25"/>
      <c r="F161" s="25"/>
      <c r="G161" s="25"/>
      <c r="H161" s="32" t="str">
        <f t="shared" si="6"/>
        <v/>
      </c>
      <c r="I161" s="33" t="str">
        <f t="shared" si="7"/>
        <v/>
      </c>
      <c r="J161" s="25"/>
      <c r="K161" s="25"/>
      <c r="L161" s="30"/>
      <c r="M161" s="24"/>
      <c r="N161" s="30"/>
      <c r="O161" s="31" t="str">
        <f t="shared" si="8"/>
        <v/>
      </c>
    </row>
    <row r="162" spans="1:15">
      <c r="A162" s="30"/>
      <c r="B162" s="24"/>
      <c r="C162" s="31" t="str">
        <f>IFERROR(VLOOKUP(B162,'04_Distribuidores'!$A$6:$N$55,2,FALSE),"")</f>
        <v/>
      </c>
      <c r="D162" s="25"/>
      <c r="E162" s="25"/>
      <c r="F162" s="25"/>
      <c r="G162" s="25"/>
      <c r="H162" s="32" t="str">
        <f t="shared" si="6"/>
        <v/>
      </c>
      <c r="I162" s="33" t="str">
        <f t="shared" si="7"/>
        <v/>
      </c>
      <c r="J162" s="25"/>
      <c r="K162" s="25"/>
      <c r="L162" s="30"/>
      <c r="M162" s="24"/>
      <c r="N162" s="30"/>
      <c r="O162" s="31" t="str">
        <f t="shared" si="8"/>
        <v/>
      </c>
    </row>
    <row r="163" spans="1:15">
      <c r="A163" s="30"/>
      <c r="B163" s="24"/>
      <c r="C163" s="31" t="str">
        <f>IFERROR(VLOOKUP(B163,'04_Distribuidores'!$A$6:$N$55,2,FALSE),"")</f>
        <v/>
      </c>
      <c r="D163" s="25"/>
      <c r="E163" s="25"/>
      <c r="F163" s="25"/>
      <c r="G163" s="25"/>
      <c r="H163" s="32" t="str">
        <f t="shared" si="6"/>
        <v/>
      </c>
      <c r="I163" s="33" t="str">
        <f t="shared" si="7"/>
        <v/>
      </c>
      <c r="J163" s="25"/>
      <c r="K163" s="25"/>
      <c r="L163" s="30"/>
      <c r="M163" s="24"/>
      <c r="N163" s="30"/>
      <c r="O163" s="31" t="str">
        <f t="shared" si="8"/>
        <v/>
      </c>
    </row>
    <row r="164" spans="1:15">
      <c r="A164" s="30"/>
      <c r="B164" s="24"/>
      <c r="C164" s="31" t="str">
        <f>IFERROR(VLOOKUP(B164,'04_Distribuidores'!$A$6:$N$55,2,FALSE),"")</f>
        <v/>
      </c>
      <c r="D164" s="25"/>
      <c r="E164" s="25"/>
      <c r="F164" s="25"/>
      <c r="G164" s="25"/>
      <c r="H164" s="32" t="str">
        <f t="shared" si="6"/>
        <v/>
      </c>
      <c r="I164" s="33" t="str">
        <f t="shared" si="7"/>
        <v/>
      </c>
      <c r="J164" s="25"/>
      <c r="K164" s="25"/>
      <c r="L164" s="30"/>
      <c r="M164" s="24"/>
      <c r="N164" s="30"/>
      <c r="O164" s="31" t="str">
        <f t="shared" si="8"/>
        <v/>
      </c>
    </row>
    <row r="165" spans="1:15">
      <c r="A165" s="30"/>
      <c r="B165" s="24"/>
      <c r="C165" s="31" t="str">
        <f>IFERROR(VLOOKUP(B165,'04_Distribuidores'!$A$6:$N$55,2,FALSE),"")</f>
        <v/>
      </c>
      <c r="D165" s="25"/>
      <c r="E165" s="25"/>
      <c r="F165" s="25"/>
      <c r="G165" s="25"/>
      <c r="H165" s="32" t="str">
        <f t="shared" si="6"/>
        <v/>
      </c>
      <c r="I165" s="33" t="str">
        <f t="shared" si="7"/>
        <v/>
      </c>
      <c r="J165" s="25"/>
      <c r="K165" s="25"/>
      <c r="L165" s="30"/>
      <c r="M165" s="24"/>
      <c r="N165" s="30"/>
      <c r="O165" s="31" t="str">
        <f t="shared" si="8"/>
        <v/>
      </c>
    </row>
    <row r="166" spans="1:15">
      <c r="A166" s="30"/>
      <c r="B166" s="24"/>
      <c r="C166" s="31" t="str">
        <f>IFERROR(VLOOKUP(B166,'04_Distribuidores'!$A$6:$N$55,2,FALSE),"")</f>
        <v/>
      </c>
      <c r="D166" s="25"/>
      <c r="E166" s="25"/>
      <c r="F166" s="25"/>
      <c r="G166" s="25"/>
      <c r="H166" s="32" t="str">
        <f t="shared" si="6"/>
        <v/>
      </c>
      <c r="I166" s="33" t="str">
        <f t="shared" si="7"/>
        <v/>
      </c>
      <c r="J166" s="25"/>
      <c r="K166" s="25"/>
      <c r="L166" s="30"/>
      <c r="M166" s="24"/>
      <c r="N166" s="30"/>
      <c r="O166" s="31" t="str">
        <f t="shared" si="8"/>
        <v/>
      </c>
    </row>
    <row r="167" spans="1:15">
      <c r="A167" s="30"/>
      <c r="B167" s="24"/>
      <c r="C167" s="31" t="str">
        <f>IFERROR(VLOOKUP(B167,'04_Distribuidores'!$A$6:$N$55,2,FALSE),"")</f>
        <v/>
      </c>
      <c r="D167" s="25"/>
      <c r="E167" s="25"/>
      <c r="F167" s="25"/>
      <c r="G167" s="25"/>
      <c r="H167" s="32" t="str">
        <f t="shared" si="6"/>
        <v/>
      </c>
      <c r="I167" s="33" t="str">
        <f t="shared" si="7"/>
        <v/>
      </c>
      <c r="J167" s="25"/>
      <c r="K167" s="25"/>
      <c r="L167" s="30"/>
      <c r="M167" s="24"/>
      <c r="N167" s="30"/>
      <c r="O167" s="31" t="str">
        <f t="shared" si="8"/>
        <v/>
      </c>
    </row>
    <row r="168" spans="1:15">
      <c r="A168" s="30"/>
      <c r="B168" s="24"/>
      <c r="C168" s="31" t="str">
        <f>IFERROR(VLOOKUP(B168,'04_Distribuidores'!$A$6:$N$55,2,FALSE),"")</f>
        <v/>
      </c>
      <c r="D168" s="25"/>
      <c r="E168" s="25"/>
      <c r="F168" s="25"/>
      <c r="G168" s="25"/>
      <c r="H168" s="32" t="str">
        <f t="shared" si="6"/>
        <v/>
      </c>
      <c r="I168" s="33" t="str">
        <f t="shared" si="7"/>
        <v/>
      </c>
      <c r="J168" s="25"/>
      <c r="K168" s="25"/>
      <c r="L168" s="30"/>
      <c r="M168" s="24"/>
      <c r="N168" s="30"/>
      <c r="O168" s="31" t="str">
        <f t="shared" si="8"/>
        <v/>
      </c>
    </row>
    <row r="169" spans="1:15">
      <c r="A169" s="30"/>
      <c r="B169" s="24"/>
      <c r="C169" s="31" t="str">
        <f>IFERROR(VLOOKUP(B169,'04_Distribuidores'!$A$6:$N$55,2,FALSE),"")</f>
        <v/>
      </c>
      <c r="D169" s="25"/>
      <c r="E169" s="25"/>
      <c r="F169" s="25"/>
      <c r="G169" s="25"/>
      <c r="H169" s="32" t="str">
        <f t="shared" si="6"/>
        <v/>
      </c>
      <c r="I169" s="33" t="str">
        <f t="shared" si="7"/>
        <v/>
      </c>
      <c r="J169" s="25"/>
      <c r="K169" s="25"/>
      <c r="L169" s="30"/>
      <c r="M169" s="24"/>
      <c r="N169" s="30"/>
      <c r="O169" s="31" t="str">
        <f t="shared" si="8"/>
        <v/>
      </c>
    </row>
    <row r="170" spans="1:15">
      <c r="A170" s="30"/>
      <c r="B170" s="24"/>
      <c r="C170" s="31" t="str">
        <f>IFERROR(VLOOKUP(B170,'04_Distribuidores'!$A$6:$N$55,2,FALSE),"")</f>
        <v/>
      </c>
      <c r="D170" s="25"/>
      <c r="E170" s="25"/>
      <c r="F170" s="25"/>
      <c r="G170" s="25"/>
      <c r="H170" s="32" t="str">
        <f t="shared" si="6"/>
        <v/>
      </c>
      <c r="I170" s="33" t="str">
        <f t="shared" si="7"/>
        <v/>
      </c>
      <c r="J170" s="25"/>
      <c r="K170" s="25"/>
      <c r="L170" s="30"/>
      <c r="M170" s="24"/>
      <c r="N170" s="30"/>
      <c r="O170" s="31" t="str">
        <f t="shared" si="8"/>
        <v/>
      </c>
    </row>
    <row r="171" spans="1:15">
      <c r="A171" s="30"/>
      <c r="B171" s="24"/>
      <c r="C171" s="31" t="str">
        <f>IFERROR(VLOOKUP(B171,'04_Distribuidores'!$A$6:$N$55,2,FALSE),"")</f>
        <v/>
      </c>
      <c r="D171" s="25"/>
      <c r="E171" s="25"/>
      <c r="F171" s="25"/>
      <c r="G171" s="25"/>
      <c r="H171" s="32" t="str">
        <f t="shared" si="6"/>
        <v/>
      </c>
      <c r="I171" s="33" t="str">
        <f t="shared" si="7"/>
        <v/>
      </c>
      <c r="J171" s="25"/>
      <c r="K171" s="25"/>
      <c r="L171" s="30"/>
      <c r="M171" s="24"/>
      <c r="N171" s="30"/>
      <c r="O171" s="31" t="str">
        <f t="shared" si="8"/>
        <v/>
      </c>
    </row>
    <row r="172" spans="1:15">
      <c r="A172" s="30"/>
      <c r="B172" s="24"/>
      <c r="C172" s="31" t="str">
        <f>IFERROR(VLOOKUP(B172,'04_Distribuidores'!$A$6:$N$55,2,FALSE),"")</f>
        <v/>
      </c>
      <c r="D172" s="25"/>
      <c r="E172" s="25"/>
      <c r="F172" s="25"/>
      <c r="G172" s="25"/>
      <c r="H172" s="32" t="str">
        <f t="shared" si="6"/>
        <v/>
      </c>
      <c r="I172" s="33" t="str">
        <f t="shared" si="7"/>
        <v/>
      </c>
      <c r="J172" s="25"/>
      <c r="K172" s="25"/>
      <c r="L172" s="30"/>
      <c r="M172" s="24"/>
      <c r="N172" s="30"/>
      <c r="O172" s="31" t="str">
        <f t="shared" si="8"/>
        <v/>
      </c>
    </row>
    <row r="173" spans="1:15">
      <c r="A173" s="30"/>
      <c r="B173" s="24"/>
      <c r="C173" s="31" t="str">
        <f>IFERROR(VLOOKUP(B173,'04_Distribuidores'!$A$6:$N$55,2,FALSE),"")</f>
        <v/>
      </c>
      <c r="D173" s="25"/>
      <c r="E173" s="25"/>
      <c r="F173" s="25"/>
      <c r="G173" s="25"/>
      <c r="H173" s="32" t="str">
        <f t="shared" si="6"/>
        <v/>
      </c>
      <c r="I173" s="33" t="str">
        <f t="shared" si="7"/>
        <v/>
      </c>
      <c r="J173" s="25"/>
      <c r="K173" s="25"/>
      <c r="L173" s="30"/>
      <c r="M173" s="24"/>
      <c r="N173" s="30"/>
      <c r="O173" s="31" t="str">
        <f t="shared" si="8"/>
        <v/>
      </c>
    </row>
    <row r="174" spans="1:15">
      <c r="A174" s="30"/>
      <c r="B174" s="24"/>
      <c r="C174" s="31" t="str">
        <f>IFERROR(VLOOKUP(B174,'04_Distribuidores'!$A$6:$N$55,2,FALSE),"")</f>
        <v/>
      </c>
      <c r="D174" s="25"/>
      <c r="E174" s="25"/>
      <c r="F174" s="25"/>
      <c r="G174" s="25"/>
      <c r="H174" s="32" t="str">
        <f t="shared" si="6"/>
        <v/>
      </c>
      <c r="I174" s="33" t="str">
        <f t="shared" si="7"/>
        <v/>
      </c>
      <c r="J174" s="25"/>
      <c r="K174" s="25"/>
      <c r="L174" s="30"/>
      <c r="M174" s="24"/>
      <c r="N174" s="30"/>
      <c r="O174" s="31" t="str">
        <f t="shared" si="8"/>
        <v/>
      </c>
    </row>
    <row r="175" spans="1:15">
      <c r="A175" s="30"/>
      <c r="B175" s="24"/>
      <c r="C175" s="31" t="str">
        <f>IFERROR(VLOOKUP(B175,'04_Distribuidores'!$A$6:$N$55,2,FALSE),"")</f>
        <v/>
      </c>
      <c r="D175" s="25"/>
      <c r="E175" s="25"/>
      <c r="F175" s="25"/>
      <c r="G175" s="25"/>
      <c r="H175" s="32" t="str">
        <f t="shared" si="6"/>
        <v/>
      </c>
      <c r="I175" s="33" t="str">
        <f t="shared" si="7"/>
        <v/>
      </c>
      <c r="J175" s="25"/>
      <c r="K175" s="25"/>
      <c r="L175" s="30"/>
      <c r="M175" s="24"/>
      <c r="N175" s="30"/>
      <c r="O175" s="31" t="str">
        <f t="shared" si="8"/>
        <v/>
      </c>
    </row>
    <row r="176" spans="1:15">
      <c r="A176" s="30"/>
      <c r="B176" s="24"/>
      <c r="C176" s="31" t="str">
        <f>IFERROR(VLOOKUP(B176,'04_Distribuidores'!$A$6:$N$55,2,FALSE),"")</f>
        <v/>
      </c>
      <c r="D176" s="25"/>
      <c r="E176" s="25"/>
      <c r="F176" s="25"/>
      <c r="G176" s="25"/>
      <c r="H176" s="32" t="str">
        <f t="shared" si="6"/>
        <v/>
      </c>
      <c r="I176" s="33" t="str">
        <f t="shared" si="7"/>
        <v/>
      </c>
      <c r="J176" s="25"/>
      <c r="K176" s="25"/>
      <c r="L176" s="30"/>
      <c r="M176" s="24"/>
      <c r="N176" s="30"/>
      <c r="O176" s="31" t="str">
        <f t="shared" si="8"/>
        <v/>
      </c>
    </row>
    <row r="177" spans="1:15">
      <c r="A177" s="30"/>
      <c r="B177" s="24"/>
      <c r="C177" s="31" t="str">
        <f>IFERROR(VLOOKUP(B177,'04_Distribuidores'!$A$6:$N$55,2,FALSE),"")</f>
        <v/>
      </c>
      <c r="D177" s="25"/>
      <c r="E177" s="25"/>
      <c r="F177" s="25"/>
      <c r="G177" s="25"/>
      <c r="H177" s="32" t="str">
        <f t="shared" si="6"/>
        <v/>
      </c>
      <c r="I177" s="33" t="str">
        <f t="shared" si="7"/>
        <v/>
      </c>
      <c r="J177" s="25"/>
      <c r="K177" s="25"/>
      <c r="L177" s="30"/>
      <c r="M177" s="24"/>
      <c r="N177" s="30"/>
      <c r="O177" s="31" t="str">
        <f t="shared" si="8"/>
        <v/>
      </c>
    </row>
    <row r="178" spans="1:15">
      <c r="A178" s="30"/>
      <c r="B178" s="24"/>
      <c r="C178" s="31" t="str">
        <f>IFERROR(VLOOKUP(B178,'04_Distribuidores'!$A$6:$N$55,2,FALSE),"")</f>
        <v/>
      </c>
      <c r="D178" s="25"/>
      <c r="E178" s="25"/>
      <c r="F178" s="25"/>
      <c r="G178" s="25"/>
      <c r="H178" s="32" t="str">
        <f t="shared" si="6"/>
        <v/>
      </c>
      <c r="I178" s="33" t="str">
        <f t="shared" si="7"/>
        <v/>
      </c>
      <c r="J178" s="25"/>
      <c r="K178" s="25"/>
      <c r="L178" s="30"/>
      <c r="M178" s="24"/>
      <c r="N178" s="30"/>
      <c r="O178" s="31" t="str">
        <f t="shared" si="8"/>
        <v/>
      </c>
    </row>
    <row r="179" spans="1:15">
      <c r="A179" s="30"/>
      <c r="B179" s="24"/>
      <c r="C179" s="31" t="str">
        <f>IFERROR(VLOOKUP(B179,'04_Distribuidores'!$A$6:$N$55,2,FALSE),"")</f>
        <v/>
      </c>
      <c r="D179" s="25"/>
      <c r="E179" s="25"/>
      <c r="F179" s="25"/>
      <c r="G179" s="25"/>
      <c r="H179" s="32" t="str">
        <f t="shared" si="6"/>
        <v/>
      </c>
      <c r="I179" s="33" t="str">
        <f t="shared" si="7"/>
        <v/>
      </c>
      <c r="J179" s="25"/>
      <c r="K179" s="25"/>
      <c r="L179" s="30"/>
      <c r="M179" s="24"/>
      <c r="N179" s="30"/>
      <c r="O179" s="31" t="str">
        <f t="shared" si="8"/>
        <v/>
      </c>
    </row>
    <row r="180" spans="1:15">
      <c r="A180" s="30"/>
      <c r="B180" s="24"/>
      <c r="C180" s="31" t="str">
        <f>IFERROR(VLOOKUP(B180,'04_Distribuidores'!$A$6:$N$55,2,FALSE),"")</f>
        <v/>
      </c>
      <c r="D180" s="25"/>
      <c r="E180" s="25"/>
      <c r="F180" s="25"/>
      <c r="G180" s="25"/>
      <c r="H180" s="32" t="str">
        <f t="shared" si="6"/>
        <v/>
      </c>
      <c r="I180" s="33" t="str">
        <f t="shared" si="7"/>
        <v/>
      </c>
      <c r="J180" s="25"/>
      <c r="K180" s="25"/>
      <c r="L180" s="30"/>
      <c r="M180" s="24"/>
      <c r="N180" s="30"/>
      <c r="O180" s="31" t="str">
        <f t="shared" si="8"/>
        <v/>
      </c>
    </row>
    <row r="181" spans="1:15">
      <c r="A181" s="30"/>
      <c r="B181" s="24"/>
      <c r="C181" s="31" t="str">
        <f>IFERROR(VLOOKUP(B181,'04_Distribuidores'!$A$6:$N$55,2,FALSE),"")</f>
        <v/>
      </c>
      <c r="D181" s="25"/>
      <c r="E181" s="25"/>
      <c r="F181" s="25"/>
      <c r="G181" s="25"/>
      <c r="H181" s="32" t="str">
        <f t="shared" si="6"/>
        <v/>
      </c>
      <c r="I181" s="33" t="str">
        <f t="shared" si="7"/>
        <v/>
      </c>
      <c r="J181" s="25"/>
      <c r="K181" s="25"/>
      <c r="L181" s="30"/>
      <c r="M181" s="24"/>
      <c r="N181" s="30"/>
      <c r="O181" s="31" t="str">
        <f t="shared" si="8"/>
        <v/>
      </c>
    </row>
    <row r="182" spans="1:15">
      <c r="A182" s="30"/>
      <c r="B182" s="24"/>
      <c r="C182" s="31" t="str">
        <f>IFERROR(VLOOKUP(B182,'04_Distribuidores'!$A$6:$N$55,2,FALSE),"")</f>
        <v/>
      </c>
      <c r="D182" s="25"/>
      <c r="E182" s="25"/>
      <c r="F182" s="25"/>
      <c r="G182" s="25"/>
      <c r="H182" s="32" t="str">
        <f t="shared" si="6"/>
        <v/>
      </c>
      <c r="I182" s="33" t="str">
        <f t="shared" si="7"/>
        <v/>
      </c>
      <c r="J182" s="25"/>
      <c r="K182" s="25"/>
      <c r="L182" s="30"/>
      <c r="M182" s="24"/>
      <c r="N182" s="30"/>
      <c r="O182" s="31" t="str">
        <f t="shared" si="8"/>
        <v/>
      </c>
    </row>
    <row r="183" spans="1:15">
      <c r="A183" s="30"/>
      <c r="B183" s="24"/>
      <c r="C183" s="31" t="str">
        <f>IFERROR(VLOOKUP(B183,'04_Distribuidores'!$A$6:$N$55,2,FALSE),"")</f>
        <v/>
      </c>
      <c r="D183" s="25"/>
      <c r="E183" s="25"/>
      <c r="F183" s="25"/>
      <c r="G183" s="25"/>
      <c r="H183" s="32" t="str">
        <f t="shared" si="6"/>
        <v/>
      </c>
      <c r="I183" s="33" t="str">
        <f t="shared" si="7"/>
        <v/>
      </c>
      <c r="J183" s="25"/>
      <c r="K183" s="25"/>
      <c r="L183" s="30"/>
      <c r="M183" s="24"/>
      <c r="N183" s="30"/>
      <c r="O183" s="31" t="str">
        <f t="shared" si="8"/>
        <v/>
      </c>
    </row>
    <row r="184" spans="1:15">
      <c r="A184" s="30"/>
      <c r="B184" s="24"/>
      <c r="C184" s="31" t="str">
        <f>IFERROR(VLOOKUP(B184,'04_Distribuidores'!$A$6:$N$55,2,FALSE),"")</f>
        <v/>
      </c>
      <c r="D184" s="25"/>
      <c r="E184" s="25"/>
      <c r="F184" s="25"/>
      <c r="G184" s="25"/>
      <c r="H184" s="32" t="str">
        <f t="shared" si="6"/>
        <v/>
      </c>
      <c r="I184" s="33" t="str">
        <f t="shared" si="7"/>
        <v/>
      </c>
      <c r="J184" s="25"/>
      <c r="K184" s="25"/>
      <c r="L184" s="30"/>
      <c r="M184" s="24"/>
      <c r="N184" s="30"/>
      <c r="O184" s="31" t="str">
        <f t="shared" si="8"/>
        <v/>
      </c>
    </row>
    <row r="185" spans="1:15">
      <c r="A185" s="30"/>
      <c r="B185" s="24"/>
      <c r="C185" s="31" t="str">
        <f>IFERROR(VLOOKUP(B185,'04_Distribuidores'!$A$6:$N$55,2,FALSE),"")</f>
        <v/>
      </c>
      <c r="D185" s="25"/>
      <c r="E185" s="25"/>
      <c r="F185" s="25"/>
      <c r="G185" s="25"/>
      <c r="H185" s="32" t="str">
        <f t="shared" si="6"/>
        <v/>
      </c>
      <c r="I185" s="33" t="str">
        <f t="shared" si="7"/>
        <v/>
      </c>
      <c r="J185" s="25"/>
      <c r="K185" s="25"/>
      <c r="L185" s="30"/>
      <c r="M185" s="24"/>
      <c r="N185" s="30"/>
      <c r="O185" s="31" t="str">
        <f t="shared" si="8"/>
        <v/>
      </c>
    </row>
    <row r="186" spans="1:15">
      <c r="A186" s="30"/>
      <c r="B186" s="24"/>
      <c r="C186" s="31" t="str">
        <f>IFERROR(VLOOKUP(B186,'04_Distribuidores'!$A$6:$N$55,2,FALSE),"")</f>
        <v/>
      </c>
      <c r="D186" s="25"/>
      <c r="E186" s="25"/>
      <c r="F186" s="25"/>
      <c r="G186" s="25"/>
      <c r="H186" s="32" t="str">
        <f t="shared" si="6"/>
        <v/>
      </c>
      <c r="I186" s="33" t="str">
        <f t="shared" si="7"/>
        <v/>
      </c>
      <c r="J186" s="25"/>
      <c r="K186" s="25"/>
      <c r="L186" s="30"/>
      <c r="M186" s="24"/>
      <c r="N186" s="30"/>
      <c r="O186" s="31" t="str">
        <f t="shared" si="8"/>
        <v/>
      </c>
    </row>
    <row r="187" spans="1:15">
      <c r="A187" s="30"/>
      <c r="B187" s="24"/>
      <c r="C187" s="31" t="str">
        <f>IFERROR(VLOOKUP(B187,'04_Distribuidores'!$A$6:$N$55,2,FALSE),"")</f>
        <v/>
      </c>
      <c r="D187" s="25"/>
      <c r="E187" s="25"/>
      <c r="F187" s="25"/>
      <c r="G187" s="25"/>
      <c r="H187" s="32" t="str">
        <f t="shared" si="6"/>
        <v/>
      </c>
      <c r="I187" s="33" t="str">
        <f t="shared" si="7"/>
        <v/>
      </c>
      <c r="J187" s="25"/>
      <c r="K187" s="25"/>
      <c r="L187" s="30"/>
      <c r="M187" s="24"/>
      <c r="N187" s="30"/>
      <c r="O187" s="31" t="str">
        <f t="shared" si="8"/>
        <v/>
      </c>
    </row>
    <row r="188" spans="1:15">
      <c r="A188" s="30"/>
      <c r="B188" s="24"/>
      <c r="C188" s="31" t="str">
        <f>IFERROR(VLOOKUP(B188,'04_Distribuidores'!$A$6:$N$55,2,FALSE),"")</f>
        <v/>
      </c>
      <c r="D188" s="25"/>
      <c r="E188" s="25"/>
      <c r="F188" s="25"/>
      <c r="G188" s="25"/>
      <c r="H188" s="32" t="str">
        <f t="shared" si="6"/>
        <v/>
      </c>
      <c r="I188" s="33" t="str">
        <f t="shared" si="7"/>
        <v/>
      </c>
      <c r="J188" s="25"/>
      <c r="K188" s="25"/>
      <c r="L188" s="30"/>
      <c r="M188" s="24"/>
      <c r="N188" s="30"/>
      <c r="O188" s="31" t="str">
        <f t="shared" si="8"/>
        <v/>
      </c>
    </row>
    <row r="189" spans="1:15">
      <c r="A189" s="30"/>
      <c r="B189" s="24"/>
      <c r="C189" s="31" t="str">
        <f>IFERROR(VLOOKUP(B189,'04_Distribuidores'!$A$6:$N$55,2,FALSE),"")</f>
        <v/>
      </c>
      <c r="D189" s="25"/>
      <c r="E189" s="25"/>
      <c r="F189" s="25"/>
      <c r="G189" s="25"/>
      <c r="H189" s="32" t="str">
        <f t="shared" si="6"/>
        <v/>
      </c>
      <c r="I189" s="33" t="str">
        <f t="shared" si="7"/>
        <v/>
      </c>
      <c r="J189" s="25"/>
      <c r="K189" s="25"/>
      <c r="L189" s="30"/>
      <c r="M189" s="24"/>
      <c r="N189" s="30"/>
      <c r="O189" s="31" t="str">
        <f t="shared" si="8"/>
        <v/>
      </c>
    </row>
    <row r="190" spans="1:15">
      <c r="A190" s="30"/>
      <c r="B190" s="24"/>
      <c r="C190" s="31" t="str">
        <f>IFERROR(VLOOKUP(B190,'04_Distribuidores'!$A$6:$N$55,2,FALSE),"")</f>
        <v/>
      </c>
      <c r="D190" s="25"/>
      <c r="E190" s="25"/>
      <c r="F190" s="25"/>
      <c r="G190" s="25"/>
      <c r="H190" s="32" t="str">
        <f t="shared" si="6"/>
        <v/>
      </c>
      <c r="I190" s="33" t="str">
        <f t="shared" si="7"/>
        <v/>
      </c>
      <c r="J190" s="25"/>
      <c r="K190" s="25"/>
      <c r="L190" s="30"/>
      <c r="M190" s="24"/>
      <c r="N190" s="30"/>
      <c r="O190" s="31" t="str">
        <f t="shared" si="8"/>
        <v/>
      </c>
    </row>
    <row r="191" spans="1:15">
      <c r="A191" s="30"/>
      <c r="B191" s="24"/>
      <c r="C191" s="31" t="str">
        <f>IFERROR(VLOOKUP(B191,'04_Distribuidores'!$A$6:$N$55,2,FALSE),"")</f>
        <v/>
      </c>
      <c r="D191" s="25"/>
      <c r="E191" s="25"/>
      <c r="F191" s="25"/>
      <c r="G191" s="25"/>
      <c r="H191" s="32" t="str">
        <f t="shared" si="6"/>
        <v/>
      </c>
      <c r="I191" s="33" t="str">
        <f t="shared" si="7"/>
        <v/>
      </c>
      <c r="J191" s="25"/>
      <c r="K191" s="25"/>
      <c r="L191" s="30"/>
      <c r="M191" s="24"/>
      <c r="N191" s="30"/>
      <c r="O191" s="31" t="str">
        <f t="shared" si="8"/>
        <v/>
      </c>
    </row>
    <row r="192" spans="1:15">
      <c r="A192" s="30"/>
      <c r="B192" s="24"/>
      <c r="C192" s="31" t="str">
        <f>IFERROR(VLOOKUP(B192,'04_Distribuidores'!$A$6:$N$55,2,FALSE),"")</f>
        <v/>
      </c>
      <c r="D192" s="25"/>
      <c r="E192" s="25"/>
      <c r="F192" s="25"/>
      <c r="G192" s="25"/>
      <c r="H192" s="32" t="str">
        <f t="shared" si="6"/>
        <v/>
      </c>
      <c r="I192" s="33" t="str">
        <f t="shared" si="7"/>
        <v/>
      </c>
      <c r="J192" s="25"/>
      <c r="K192" s="25"/>
      <c r="L192" s="30"/>
      <c r="M192" s="24"/>
      <c r="N192" s="30"/>
      <c r="O192" s="31" t="str">
        <f t="shared" si="8"/>
        <v/>
      </c>
    </row>
    <row r="193" spans="1:15">
      <c r="A193" s="30"/>
      <c r="B193" s="24"/>
      <c r="C193" s="31" t="str">
        <f>IFERROR(VLOOKUP(B193,'04_Distribuidores'!$A$6:$N$55,2,FALSE),"")</f>
        <v/>
      </c>
      <c r="D193" s="25"/>
      <c r="E193" s="25"/>
      <c r="F193" s="25"/>
      <c r="G193" s="25"/>
      <c r="H193" s="32" t="str">
        <f t="shared" si="6"/>
        <v/>
      </c>
      <c r="I193" s="33" t="str">
        <f t="shared" si="7"/>
        <v/>
      </c>
      <c r="J193" s="25"/>
      <c r="K193" s="25"/>
      <c r="L193" s="30"/>
      <c r="M193" s="24"/>
      <c r="N193" s="30"/>
      <c r="O193" s="31" t="str">
        <f t="shared" si="8"/>
        <v/>
      </c>
    </row>
    <row r="194" spans="1:15">
      <c r="A194" s="30"/>
      <c r="B194" s="24"/>
      <c r="C194" s="31" t="str">
        <f>IFERROR(VLOOKUP(B194,'04_Distribuidores'!$A$6:$N$55,2,FALSE),"")</f>
        <v/>
      </c>
      <c r="D194" s="25"/>
      <c r="E194" s="25"/>
      <c r="F194" s="25"/>
      <c r="G194" s="25"/>
      <c r="H194" s="32" t="str">
        <f t="shared" si="6"/>
        <v/>
      </c>
      <c r="I194" s="33" t="str">
        <f t="shared" si="7"/>
        <v/>
      </c>
      <c r="J194" s="25"/>
      <c r="K194" s="25"/>
      <c r="L194" s="30"/>
      <c r="M194" s="24"/>
      <c r="N194" s="30"/>
      <c r="O194" s="31" t="str">
        <f t="shared" si="8"/>
        <v/>
      </c>
    </row>
    <row r="195" spans="1:15">
      <c r="A195" s="30"/>
      <c r="B195" s="24"/>
      <c r="C195" s="31" t="str">
        <f>IFERROR(VLOOKUP(B195,'04_Distribuidores'!$A$6:$N$55,2,FALSE),"")</f>
        <v/>
      </c>
      <c r="D195" s="25"/>
      <c r="E195" s="25"/>
      <c r="F195" s="25"/>
      <c r="G195" s="25"/>
      <c r="H195" s="32" t="str">
        <f t="shared" si="6"/>
        <v/>
      </c>
      <c r="I195" s="33" t="str">
        <f t="shared" si="7"/>
        <v/>
      </c>
      <c r="J195" s="25"/>
      <c r="K195" s="25"/>
      <c r="L195" s="30"/>
      <c r="M195" s="24"/>
      <c r="N195" s="30"/>
      <c r="O195" s="31" t="str">
        <f t="shared" si="8"/>
        <v/>
      </c>
    </row>
    <row r="196" spans="1:15">
      <c r="A196" s="30"/>
      <c r="B196" s="24"/>
      <c r="C196" s="31" t="str">
        <f>IFERROR(VLOOKUP(B196,'04_Distribuidores'!$A$6:$N$55,2,FALSE),"")</f>
        <v/>
      </c>
      <c r="D196" s="25"/>
      <c r="E196" s="25"/>
      <c r="F196" s="25"/>
      <c r="G196" s="25"/>
      <c r="H196" s="32" t="str">
        <f t="shared" si="6"/>
        <v/>
      </c>
      <c r="I196" s="33" t="str">
        <f t="shared" si="7"/>
        <v/>
      </c>
      <c r="J196" s="25"/>
      <c r="K196" s="25"/>
      <c r="L196" s="30"/>
      <c r="M196" s="24"/>
      <c r="N196" s="30"/>
      <c r="O196" s="31" t="str">
        <f t="shared" si="8"/>
        <v/>
      </c>
    </row>
    <row r="197" spans="1:15">
      <c r="A197" s="30"/>
      <c r="B197" s="24"/>
      <c r="C197" s="31" t="str">
        <f>IFERROR(VLOOKUP(B197,'04_Distribuidores'!$A$6:$N$55,2,FALSE),"")</f>
        <v/>
      </c>
      <c r="D197" s="25"/>
      <c r="E197" s="25"/>
      <c r="F197" s="25"/>
      <c r="G197" s="25"/>
      <c r="H197" s="32" t="str">
        <f t="shared" si="6"/>
        <v/>
      </c>
      <c r="I197" s="33" t="str">
        <f t="shared" si="7"/>
        <v/>
      </c>
      <c r="J197" s="25"/>
      <c r="K197" s="25"/>
      <c r="L197" s="30"/>
      <c r="M197" s="24"/>
      <c r="N197" s="30"/>
      <c r="O197" s="31" t="str">
        <f t="shared" si="8"/>
        <v/>
      </c>
    </row>
    <row r="198" spans="1:15">
      <c r="A198" s="30"/>
      <c r="B198" s="24"/>
      <c r="C198" s="31" t="str">
        <f>IFERROR(VLOOKUP(B198,'04_Distribuidores'!$A$6:$N$55,2,FALSE),"")</f>
        <v/>
      </c>
      <c r="D198" s="25"/>
      <c r="E198" s="25"/>
      <c r="F198" s="25"/>
      <c r="G198" s="25"/>
      <c r="H198" s="32" t="str">
        <f t="shared" ref="H198:H261" si="9">IF(A198="","",D198-E198-F198-G198)</f>
        <v/>
      </c>
      <c r="I198" s="33" t="str">
        <f t="shared" ref="I198:I261" si="10">IF(A198="","",IFERROR(H198/D198,0))</f>
        <v/>
      </c>
      <c r="J198" s="25"/>
      <c r="K198" s="25"/>
      <c r="L198" s="30"/>
      <c r="M198" s="24"/>
      <c r="N198" s="30"/>
      <c r="O198" s="31" t="str">
        <f t="shared" ref="O198:O261" si="11">IF(A198="","",IF(D198&gt;0,"Con actividad","Sin actividad"))</f>
        <v/>
      </c>
    </row>
    <row r="199" spans="1:15">
      <c r="A199" s="30"/>
      <c r="B199" s="24"/>
      <c r="C199" s="31" t="str">
        <f>IFERROR(VLOOKUP(B199,'04_Distribuidores'!$A$6:$N$55,2,FALSE),"")</f>
        <v/>
      </c>
      <c r="D199" s="25"/>
      <c r="E199" s="25"/>
      <c r="F199" s="25"/>
      <c r="G199" s="25"/>
      <c r="H199" s="32" t="str">
        <f t="shared" si="9"/>
        <v/>
      </c>
      <c r="I199" s="33" t="str">
        <f t="shared" si="10"/>
        <v/>
      </c>
      <c r="J199" s="25"/>
      <c r="K199" s="25"/>
      <c r="L199" s="30"/>
      <c r="M199" s="24"/>
      <c r="N199" s="30"/>
      <c r="O199" s="31" t="str">
        <f t="shared" si="11"/>
        <v/>
      </c>
    </row>
    <row r="200" spans="1:15">
      <c r="A200" s="30"/>
      <c r="B200" s="24"/>
      <c r="C200" s="31" t="str">
        <f>IFERROR(VLOOKUP(B200,'04_Distribuidores'!$A$6:$N$55,2,FALSE),"")</f>
        <v/>
      </c>
      <c r="D200" s="25"/>
      <c r="E200" s="25"/>
      <c r="F200" s="25"/>
      <c r="G200" s="25"/>
      <c r="H200" s="32" t="str">
        <f t="shared" si="9"/>
        <v/>
      </c>
      <c r="I200" s="33" t="str">
        <f t="shared" si="10"/>
        <v/>
      </c>
      <c r="J200" s="25"/>
      <c r="K200" s="25"/>
      <c r="L200" s="30"/>
      <c r="M200" s="24"/>
      <c r="N200" s="30"/>
      <c r="O200" s="31" t="str">
        <f t="shared" si="11"/>
        <v/>
      </c>
    </row>
    <row r="201" spans="1:15">
      <c r="A201" s="30"/>
      <c r="B201" s="24"/>
      <c r="C201" s="31" t="str">
        <f>IFERROR(VLOOKUP(B201,'04_Distribuidores'!$A$6:$N$55,2,FALSE),"")</f>
        <v/>
      </c>
      <c r="D201" s="25"/>
      <c r="E201" s="25"/>
      <c r="F201" s="25"/>
      <c r="G201" s="25"/>
      <c r="H201" s="32" t="str">
        <f t="shared" si="9"/>
        <v/>
      </c>
      <c r="I201" s="33" t="str">
        <f t="shared" si="10"/>
        <v/>
      </c>
      <c r="J201" s="25"/>
      <c r="K201" s="25"/>
      <c r="L201" s="30"/>
      <c r="M201" s="24"/>
      <c r="N201" s="30"/>
      <c r="O201" s="31" t="str">
        <f t="shared" si="11"/>
        <v/>
      </c>
    </row>
    <row r="202" spans="1:15">
      <c r="A202" s="30"/>
      <c r="B202" s="24"/>
      <c r="C202" s="31" t="str">
        <f>IFERROR(VLOOKUP(B202,'04_Distribuidores'!$A$6:$N$55,2,FALSE),"")</f>
        <v/>
      </c>
      <c r="D202" s="25"/>
      <c r="E202" s="25"/>
      <c r="F202" s="25"/>
      <c r="G202" s="25"/>
      <c r="H202" s="32" t="str">
        <f t="shared" si="9"/>
        <v/>
      </c>
      <c r="I202" s="33" t="str">
        <f t="shared" si="10"/>
        <v/>
      </c>
      <c r="J202" s="25"/>
      <c r="K202" s="25"/>
      <c r="L202" s="30"/>
      <c r="M202" s="24"/>
      <c r="N202" s="30"/>
      <c r="O202" s="31" t="str">
        <f t="shared" si="11"/>
        <v/>
      </c>
    </row>
    <row r="203" spans="1:15">
      <c r="A203" s="30"/>
      <c r="B203" s="24"/>
      <c r="C203" s="31" t="str">
        <f>IFERROR(VLOOKUP(B203,'04_Distribuidores'!$A$6:$N$55,2,FALSE),"")</f>
        <v/>
      </c>
      <c r="D203" s="25"/>
      <c r="E203" s="25"/>
      <c r="F203" s="25"/>
      <c r="G203" s="25"/>
      <c r="H203" s="32" t="str">
        <f t="shared" si="9"/>
        <v/>
      </c>
      <c r="I203" s="33" t="str">
        <f t="shared" si="10"/>
        <v/>
      </c>
      <c r="J203" s="25"/>
      <c r="K203" s="25"/>
      <c r="L203" s="30"/>
      <c r="M203" s="24"/>
      <c r="N203" s="30"/>
      <c r="O203" s="31" t="str">
        <f t="shared" si="11"/>
        <v/>
      </c>
    </row>
    <row r="204" spans="1:15">
      <c r="A204" s="30"/>
      <c r="B204" s="24"/>
      <c r="C204" s="31" t="str">
        <f>IFERROR(VLOOKUP(B204,'04_Distribuidores'!$A$6:$N$55,2,FALSE),"")</f>
        <v/>
      </c>
      <c r="D204" s="25"/>
      <c r="E204" s="25"/>
      <c r="F204" s="25"/>
      <c r="G204" s="25"/>
      <c r="H204" s="32" t="str">
        <f t="shared" si="9"/>
        <v/>
      </c>
      <c r="I204" s="33" t="str">
        <f t="shared" si="10"/>
        <v/>
      </c>
      <c r="J204" s="25"/>
      <c r="K204" s="25"/>
      <c r="L204" s="30"/>
      <c r="M204" s="24"/>
      <c r="N204" s="30"/>
      <c r="O204" s="31" t="str">
        <f t="shared" si="11"/>
        <v/>
      </c>
    </row>
    <row r="205" spans="1:15">
      <c r="A205" s="30"/>
      <c r="B205" s="24"/>
      <c r="C205" s="31" t="str">
        <f>IFERROR(VLOOKUP(B205,'04_Distribuidores'!$A$6:$N$55,2,FALSE),"")</f>
        <v/>
      </c>
      <c r="D205" s="25"/>
      <c r="E205" s="25"/>
      <c r="F205" s="25"/>
      <c r="G205" s="25"/>
      <c r="H205" s="32" t="str">
        <f t="shared" si="9"/>
        <v/>
      </c>
      <c r="I205" s="33" t="str">
        <f t="shared" si="10"/>
        <v/>
      </c>
      <c r="J205" s="25"/>
      <c r="K205" s="25"/>
      <c r="L205" s="30"/>
      <c r="M205" s="24"/>
      <c r="N205" s="30"/>
      <c r="O205" s="31" t="str">
        <f t="shared" si="11"/>
        <v/>
      </c>
    </row>
    <row r="206" spans="1:15">
      <c r="A206" s="30"/>
      <c r="B206" s="24"/>
      <c r="C206" s="31" t="str">
        <f>IFERROR(VLOOKUP(B206,'04_Distribuidores'!$A$6:$N$55,2,FALSE),"")</f>
        <v/>
      </c>
      <c r="D206" s="25"/>
      <c r="E206" s="25"/>
      <c r="F206" s="25"/>
      <c r="G206" s="25"/>
      <c r="H206" s="32" t="str">
        <f t="shared" si="9"/>
        <v/>
      </c>
      <c r="I206" s="33" t="str">
        <f t="shared" si="10"/>
        <v/>
      </c>
      <c r="J206" s="25"/>
      <c r="K206" s="25"/>
      <c r="L206" s="30"/>
      <c r="M206" s="24"/>
      <c r="N206" s="30"/>
      <c r="O206" s="31" t="str">
        <f t="shared" si="11"/>
        <v/>
      </c>
    </row>
    <row r="207" spans="1:15">
      <c r="A207" s="30"/>
      <c r="B207" s="24"/>
      <c r="C207" s="31" t="str">
        <f>IFERROR(VLOOKUP(B207,'04_Distribuidores'!$A$6:$N$55,2,FALSE),"")</f>
        <v/>
      </c>
      <c r="D207" s="25"/>
      <c r="E207" s="25"/>
      <c r="F207" s="25"/>
      <c r="G207" s="25"/>
      <c r="H207" s="32" t="str">
        <f t="shared" si="9"/>
        <v/>
      </c>
      <c r="I207" s="33" t="str">
        <f t="shared" si="10"/>
        <v/>
      </c>
      <c r="J207" s="25"/>
      <c r="K207" s="25"/>
      <c r="L207" s="30"/>
      <c r="M207" s="24"/>
      <c r="N207" s="30"/>
      <c r="O207" s="31" t="str">
        <f t="shared" si="11"/>
        <v/>
      </c>
    </row>
    <row r="208" spans="1:15">
      <c r="A208" s="30"/>
      <c r="B208" s="24"/>
      <c r="C208" s="31" t="str">
        <f>IFERROR(VLOOKUP(B208,'04_Distribuidores'!$A$6:$N$55,2,FALSE),"")</f>
        <v/>
      </c>
      <c r="D208" s="25"/>
      <c r="E208" s="25"/>
      <c r="F208" s="25"/>
      <c r="G208" s="25"/>
      <c r="H208" s="32" t="str">
        <f t="shared" si="9"/>
        <v/>
      </c>
      <c r="I208" s="33" t="str">
        <f t="shared" si="10"/>
        <v/>
      </c>
      <c r="J208" s="25"/>
      <c r="K208" s="25"/>
      <c r="L208" s="30"/>
      <c r="M208" s="24"/>
      <c r="N208" s="30"/>
      <c r="O208" s="31" t="str">
        <f t="shared" si="11"/>
        <v/>
      </c>
    </row>
    <row r="209" spans="1:15">
      <c r="A209" s="30"/>
      <c r="B209" s="24"/>
      <c r="C209" s="31" t="str">
        <f>IFERROR(VLOOKUP(B209,'04_Distribuidores'!$A$6:$N$55,2,FALSE),"")</f>
        <v/>
      </c>
      <c r="D209" s="25"/>
      <c r="E209" s="25"/>
      <c r="F209" s="25"/>
      <c r="G209" s="25"/>
      <c r="H209" s="32" t="str">
        <f t="shared" si="9"/>
        <v/>
      </c>
      <c r="I209" s="33" t="str">
        <f t="shared" si="10"/>
        <v/>
      </c>
      <c r="J209" s="25"/>
      <c r="K209" s="25"/>
      <c r="L209" s="30"/>
      <c r="M209" s="24"/>
      <c r="N209" s="30"/>
      <c r="O209" s="31" t="str">
        <f t="shared" si="11"/>
        <v/>
      </c>
    </row>
    <row r="210" spans="1:15">
      <c r="A210" s="30"/>
      <c r="B210" s="24"/>
      <c r="C210" s="31" t="str">
        <f>IFERROR(VLOOKUP(B210,'04_Distribuidores'!$A$6:$N$55,2,FALSE),"")</f>
        <v/>
      </c>
      <c r="D210" s="25"/>
      <c r="E210" s="25"/>
      <c r="F210" s="25"/>
      <c r="G210" s="25"/>
      <c r="H210" s="32" t="str">
        <f t="shared" si="9"/>
        <v/>
      </c>
      <c r="I210" s="33" t="str">
        <f t="shared" si="10"/>
        <v/>
      </c>
      <c r="J210" s="25"/>
      <c r="K210" s="25"/>
      <c r="L210" s="30"/>
      <c r="M210" s="24"/>
      <c r="N210" s="30"/>
      <c r="O210" s="31" t="str">
        <f t="shared" si="11"/>
        <v/>
      </c>
    </row>
    <row r="211" spans="1:15">
      <c r="A211" s="30"/>
      <c r="B211" s="24"/>
      <c r="C211" s="31" t="str">
        <f>IFERROR(VLOOKUP(B211,'04_Distribuidores'!$A$6:$N$55,2,FALSE),"")</f>
        <v/>
      </c>
      <c r="D211" s="25"/>
      <c r="E211" s="25"/>
      <c r="F211" s="25"/>
      <c r="G211" s="25"/>
      <c r="H211" s="32" t="str">
        <f t="shared" si="9"/>
        <v/>
      </c>
      <c r="I211" s="33" t="str">
        <f t="shared" si="10"/>
        <v/>
      </c>
      <c r="J211" s="25"/>
      <c r="K211" s="25"/>
      <c r="L211" s="30"/>
      <c r="M211" s="24"/>
      <c r="N211" s="30"/>
      <c r="O211" s="31" t="str">
        <f t="shared" si="11"/>
        <v/>
      </c>
    </row>
    <row r="212" spans="1:15">
      <c r="A212" s="30"/>
      <c r="B212" s="24"/>
      <c r="C212" s="31" t="str">
        <f>IFERROR(VLOOKUP(B212,'04_Distribuidores'!$A$6:$N$55,2,FALSE),"")</f>
        <v/>
      </c>
      <c r="D212" s="25"/>
      <c r="E212" s="25"/>
      <c r="F212" s="25"/>
      <c r="G212" s="25"/>
      <c r="H212" s="32" t="str">
        <f t="shared" si="9"/>
        <v/>
      </c>
      <c r="I212" s="33" t="str">
        <f t="shared" si="10"/>
        <v/>
      </c>
      <c r="J212" s="25"/>
      <c r="K212" s="25"/>
      <c r="L212" s="30"/>
      <c r="M212" s="24"/>
      <c r="N212" s="30"/>
      <c r="O212" s="31" t="str">
        <f t="shared" si="11"/>
        <v/>
      </c>
    </row>
    <row r="213" spans="1:15">
      <c r="A213" s="30"/>
      <c r="B213" s="24"/>
      <c r="C213" s="31" t="str">
        <f>IFERROR(VLOOKUP(B213,'04_Distribuidores'!$A$6:$N$55,2,FALSE),"")</f>
        <v/>
      </c>
      <c r="D213" s="25"/>
      <c r="E213" s="25"/>
      <c r="F213" s="25"/>
      <c r="G213" s="25"/>
      <c r="H213" s="32" t="str">
        <f t="shared" si="9"/>
        <v/>
      </c>
      <c r="I213" s="33" t="str">
        <f t="shared" si="10"/>
        <v/>
      </c>
      <c r="J213" s="25"/>
      <c r="K213" s="25"/>
      <c r="L213" s="30"/>
      <c r="M213" s="24"/>
      <c r="N213" s="30"/>
      <c r="O213" s="31" t="str">
        <f t="shared" si="11"/>
        <v/>
      </c>
    </row>
    <row r="214" spans="1:15">
      <c r="A214" s="30"/>
      <c r="B214" s="24"/>
      <c r="C214" s="31" t="str">
        <f>IFERROR(VLOOKUP(B214,'04_Distribuidores'!$A$6:$N$55,2,FALSE),"")</f>
        <v/>
      </c>
      <c r="D214" s="25"/>
      <c r="E214" s="25"/>
      <c r="F214" s="25"/>
      <c r="G214" s="25"/>
      <c r="H214" s="32" t="str">
        <f t="shared" si="9"/>
        <v/>
      </c>
      <c r="I214" s="33" t="str">
        <f t="shared" si="10"/>
        <v/>
      </c>
      <c r="J214" s="25"/>
      <c r="K214" s="25"/>
      <c r="L214" s="30"/>
      <c r="M214" s="24"/>
      <c r="N214" s="30"/>
      <c r="O214" s="31" t="str">
        <f t="shared" si="11"/>
        <v/>
      </c>
    </row>
    <row r="215" spans="1:15">
      <c r="A215" s="30"/>
      <c r="B215" s="24"/>
      <c r="C215" s="31" t="str">
        <f>IFERROR(VLOOKUP(B215,'04_Distribuidores'!$A$6:$N$55,2,FALSE),"")</f>
        <v/>
      </c>
      <c r="D215" s="25"/>
      <c r="E215" s="25"/>
      <c r="F215" s="25"/>
      <c r="G215" s="25"/>
      <c r="H215" s="32" t="str">
        <f t="shared" si="9"/>
        <v/>
      </c>
      <c r="I215" s="33" t="str">
        <f t="shared" si="10"/>
        <v/>
      </c>
      <c r="J215" s="25"/>
      <c r="K215" s="25"/>
      <c r="L215" s="30"/>
      <c r="M215" s="24"/>
      <c r="N215" s="30"/>
      <c r="O215" s="31" t="str">
        <f t="shared" si="11"/>
        <v/>
      </c>
    </row>
    <row r="216" spans="1:15">
      <c r="A216" s="30"/>
      <c r="B216" s="24"/>
      <c r="C216" s="31" t="str">
        <f>IFERROR(VLOOKUP(B216,'04_Distribuidores'!$A$6:$N$55,2,FALSE),"")</f>
        <v/>
      </c>
      <c r="D216" s="25"/>
      <c r="E216" s="25"/>
      <c r="F216" s="25"/>
      <c r="G216" s="25"/>
      <c r="H216" s="32" t="str">
        <f t="shared" si="9"/>
        <v/>
      </c>
      <c r="I216" s="33" t="str">
        <f t="shared" si="10"/>
        <v/>
      </c>
      <c r="J216" s="25"/>
      <c r="K216" s="25"/>
      <c r="L216" s="30"/>
      <c r="M216" s="24"/>
      <c r="N216" s="30"/>
      <c r="O216" s="31" t="str">
        <f t="shared" si="11"/>
        <v/>
      </c>
    </row>
    <row r="217" spans="1:15">
      <c r="A217" s="30"/>
      <c r="B217" s="24"/>
      <c r="C217" s="31" t="str">
        <f>IFERROR(VLOOKUP(B217,'04_Distribuidores'!$A$6:$N$55,2,FALSE),"")</f>
        <v/>
      </c>
      <c r="D217" s="25"/>
      <c r="E217" s="25"/>
      <c r="F217" s="25"/>
      <c r="G217" s="25"/>
      <c r="H217" s="32" t="str">
        <f t="shared" si="9"/>
        <v/>
      </c>
      <c r="I217" s="33" t="str">
        <f t="shared" si="10"/>
        <v/>
      </c>
      <c r="J217" s="25"/>
      <c r="K217" s="25"/>
      <c r="L217" s="30"/>
      <c r="M217" s="24"/>
      <c r="N217" s="30"/>
      <c r="O217" s="31" t="str">
        <f t="shared" si="11"/>
        <v/>
      </c>
    </row>
    <row r="218" spans="1:15">
      <c r="A218" s="30"/>
      <c r="B218" s="24"/>
      <c r="C218" s="31" t="str">
        <f>IFERROR(VLOOKUP(B218,'04_Distribuidores'!$A$6:$N$55,2,FALSE),"")</f>
        <v/>
      </c>
      <c r="D218" s="25"/>
      <c r="E218" s="25"/>
      <c r="F218" s="25"/>
      <c r="G218" s="25"/>
      <c r="H218" s="32" t="str">
        <f t="shared" si="9"/>
        <v/>
      </c>
      <c r="I218" s="33" t="str">
        <f t="shared" si="10"/>
        <v/>
      </c>
      <c r="J218" s="25"/>
      <c r="K218" s="25"/>
      <c r="L218" s="30"/>
      <c r="M218" s="24"/>
      <c r="N218" s="30"/>
      <c r="O218" s="31" t="str">
        <f t="shared" si="11"/>
        <v/>
      </c>
    </row>
    <row r="219" spans="1:15">
      <c r="A219" s="30"/>
      <c r="B219" s="24"/>
      <c r="C219" s="31" t="str">
        <f>IFERROR(VLOOKUP(B219,'04_Distribuidores'!$A$6:$N$55,2,FALSE),"")</f>
        <v/>
      </c>
      <c r="D219" s="25"/>
      <c r="E219" s="25"/>
      <c r="F219" s="25"/>
      <c r="G219" s="25"/>
      <c r="H219" s="32" t="str">
        <f t="shared" si="9"/>
        <v/>
      </c>
      <c r="I219" s="33" t="str">
        <f t="shared" si="10"/>
        <v/>
      </c>
      <c r="J219" s="25"/>
      <c r="K219" s="25"/>
      <c r="L219" s="30"/>
      <c r="M219" s="24"/>
      <c r="N219" s="30"/>
      <c r="O219" s="31" t="str">
        <f t="shared" si="11"/>
        <v/>
      </c>
    </row>
    <row r="220" spans="1:15">
      <c r="A220" s="30"/>
      <c r="B220" s="24"/>
      <c r="C220" s="31" t="str">
        <f>IFERROR(VLOOKUP(B220,'04_Distribuidores'!$A$6:$N$55,2,FALSE),"")</f>
        <v/>
      </c>
      <c r="D220" s="25"/>
      <c r="E220" s="25"/>
      <c r="F220" s="25"/>
      <c r="G220" s="25"/>
      <c r="H220" s="32" t="str">
        <f t="shared" si="9"/>
        <v/>
      </c>
      <c r="I220" s="33" t="str">
        <f t="shared" si="10"/>
        <v/>
      </c>
      <c r="J220" s="25"/>
      <c r="K220" s="25"/>
      <c r="L220" s="30"/>
      <c r="M220" s="24"/>
      <c r="N220" s="30"/>
      <c r="O220" s="31" t="str">
        <f t="shared" si="11"/>
        <v/>
      </c>
    </row>
    <row r="221" spans="1:15">
      <c r="A221" s="30"/>
      <c r="B221" s="24"/>
      <c r="C221" s="31" t="str">
        <f>IFERROR(VLOOKUP(B221,'04_Distribuidores'!$A$6:$N$55,2,FALSE),"")</f>
        <v/>
      </c>
      <c r="D221" s="25"/>
      <c r="E221" s="25"/>
      <c r="F221" s="25"/>
      <c r="G221" s="25"/>
      <c r="H221" s="32" t="str">
        <f t="shared" si="9"/>
        <v/>
      </c>
      <c r="I221" s="33" t="str">
        <f t="shared" si="10"/>
        <v/>
      </c>
      <c r="J221" s="25"/>
      <c r="K221" s="25"/>
      <c r="L221" s="30"/>
      <c r="M221" s="24"/>
      <c r="N221" s="30"/>
      <c r="O221" s="31" t="str">
        <f t="shared" si="11"/>
        <v/>
      </c>
    </row>
    <row r="222" spans="1:15">
      <c r="A222" s="30"/>
      <c r="B222" s="24"/>
      <c r="C222" s="31" t="str">
        <f>IFERROR(VLOOKUP(B222,'04_Distribuidores'!$A$6:$N$55,2,FALSE),"")</f>
        <v/>
      </c>
      <c r="D222" s="25"/>
      <c r="E222" s="25"/>
      <c r="F222" s="25"/>
      <c r="G222" s="25"/>
      <c r="H222" s="32" t="str">
        <f t="shared" si="9"/>
        <v/>
      </c>
      <c r="I222" s="33" t="str">
        <f t="shared" si="10"/>
        <v/>
      </c>
      <c r="J222" s="25"/>
      <c r="K222" s="25"/>
      <c r="L222" s="30"/>
      <c r="M222" s="24"/>
      <c r="N222" s="30"/>
      <c r="O222" s="31" t="str">
        <f t="shared" si="11"/>
        <v/>
      </c>
    </row>
    <row r="223" spans="1:15">
      <c r="A223" s="30"/>
      <c r="B223" s="24"/>
      <c r="C223" s="31" t="str">
        <f>IFERROR(VLOOKUP(B223,'04_Distribuidores'!$A$6:$N$55,2,FALSE),"")</f>
        <v/>
      </c>
      <c r="D223" s="25"/>
      <c r="E223" s="25"/>
      <c r="F223" s="25"/>
      <c r="G223" s="25"/>
      <c r="H223" s="32" t="str">
        <f t="shared" si="9"/>
        <v/>
      </c>
      <c r="I223" s="33" t="str">
        <f t="shared" si="10"/>
        <v/>
      </c>
      <c r="J223" s="25"/>
      <c r="K223" s="25"/>
      <c r="L223" s="30"/>
      <c r="M223" s="24"/>
      <c r="N223" s="30"/>
      <c r="O223" s="31" t="str">
        <f t="shared" si="11"/>
        <v/>
      </c>
    </row>
    <row r="224" spans="1:15">
      <c r="A224" s="30"/>
      <c r="B224" s="24"/>
      <c r="C224" s="31" t="str">
        <f>IFERROR(VLOOKUP(B224,'04_Distribuidores'!$A$6:$N$55,2,FALSE),"")</f>
        <v/>
      </c>
      <c r="D224" s="25"/>
      <c r="E224" s="25"/>
      <c r="F224" s="25"/>
      <c r="G224" s="25"/>
      <c r="H224" s="32" t="str">
        <f t="shared" si="9"/>
        <v/>
      </c>
      <c r="I224" s="33" t="str">
        <f t="shared" si="10"/>
        <v/>
      </c>
      <c r="J224" s="25"/>
      <c r="K224" s="25"/>
      <c r="L224" s="30"/>
      <c r="M224" s="24"/>
      <c r="N224" s="30"/>
      <c r="O224" s="31" t="str">
        <f t="shared" si="11"/>
        <v/>
      </c>
    </row>
    <row r="225" spans="1:15">
      <c r="A225" s="30"/>
      <c r="B225" s="24"/>
      <c r="C225" s="31" t="str">
        <f>IFERROR(VLOOKUP(B225,'04_Distribuidores'!$A$6:$N$55,2,FALSE),"")</f>
        <v/>
      </c>
      <c r="D225" s="25"/>
      <c r="E225" s="25"/>
      <c r="F225" s="25"/>
      <c r="G225" s="25"/>
      <c r="H225" s="32" t="str">
        <f t="shared" si="9"/>
        <v/>
      </c>
      <c r="I225" s="33" t="str">
        <f t="shared" si="10"/>
        <v/>
      </c>
      <c r="J225" s="25"/>
      <c r="K225" s="25"/>
      <c r="L225" s="30"/>
      <c r="M225" s="24"/>
      <c r="N225" s="30"/>
      <c r="O225" s="31" t="str">
        <f t="shared" si="11"/>
        <v/>
      </c>
    </row>
    <row r="226" spans="1:15">
      <c r="A226" s="30"/>
      <c r="B226" s="24"/>
      <c r="C226" s="31" t="str">
        <f>IFERROR(VLOOKUP(B226,'04_Distribuidores'!$A$6:$N$55,2,FALSE),"")</f>
        <v/>
      </c>
      <c r="D226" s="25"/>
      <c r="E226" s="25"/>
      <c r="F226" s="25"/>
      <c r="G226" s="25"/>
      <c r="H226" s="32" t="str">
        <f t="shared" si="9"/>
        <v/>
      </c>
      <c r="I226" s="33" t="str">
        <f t="shared" si="10"/>
        <v/>
      </c>
      <c r="J226" s="25"/>
      <c r="K226" s="25"/>
      <c r="L226" s="30"/>
      <c r="M226" s="24"/>
      <c r="N226" s="30"/>
      <c r="O226" s="31" t="str">
        <f t="shared" si="11"/>
        <v/>
      </c>
    </row>
    <row r="227" spans="1:15">
      <c r="A227" s="30"/>
      <c r="B227" s="24"/>
      <c r="C227" s="31" t="str">
        <f>IFERROR(VLOOKUP(B227,'04_Distribuidores'!$A$6:$N$55,2,FALSE),"")</f>
        <v/>
      </c>
      <c r="D227" s="25"/>
      <c r="E227" s="25"/>
      <c r="F227" s="25"/>
      <c r="G227" s="25"/>
      <c r="H227" s="32" t="str">
        <f t="shared" si="9"/>
        <v/>
      </c>
      <c r="I227" s="33" t="str">
        <f t="shared" si="10"/>
        <v/>
      </c>
      <c r="J227" s="25"/>
      <c r="K227" s="25"/>
      <c r="L227" s="30"/>
      <c r="M227" s="24"/>
      <c r="N227" s="30"/>
      <c r="O227" s="31" t="str">
        <f t="shared" si="11"/>
        <v/>
      </c>
    </row>
    <row r="228" spans="1:15">
      <c r="A228" s="30"/>
      <c r="B228" s="24"/>
      <c r="C228" s="31" t="str">
        <f>IFERROR(VLOOKUP(B228,'04_Distribuidores'!$A$6:$N$55,2,FALSE),"")</f>
        <v/>
      </c>
      <c r="D228" s="25"/>
      <c r="E228" s="25"/>
      <c r="F228" s="25"/>
      <c r="G228" s="25"/>
      <c r="H228" s="32" t="str">
        <f t="shared" si="9"/>
        <v/>
      </c>
      <c r="I228" s="33" t="str">
        <f t="shared" si="10"/>
        <v/>
      </c>
      <c r="J228" s="25"/>
      <c r="K228" s="25"/>
      <c r="L228" s="30"/>
      <c r="M228" s="24"/>
      <c r="N228" s="30"/>
      <c r="O228" s="31" t="str">
        <f t="shared" si="11"/>
        <v/>
      </c>
    </row>
    <row r="229" spans="1:15">
      <c r="A229" s="30"/>
      <c r="B229" s="24"/>
      <c r="C229" s="31" t="str">
        <f>IFERROR(VLOOKUP(B229,'04_Distribuidores'!$A$6:$N$55,2,FALSE),"")</f>
        <v/>
      </c>
      <c r="D229" s="25"/>
      <c r="E229" s="25"/>
      <c r="F229" s="25"/>
      <c r="G229" s="25"/>
      <c r="H229" s="32" t="str">
        <f t="shared" si="9"/>
        <v/>
      </c>
      <c r="I229" s="33" t="str">
        <f t="shared" si="10"/>
        <v/>
      </c>
      <c r="J229" s="25"/>
      <c r="K229" s="25"/>
      <c r="L229" s="30"/>
      <c r="M229" s="24"/>
      <c r="N229" s="30"/>
      <c r="O229" s="31" t="str">
        <f t="shared" si="11"/>
        <v/>
      </c>
    </row>
    <row r="230" spans="1:15">
      <c r="A230" s="30"/>
      <c r="B230" s="24"/>
      <c r="C230" s="31" t="str">
        <f>IFERROR(VLOOKUP(B230,'04_Distribuidores'!$A$6:$N$55,2,FALSE),"")</f>
        <v/>
      </c>
      <c r="D230" s="25"/>
      <c r="E230" s="25"/>
      <c r="F230" s="25"/>
      <c r="G230" s="25"/>
      <c r="H230" s="32" t="str">
        <f t="shared" si="9"/>
        <v/>
      </c>
      <c r="I230" s="33" t="str">
        <f t="shared" si="10"/>
        <v/>
      </c>
      <c r="J230" s="25"/>
      <c r="K230" s="25"/>
      <c r="L230" s="30"/>
      <c r="M230" s="24"/>
      <c r="N230" s="30"/>
      <c r="O230" s="31" t="str">
        <f t="shared" si="11"/>
        <v/>
      </c>
    </row>
    <row r="231" spans="1:15">
      <c r="A231" s="30"/>
      <c r="B231" s="24"/>
      <c r="C231" s="31" t="str">
        <f>IFERROR(VLOOKUP(B231,'04_Distribuidores'!$A$6:$N$55,2,FALSE),"")</f>
        <v/>
      </c>
      <c r="D231" s="25"/>
      <c r="E231" s="25"/>
      <c r="F231" s="25"/>
      <c r="G231" s="25"/>
      <c r="H231" s="32" t="str">
        <f t="shared" si="9"/>
        <v/>
      </c>
      <c r="I231" s="33" t="str">
        <f t="shared" si="10"/>
        <v/>
      </c>
      <c r="J231" s="25"/>
      <c r="K231" s="25"/>
      <c r="L231" s="30"/>
      <c r="M231" s="24"/>
      <c r="N231" s="30"/>
      <c r="O231" s="31" t="str">
        <f t="shared" si="11"/>
        <v/>
      </c>
    </row>
    <row r="232" spans="1:15">
      <c r="A232" s="30"/>
      <c r="B232" s="24"/>
      <c r="C232" s="31" t="str">
        <f>IFERROR(VLOOKUP(B232,'04_Distribuidores'!$A$6:$N$55,2,FALSE),"")</f>
        <v/>
      </c>
      <c r="D232" s="25"/>
      <c r="E232" s="25"/>
      <c r="F232" s="25"/>
      <c r="G232" s="25"/>
      <c r="H232" s="32" t="str">
        <f t="shared" si="9"/>
        <v/>
      </c>
      <c r="I232" s="33" t="str">
        <f t="shared" si="10"/>
        <v/>
      </c>
      <c r="J232" s="25"/>
      <c r="K232" s="25"/>
      <c r="L232" s="30"/>
      <c r="M232" s="24"/>
      <c r="N232" s="30"/>
      <c r="O232" s="31" t="str">
        <f t="shared" si="11"/>
        <v/>
      </c>
    </row>
    <row r="233" spans="1:15">
      <c r="A233" s="30"/>
      <c r="B233" s="24"/>
      <c r="C233" s="31" t="str">
        <f>IFERROR(VLOOKUP(B233,'04_Distribuidores'!$A$6:$N$55,2,FALSE),"")</f>
        <v/>
      </c>
      <c r="D233" s="25"/>
      <c r="E233" s="25"/>
      <c r="F233" s="25"/>
      <c r="G233" s="25"/>
      <c r="H233" s="32" t="str">
        <f t="shared" si="9"/>
        <v/>
      </c>
      <c r="I233" s="33" t="str">
        <f t="shared" si="10"/>
        <v/>
      </c>
      <c r="J233" s="25"/>
      <c r="K233" s="25"/>
      <c r="L233" s="30"/>
      <c r="M233" s="24"/>
      <c r="N233" s="30"/>
      <c r="O233" s="31" t="str">
        <f t="shared" si="11"/>
        <v/>
      </c>
    </row>
    <row r="234" spans="1:15">
      <c r="A234" s="30"/>
      <c r="B234" s="24"/>
      <c r="C234" s="31" t="str">
        <f>IFERROR(VLOOKUP(B234,'04_Distribuidores'!$A$6:$N$55,2,FALSE),"")</f>
        <v/>
      </c>
      <c r="D234" s="25"/>
      <c r="E234" s="25"/>
      <c r="F234" s="25"/>
      <c r="G234" s="25"/>
      <c r="H234" s="32" t="str">
        <f t="shared" si="9"/>
        <v/>
      </c>
      <c r="I234" s="33" t="str">
        <f t="shared" si="10"/>
        <v/>
      </c>
      <c r="J234" s="25"/>
      <c r="K234" s="25"/>
      <c r="L234" s="30"/>
      <c r="M234" s="24"/>
      <c r="N234" s="30"/>
      <c r="O234" s="31" t="str">
        <f t="shared" si="11"/>
        <v/>
      </c>
    </row>
    <row r="235" spans="1:15">
      <c r="A235" s="30"/>
      <c r="B235" s="24"/>
      <c r="C235" s="31" t="str">
        <f>IFERROR(VLOOKUP(B235,'04_Distribuidores'!$A$6:$N$55,2,FALSE),"")</f>
        <v/>
      </c>
      <c r="D235" s="25"/>
      <c r="E235" s="25"/>
      <c r="F235" s="25"/>
      <c r="G235" s="25"/>
      <c r="H235" s="32" t="str">
        <f t="shared" si="9"/>
        <v/>
      </c>
      <c r="I235" s="33" t="str">
        <f t="shared" si="10"/>
        <v/>
      </c>
      <c r="J235" s="25"/>
      <c r="K235" s="25"/>
      <c r="L235" s="30"/>
      <c r="M235" s="24"/>
      <c r="N235" s="30"/>
      <c r="O235" s="31" t="str">
        <f t="shared" si="11"/>
        <v/>
      </c>
    </row>
    <row r="236" spans="1:15">
      <c r="A236" s="30"/>
      <c r="B236" s="24"/>
      <c r="C236" s="31" t="str">
        <f>IFERROR(VLOOKUP(B236,'04_Distribuidores'!$A$6:$N$55,2,FALSE),"")</f>
        <v/>
      </c>
      <c r="D236" s="25"/>
      <c r="E236" s="25"/>
      <c r="F236" s="25"/>
      <c r="G236" s="25"/>
      <c r="H236" s="32" t="str">
        <f t="shared" si="9"/>
        <v/>
      </c>
      <c r="I236" s="33" t="str">
        <f t="shared" si="10"/>
        <v/>
      </c>
      <c r="J236" s="25"/>
      <c r="K236" s="25"/>
      <c r="L236" s="30"/>
      <c r="M236" s="24"/>
      <c r="N236" s="30"/>
      <c r="O236" s="31" t="str">
        <f t="shared" si="11"/>
        <v/>
      </c>
    </row>
    <row r="237" spans="1:15">
      <c r="A237" s="30"/>
      <c r="B237" s="24"/>
      <c r="C237" s="31" t="str">
        <f>IFERROR(VLOOKUP(B237,'04_Distribuidores'!$A$6:$N$55,2,FALSE),"")</f>
        <v/>
      </c>
      <c r="D237" s="25"/>
      <c r="E237" s="25"/>
      <c r="F237" s="25"/>
      <c r="G237" s="25"/>
      <c r="H237" s="32" t="str">
        <f t="shared" si="9"/>
        <v/>
      </c>
      <c r="I237" s="33" t="str">
        <f t="shared" si="10"/>
        <v/>
      </c>
      <c r="J237" s="25"/>
      <c r="K237" s="25"/>
      <c r="L237" s="30"/>
      <c r="M237" s="24"/>
      <c r="N237" s="30"/>
      <c r="O237" s="31" t="str">
        <f t="shared" si="11"/>
        <v/>
      </c>
    </row>
    <row r="238" spans="1:15">
      <c r="A238" s="30"/>
      <c r="B238" s="24"/>
      <c r="C238" s="31" t="str">
        <f>IFERROR(VLOOKUP(B238,'04_Distribuidores'!$A$6:$N$55,2,FALSE),"")</f>
        <v/>
      </c>
      <c r="D238" s="25"/>
      <c r="E238" s="25"/>
      <c r="F238" s="25"/>
      <c r="G238" s="25"/>
      <c r="H238" s="32" t="str">
        <f t="shared" si="9"/>
        <v/>
      </c>
      <c r="I238" s="33" t="str">
        <f t="shared" si="10"/>
        <v/>
      </c>
      <c r="J238" s="25"/>
      <c r="K238" s="25"/>
      <c r="L238" s="30"/>
      <c r="M238" s="24"/>
      <c r="N238" s="30"/>
      <c r="O238" s="31" t="str">
        <f t="shared" si="11"/>
        <v/>
      </c>
    </row>
    <row r="239" spans="1:15">
      <c r="A239" s="30"/>
      <c r="B239" s="24"/>
      <c r="C239" s="31" t="str">
        <f>IFERROR(VLOOKUP(B239,'04_Distribuidores'!$A$6:$N$55,2,FALSE),"")</f>
        <v/>
      </c>
      <c r="D239" s="25"/>
      <c r="E239" s="25"/>
      <c r="F239" s="25"/>
      <c r="G239" s="25"/>
      <c r="H239" s="32" t="str">
        <f t="shared" si="9"/>
        <v/>
      </c>
      <c r="I239" s="33" t="str">
        <f t="shared" si="10"/>
        <v/>
      </c>
      <c r="J239" s="25"/>
      <c r="K239" s="25"/>
      <c r="L239" s="30"/>
      <c r="M239" s="24"/>
      <c r="N239" s="30"/>
      <c r="O239" s="31" t="str">
        <f t="shared" si="11"/>
        <v/>
      </c>
    </row>
    <row r="240" spans="1:15">
      <c r="A240" s="30"/>
      <c r="B240" s="24"/>
      <c r="C240" s="31" t="str">
        <f>IFERROR(VLOOKUP(B240,'04_Distribuidores'!$A$6:$N$55,2,FALSE),"")</f>
        <v/>
      </c>
      <c r="D240" s="25"/>
      <c r="E240" s="25"/>
      <c r="F240" s="25"/>
      <c r="G240" s="25"/>
      <c r="H240" s="32" t="str">
        <f t="shared" si="9"/>
        <v/>
      </c>
      <c r="I240" s="33" t="str">
        <f t="shared" si="10"/>
        <v/>
      </c>
      <c r="J240" s="25"/>
      <c r="K240" s="25"/>
      <c r="L240" s="30"/>
      <c r="M240" s="24"/>
      <c r="N240" s="30"/>
      <c r="O240" s="31" t="str">
        <f t="shared" si="11"/>
        <v/>
      </c>
    </row>
    <row r="241" spans="1:15">
      <c r="A241" s="30"/>
      <c r="B241" s="24"/>
      <c r="C241" s="31" t="str">
        <f>IFERROR(VLOOKUP(B241,'04_Distribuidores'!$A$6:$N$55,2,FALSE),"")</f>
        <v/>
      </c>
      <c r="D241" s="25"/>
      <c r="E241" s="25"/>
      <c r="F241" s="25"/>
      <c r="G241" s="25"/>
      <c r="H241" s="32" t="str">
        <f t="shared" si="9"/>
        <v/>
      </c>
      <c r="I241" s="33" t="str">
        <f t="shared" si="10"/>
        <v/>
      </c>
      <c r="J241" s="25"/>
      <c r="K241" s="25"/>
      <c r="L241" s="30"/>
      <c r="M241" s="24"/>
      <c r="N241" s="30"/>
      <c r="O241" s="31" t="str">
        <f t="shared" si="11"/>
        <v/>
      </c>
    </row>
    <row r="242" spans="1:15">
      <c r="A242" s="30"/>
      <c r="B242" s="24"/>
      <c r="C242" s="31" t="str">
        <f>IFERROR(VLOOKUP(B242,'04_Distribuidores'!$A$6:$N$55,2,FALSE),"")</f>
        <v/>
      </c>
      <c r="D242" s="25"/>
      <c r="E242" s="25"/>
      <c r="F242" s="25"/>
      <c r="G242" s="25"/>
      <c r="H242" s="32" t="str">
        <f t="shared" si="9"/>
        <v/>
      </c>
      <c r="I242" s="33" t="str">
        <f t="shared" si="10"/>
        <v/>
      </c>
      <c r="J242" s="25"/>
      <c r="K242" s="25"/>
      <c r="L242" s="30"/>
      <c r="M242" s="24"/>
      <c r="N242" s="30"/>
      <c r="O242" s="31" t="str">
        <f t="shared" si="11"/>
        <v/>
      </c>
    </row>
    <row r="243" spans="1:15">
      <c r="A243" s="30"/>
      <c r="B243" s="24"/>
      <c r="C243" s="31" t="str">
        <f>IFERROR(VLOOKUP(B243,'04_Distribuidores'!$A$6:$N$55,2,FALSE),"")</f>
        <v/>
      </c>
      <c r="D243" s="25"/>
      <c r="E243" s="25"/>
      <c r="F243" s="25"/>
      <c r="G243" s="25"/>
      <c r="H243" s="32" t="str">
        <f t="shared" si="9"/>
        <v/>
      </c>
      <c r="I243" s="33" t="str">
        <f t="shared" si="10"/>
        <v/>
      </c>
      <c r="J243" s="25"/>
      <c r="K243" s="25"/>
      <c r="L243" s="30"/>
      <c r="M243" s="24"/>
      <c r="N243" s="30"/>
      <c r="O243" s="31" t="str">
        <f t="shared" si="11"/>
        <v/>
      </c>
    </row>
    <row r="244" spans="1:15">
      <c r="A244" s="30"/>
      <c r="B244" s="24"/>
      <c r="C244" s="31" t="str">
        <f>IFERROR(VLOOKUP(B244,'04_Distribuidores'!$A$6:$N$55,2,FALSE),"")</f>
        <v/>
      </c>
      <c r="D244" s="25"/>
      <c r="E244" s="25"/>
      <c r="F244" s="25"/>
      <c r="G244" s="25"/>
      <c r="H244" s="32" t="str">
        <f t="shared" si="9"/>
        <v/>
      </c>
      <c r="I244" s="33" t="str">
        <f t="shared" si="10"/>
        <v/>
      </c>
      <c r="J244" s="25"/>
      <c r="K244" s="25"/>
      <c r="L244" s="30"/>
      <c r="M244" s="24"/>
      <c r="N244" s="30"/>
      <c r="O244" s="31" t="str">
        <f t="shared" si="11"/>
        <v/>
      </c>
    </row>
    <row r="245" spans="1:15">
      <c r="A245" s="30"/>
      <c r="B245" s="24"/>
      <c r="C245" s="31" t="str">
        <f>IFERROR(VLOOKUP(B245,'04_Distribuidores'!$A$6:$N$55,2,FALSE),"")</f>
        <v/>
      </c>
      <c r="D245" s="25"/>
      <c r="E245" s="25"/>
      <c r="F245" s="25"/>
      <c r="G245" s="25"/>
      <c r="H245" s="32" t="str">
        <f t="shared" si="9"/>
        <v/>
      </c>
      <c r="I245" s="33" t="str">
        <f t="shared" si="10"/>
        <v/>
      </c>
      <c r="J245" s="25"/>
      <c r="K245" s="25"/>
      <c r="L245" s="30"/>
      <c r="M245" s="24"/>
      <c r="N245" s="30"/>
      <c r="O245" s="31" t="str">
        <f t="shared" si="11"/>
        <v/>
      </c>
    </row>
    <row r="246" spans="1:15">
      <c r="A246" s="30"/>
      <c r="B246" s="24"/>
      <c r="C246" s="31" t="str">
        <f>IFERROR(VLOOKUP(B246,'04_Distribuidores'!$A$6:$N$55,2,FALSE),"")</f>
        <v/>
      </c>
      <c r="D246" s="25"/>
      <c r="E246" s="25"/>
      <c r="F246" s="25"/>
      <c r="G246" s="25"/>
      <c r="H246" s="32" t="str">
        <f t="shared" si="9"/>
        <v/>
      </c>
      <c r="I246" s="33" t="str">
        <f t="shared" si="10"/>
        <v/>
      </c>
      <c r="J246" s="25"/>
      <c r="K246" s="25"/>
      <c r="L246" s="30"/>
      <c r="M246" s="24"/>
      <c r="N246" s="30"/>
      <c r="O246" s="31" t="str">
        <f t="shared" si="11"/>
        <v/>
      </c>
    </row>
    <row r="247" spans="1:15">
      <c r="A247" s="30"/>
      <c r="B247" s="24"/>
      <c r="C247" s="31" t="str">
        <f>IFERROR(VLOOKUP(B247,'04_Distribuidores'!$A$6:$N$55,2,FALSE),"")</f>
        <v/>
      </c>
      <c r="D247" s="25"/>
      <c r="E247" s="25"/>
      <c r="F247" s="25"/>
      <c r="G247" s="25"/>
      <c r="H247" s="32" t="str">
        <f t="shared" si="9"/>
        <v/>
      </c>
      <c r="I247" s="33" t="str">
        <f t="shared" si="10"/>
        <v/>
      </c>
      <c r="J247" s="25"/>
      <c r="K247" s="25"/>
      <c r="L247" s="30"/>
      <c r="M247" s="24"/>
      <c r="N247" s="30"/>
      <c r="O247" s="31" t="str">
        <f t="shared" si="11"/>
        <v/>
      </c>
    </row>
    <row r="248" spans="1:15">
      <c r="A248" s="30"/>
      <c r="B248" s="24"/>
      <c r="C248" s="31" t="str">
        <f>IFERROR(VLOOKUP(B248,'04_Distribuidores'!$A$6:$N$55,2,FALSE),"")</f>
        <v/>
      </c>
      <c r="D248" s="25"/>
      <c r="E248" s="25"/>
      <c r="F248" s="25"/>
      <c r="G248" s="25"/>
      <c r="H248" s="32" t="str">
        <f t="shared" si="9"/>
        <v/>
      </c>
      <c r="I248" s="33" t="str">
        <f t="shared" si="10"/>
        <v/>
      </c>
      <c r="J248" s="25"/>
      <c r="K248" s="25"/>
      <c r="L248" s="30"/>
      <c r="M248" s="24"/>
      <c r="N248" s="30"/>
      <c r="O248" s="31" t="str">
        <f t="shared" si="11"/>
        <v/>
      </c>
    </row>
    <row r="249" spans="1:15">
      <c r="A249" s="30"/>
      <c r="B249" s="24"/>
      <c r="C249" s="31" t="str">
        <f>IFERROR(VLOOKUP(B249,'04_Distribuidores'!$A$6:$N$55,2,FALSE),"")</f>
        <v/>
      </c>
      <c r="D249" s="25"/>
      <c r="E249" s="25"/>
      <c r="F249" s="25"/>
      <c r="G249" s="25"/>
      <c r="H249" s="32" t="str">
        <f t="shared" si="9"/>
        <v/>
      </c>
      <c r="I249" s="33" t="str">
        <f t="shared" si="10"/>
        <v/>
      </c>
      <c r="J249" s="25"/>
      <c r="K249" s="25"/>
      <c r="L249" s="30"/>
      <c r="M249" s="24"/>
      <c r="N249" s="30"/>
      <c r="O249" s="31" t="str">
        <f t="shared" si="11"/>
        <v/>
      </c>
    </row>
    <row r="250" spans="1:15">
      <c r="A250" s="30"/>
      <c r="B250" s="24"/>
      <c r="C250" s="31" t="str">
        <f>IFERROR(VLOOKUP(B250,'04_Distribuidores'!$A$6:$N$55,2,FALSE),"")</f>
        <v/>
      </c>
      <c r="D250" s="25"/>
      <c r="E250" s="25"/>
      <c r="F250" s="25"/>
      <c r="G250" s="25"/>
      <c r="H250" s="32" t="str">
        <f t="shared" si="9"/>
        <v/>
      </c>
      <c r="I250" s="33" t="str">
        <f t="shared" si="10"/>
        <v/>
      </c>
      <c r="J250" s="25"/>
      <c r="K250" s="25"/>
      <c r="L250" s="30"/>
      <c r="M250" s="24"/>
      <c r="N250" s="30"/>
      <c r="O250" s="31" t="str">
        <f t="shared" si="11"/>
        <v/>
      </c>
    </row>
    <row r="251" spans="1:15">
      <c r="A251" s="30"/>
      <c r="B251" s="24"/>
      <c r="C251" s="31" t="str">
        <f>IFERROR(VLOOKUP(B251,'04_Distribuidores'!$A$6:$N$55,2,FALSE),"")</f>
        <v/>
      </c>
      <c r="D251" s="25"/>
      <c r="E251" s="25"/>
      <c r="F251" s="25"/>
      <c r="G251" s="25"/>
      <c r="H251" s="32" t="str">
        <f t="shared" si="9"/>
        <v/>
      </c>
      <c r="I251" s="33" t="str">
        <f t="shared" si="10"/>
        <v/>
      </c>
      <c r="J251" s="25"/>
      <c r="K251" s="25"/>
      <c r="L251" s="30"/>
      <c r="M251" s="24"/>
      <c r="N251" s="30"/>
      <c r="O251" s="31" t="str">
        <f t="shared" si="11"/>
        <v/>
      </c>
    </row>
    <row r="252" spans="1:15">
      <c r="A252" s="30"/>
      <c r="B252" s="24"/>
      <c r="C252" s="31" t="str">
        <f>IFERROR(VLOOKUP(B252,'04_Distribuidores'!$A$6:$N$55,2,FALSE),"")</f>
        <v/>
      </c>
      <c r="D252" s="25"/>
      <c r="E252" s="25"/>
      <c r="F252" s="25"/>
      <c r="G252" s="25"/>
      <c r="H252" s="32" t="str">
        <f t="shared" si="9"/>
        <v/>
      </c>
      <c r="I252" s="33" t="str">
        <f t="shared" si="10"/>
        <v/>
      </c>
      <c r="J252" s="25"/>
      <c r="K252" s="25"/>
      <c r="L252" s="30"/>
      <c r="M252" s="24"/>
      <c r="N252" s="30"/>
      <c r="O252" s="31" t="str">
        <f t="shared" si="11"/>
        <v/>
      </c>
    </row>
    <row r="253" spans="1:15">
      <c r="A253" s="30"/>
      <c r="B253" s="24"/>
      <c r="C253" s="31" t="str">
        <f>IFERROR(VLOOKUP(B253,'04_Distribuidores'!$A$6:$N$55,2,FALSE),"")</f>
        <v/>
      </c>
      <c r="D253" s="25"/>
      <c r="E253" s="25"/>
      <c r="F253" s="25"/>
      <c r="G253" s="25"/>
      <c r="H253" s="32" t="str">
        <f t="shared" si="9"/>
        <v/>
      </c>
      <c r="I253" s="33" t="str">
        <f t="shared" si="10"/>
        <v/>
      </c>
      <c r="J253" s="25"/>
      <c r="K253" s="25"/>
      <c r="L253" s="30"/>
      <c r="M253" s="24"/>
      <c r="N253" s="30"/>
      <c r="O253" s="31" t="str">
        <f t="shared" si="11"/>
        <v/>
      </c>
    </row>
    <row r="254" spans="1:15">
      <c r="A254" s="30"/>
      <c r="B254" s="24"/>
      <c r="C254" s="31" t="str">
        <f>IFERROR(VLOOKUP(B254,'04_Distribuidores'!$A$6:$N$55,2,FALSE),"")</f>
        <v/>
      </c>
      <c r="D254" s="25"/>
      <c r="E254" s="25"/>
      <c r="F254" s="25"/>
      <c r="G254" s="25"/>
      <c r="H254" s="32" t="str">
        <f t="shared" si="9"/>
        <v/>
      </c>
      <c r="I254" s="33" t="str">
        <f t="shared" si="10"/>
        <v/>
      </c>
      <c r="J254" s="25"/>
      <c r="K254" s="25"/>
      <c r="L254" s="30"/>
      <c r="M254" s="24"/>
      <c r="N254" s="30"/>
      <c r="O254" s="31" t="str">
        <f t="shared" si="11"/>
        <v/>
      </c>
    </row>
    <row r="255" spans="1:15">
      <c r="A255" s="30"/>
      <c r="B255" s="24"/>
      <c r="C255" s="31" t="str">
        <f>IFERROR(VLOOKUP(B255,'04_Distribuidores'!$A$6:$N$55,2,FALSE),"")</f>
        <v/>
      </c>
      <c r="D255" s="25"/>
      <c r="E255" s="25"/>
      <c r="F255" s="25"/>
      <c r="G255" s="25"/>
      <c r="H255" s="32" t="str">
        <f t="shared" si="9"/>
        <v/>
      </c>
      <c r="I255" s="33" t="str">
        <f t="shared" si="10"/>
        <v/>
      </c>
      <c r="J255" s="25"/>
      <c r="K255" s="25"/>
      <c r="L255" s="30"/>
      <c r="M255" s="24"/>
      <c r="N255" s="30"/>
      <c r="O255" s="31" t="str">
        <f t="shared" si="11"/>
        <v/>
      </c>
    </row>
    <row r="256" spans="1:15">
      <c r="A256" s="30"/>
      <c r="B256" s="24"/>
      <c r="C256" s="31" t="str">
        <f>IFERROR(VLOOKUP(B256,'04_Distribuidores'!$A$6:$N$55,2,FALSE),"")</f>
        <v/>
      </c>
      <c r="D256" s="25"/>
      <c r="E256" s="25"/>
      <c r="F256" s="25"/>
      <c r="G256" s="25"/>
      <c r="H256" s="32" t="str">
        <f t="shared" si="9"/>
        <v/>
      </c>
      <c r="I256" s="33" t="str">
        <f t="shared" si="10"/>
        <v/>
      </c>
      <c r="J256" s="25"/>
      <c r="K256" s="25"/>
      <c r="L256" s="30"/>
      <c r="M256" s="24"/>
      <c r="N256" s="30"/>
      <c r="O256" s="31" t="str">
        <f t="shared" si="11"/>
        <v/>
      </c>
    </row>
    <row r="257" spans="1:15">
      <c r="A257" s="30"/>
      <c r="B257" s="24"/>
      <c r="C257" s="31" t="str">
        <f>IFERROR(VLOOKUP(B257,'04_Distribuidores'!$A$6:$N$55,2,FALSE),"")</f>
        <v/>
      </c>
      <c r="D257" s="25"/>
      <c r="E257" s="25"/>
      <c r="F257" s="25"/>
      <c r="G257" s="25"/>
      <c r="H257" s="32" t="str">
        <f t="shared" si="9"/>
        <v/>
      </c>
      <c r="I257" s="33" t="str">
        <f t="shared" si="10"/>
        <v/>
      </c>
      <c r="J257" s="25"/>
      <c r="K257" s="25"/>
      <c r="L257" s="30"/>
      <c r="M257" s="24"/>
      <c r="N257" s="30"/>
      <c r="O257" s="31" t="str">
        <f t="shared" si="11"/>
        <v/>
      </c>
    </row>
    <row r="258" spans="1:15">
      <c r="A258" s="30"/>
      <c r="B258" s="24"/>
      <c r="C258" s="31" t="str">
        <f>IFERROR(VLOOKUP(B258,'04_Distribuidores'!$A$6:$N$55,2,FALSE),"")</f>
        <v/>
      </c>
      <c r="D258" s="25"/>
      <c r="E258" s="25"/>
      <c r="F258" s="25"/>
      <c r="G258" s="25"/>
      <c r="H258" s="32" t="str">
        <f t="shared" si="9"/>
        <v/>
      </c>
      <c r="I258" s="33" t="str">
        <f t="shared" si="10"/>
        <v/>
      </c>
      <c r="J258" s="25"/>
      <c r="K258" s="25"/>
      <c r="L258" s="30"/>
      <c r="M258" s="24"/>
      <c r="N258" s="30"/>
      <c r="O258" s="31" t="str">
        <f t="shared" si="11"/>
        <v/>
      </c>
    </row>
    <row r="259" spans="1:15">
      <c r="A259" s="30"/>
      <c r="B259" s="24"/>
      <c r="C259" s="31" t="str">
        <f>IFERROR(VLOOKUP(B259,'04_Distribuidores'!$A$6:$N$55,2,FALSE),"")</f>
        <v/>
      </c>
      <c r="D259" s="25"/>
      <c r="E259" s="25"/>
      <c r="F259" s="25"/>
      <c r="G259" s="25"/>
      <c r="H259" s="32" t="str">
        <f t="shared" si="9"/>
        <v/>
      </c>
      <c r="I259" s="33" t="str">
        <f t="shared" si="10"/>
        <v/>
      </c>
      <c r="J259" s="25"/>
      <c r="K259" s="25"/>
      <c r="L259" s="30"/>
      <c r="M259" s="24"/>
      <c r="N259" s="30"/>
      <c r="O259" s="31" t="str">
        <f t="shared" si="11"/>
        <v/>
      </c>
    </row>
    <row r="260" spans="1:15">
      <c r="A260" s="30"/>
      <c r="B260" s="24"/>
      <c r="C260" s="31" t="str">
        <f>IFERROR(VLOOKUP(B260,'04_Distribuidores'!$A$6:$N$55,2,FALSE),"")</f>
        <v/>
      </c>
      <c r="D260" s="25"/>
      <c r="E260" s="25"/>
      <c r="F260" s="25"/>
      <c r="G260" s="25"/>
      <c r="H260" s="32" t="str">
        <f t="shared" si="9"/>
        <v/>
      </c>
      <c r="I260" s="33" t="str">
        <f t="shared" si="10"/>
        <v/>
      </c>
      <c r="J260" s="25"/>
      <c r="K260" s="25"/>
      <c r="L260" s="30"/>
      <c r="M260" s="24"/>
      <c r="N260" s="30"/>
      <c r="O260" s="31" t="str">
        <f t="shared" si="11"/>
        <v/>
      </c>
    </row>
    <row r="261" spans="1:15">
      <c r="A261" s="30"/>
      <c r="B261" s="24"/>
      <c r="C261" s="31" t="str">
        <f>IFERROR(VLOOKUP(B261,'04_Distribuidores'!$A$6:$N$55,2,FALSE),"")</f>
        <v/>
      </c>
      <c r="D261" s="25"/>
      <c r="E261" s="25"/>
      <c r="F261" s="25"/>
      <c r="G261" s="25"/>
      <c r="H261" s="32" t="str">
        <f t="shared" si="9"/>
        <v/>
      </c>
      <c r="I261" s="33" t="str">
        <f t="shared" si="10"/>
        <v/>
      </c>
      <c r="J261" s="25"/>
      <c r="K261" s="25"/>
      <c r="L261" s="30"/>
      <c r="M261" s="24"/>
      <c r="N261" s="30"/>
      <c r="O261" s="31" t="str">
        <f t="shared" si="11"/>
        <v/>
      </c>
    </row>
    <row r="262" spans="1:15">
      <c r="A262" s="30"/>
      <c r="B262" s="24"/>
      <c r="C262" s="31" t="str">
        <f>IFERROR(VLOOKUP(B262,'04_Distribuidores'!$A$6:$N$55,2,FALSE),"")</f>
        <v/>
      </c>
      <c r="D262" s="25"/>
      <c r="E262" s="25"/>
      <c r="F262" s="25"/>
      <c r="G262" s="25"/>
      <c r="H262" s="32" t="str">
        <f t="shared" ref="H262:H325" si="12">IF(A262="","",D262-E262-F262-G262)</f>
        <v/>
      </c>
      <c r="I262" s="33" t="str">
        <f t="shared" ref="I262:I325" si="13">IF(A262="","",IFERROR(H262/D262,0))</f>
        <v/>
      </c>
      <c r="J262" s="25"/>
      <c r="K262" s="25"/>
      <c r="L262" s="30"/>
      <c r="M262" s="24"/>
      <c r="N262" s="30"/>
      <c r="O262" s="31" t="str">
        <f t="shared" ref="O262:O325" si="14">IF(A262="","",IF(D262&gt;0,"Con actividad","Sin actividad"))</f>
        <v/>
      </c>
    </row>
    <row r="263" spans="1:15">
      <c r="A263" s="30"/>
      <c r="B263" s="24"/>
      <c r="C263" s="31" t="str">
        <f>IFERROR(VLOOKUP(B263,'04_Distribuidores'!$A$6:$N$55,2,FALSE),"")</f>
        <v/>
      </c>
      <c r="D263" s="25"/>
      <c r="E263" s="25"/>
      <c r="F263" s="25"/>
      <c r="G263" s="25"/>
      <c r="H263" s="32" t="str">
        <f t="shared" si="12"/>
        <v/>
      </c>
      <c r="I263" s="33" t="str">
        <f t="shared" si="13"/>
        <v/>
      </c>
      <c r="J263" s="25"/>
      <c r="K263" s="25"/>
      <c r="L263" s="30"/>
      <c r="M263" s="24"/>
      <c r="N263" s="30"/>
      <c r="O263" s="31" t="str">
        <f t="shared" si="14"/>
        <v/>
      </c>
    </row>
    <row r="264" spans="1:15">
      <c r="A264" s="30"/>
      <c r="B264" s="24"/>
      <c r="C264" s="31" t="str">
        <f>IFERROR(VLOOKUP(B264,'04_Distribuidores'!$A$6:$N$55,2,FALSE),"")</f>
        <v/>
      </c>
      <c r="D264" s="25"/>
      <c r="E264" s="25"/>
      <c r="F264" s="25"/>
      <c r="G264" s="25"/>
      <c r="H264" s="32" t="str">
        <f t="shared" si="12"/>
        <v/>
      </c>
      <c r="I264" s="33" t="str">
        <f t="shared" si="13"/>
        <v/>
      </c>
      <c r="J264" s="25"/>
      <c r="K264" s="25"/>
      <c r="L264" s="30"/>
      <c r="M264" s="24"/>
      <c r="N264" s="30"/>
      <c r="O264" s="31" t="str">
        <f t="shared" si="14"/>
        <v/>
      </c>
    </row>
    <row r="265" spans="1:15">
      <c r="A265" s="30"/>
      <c r="B265" s="24"/>
      <c r="C265" s="31" t="str">
        <f>IFERROR(VLOOKUP(B265,'04_Distribuidores'!$A$6:$N$55,2,FALSE),"")</f>
        <v/>
      </c>
      <c r="D265" s="25"/>
      <c r="E265" s="25"/>
      <c r="F265" s="25"/>
      <c r="G265" s="25"/>
      <c r="H265" s="32" t="str">
        <f t="shared" si="12"/>
        <v/>
      </c>
      <c r="I265" s="33" t="str">
        <f t="shared" si="13"/>
        <v/>
      </c>
      <c r="J265" s="25"/>
      <c r="K265" s="25"/>
      <c r="L265" s="30"/>
      <c r="M265" s="24"/>
      <c r="N265" s="30"/>
      <c r="O265" s="31" t="str">
        <f t="shared" si="14"/>
        <v/>
      </c>
    </row>
    <row r="266" spans="1:15">
      <c r="A266" s="30"/>
      <c r="B266" s="24"/>
      <c r="C266" s="31" t="str">
        <f>IFERROR(VLOOKUP(B266,'04_Distribuidores'!$A$6:$N$55,2,FALSE),"")</f>
        <v/>
      </c>
      <c r="D266" s="25"/>
      <c r="E266" s="25"/>
      <c r="F266" s="25"/>
      <c r="G266" s="25"/>
      <c r="H266" s="32" t="str">
        <f t="shared" si="12"/>
        <v/>
      </c>
      <c r="I266" s="33" t="str">
        <f t="shared" si="13"/>
        <v/>
      </c>
      <c r="J266" s="25"/>
      <c r="K266" s="25"/>
      <c r="L266" s="30"/>
      <c r="M266" s="24"/>
      <c r="N266" s="30"/>
      <c r="O266" s="31" t="str">
        <f t="shared" si="14"/>
        <v/>
      </c>
    </row>
    <row r="267" spans="1:15">
      <c r="A267" s="30"/>
      <c r="B267" s="24"/>
      <c r="C267" s="31" t="str">
        <f>IFERROR(VLOOKUP(B267,'04_Distribuidores'!$A$6:$N$55,2,FALSE),"")</f>
        <v/>
      </c>
      <c r="D267" s="25"/>
      <c r="E267" s="25"/>
      <c r="F267" s="25"/>
      <c r="G267" s="25"/>
      <c r="H267" s="32" t="str">
        <f t="shared" si="12"/>
        <v/>
      </c>
      <c r="I267" s="33" t="str">
        <f t="shared" si="13"/>
        <v/>
      </c>
      <c r="J267" s="25"/>
      <c r="K267" s="25"/>
      <c r="L267" s="30"/>
      <c r="M267" s="24"/>
      <c r="N267" s="30"/>
      <c r="O267" s="31" t="str">
        <f t="shared" si="14"/>
        <v/>
      </c>
    </row>
    <row r="268" spans="1:15">
      <c r="A268" s="30"/>
      <c r="B268" s="24"/>
      <c r="C268" s="31" t="str">
        <f>IFERROR(VLOOKUP(B268,'04_Distribuidores'!$A$6:$N$55,2,FALSE),"")</f>
        <v/>
      </c>
      <c r="D268" s="25"/>
      <c r="E268" s="25"/>
      <c r="F268" s="25"/>
      <c r="G268" s="25"/>
      <c r="H268" s="32" t="str">
        <f t="shared" si="12"/>
        <v/>
      </c>
      <c r="I268" s="33" t="str">
        <f t="shared" si="13"/>
        <v/>
      </c>
      <c r="J268" s="25"/>
      <c r="K268" s="25"/>
      <c r="L268" s="30"/>
      <c r="M268" s="24"/>
      <c r="N268" s="30"/>
      <c r="O268" s="31" t="str">
        <f t="shared" si="14"/>
        <v/>
      </c>
    </row>
    <row r="269" spans="1:15">
      <c r="A269" s="30"/>
      <c r="B269" s="24"/>
      <c r="C269" s="31" t="str">
        <f>IFERROR(VLOOKUP(B269,'04_Distribuidores'!$A$6:$N$55,2,FALSE),"")</f>
        <v/>
      </c>
      <c r="D269" s="25"/>
      <c r="E269" s="25"/>
      <c r="F269" s="25"/>
      <c r="G269" s="25"/>
      <c r="H269" s="32" t="str">
        <f t="shared" si="12"/>
        <v/>
      </c>
      <c r="I269" s="33" t="str">
        <f t="shared" si="13"/>
        <v/>
      </c>
      <c r="J269" s="25"/>
      <c r="K269" s="25"/>
      <c r="L269" s="30"/>
      <c r="M269" s="24"/>
      <c r="N269" s="30"/>
      <c r="O269" s="31" t="str">
        <f t="shared" si="14"/>
        <v/>
      </c>
    </row>
    <row r="270" spans="1:15">
      <c r="A270" s="30"/>
      <c r="B270" s="24"/>
      <c r="C270" s="31" t="str">
        <f>IFERROR(VLOOKUP(B270,'04_Distribuidores'!$A$6:$N$55,2,FALSE),"")</f>
        <v/>
      </c>
      <c r="D270" s="25"/>
      <c r="E270" s="25"/>
      <c r="F270" s="25"/>
      <c r="G270" s="25"/>
      <c r="H270" s="32" t="str">
        <f t="shared" si="12"/>
        <v/>
      </c>
      <c r="I270" s="33" t="str">
        <f t="shared" si="13"/>
        <v/>
      </c>
      <c r="J270" s="25"/>
      <c r="K270" s="25"/>
      <c r="L270" s="30"/>
      <c r="M270" s="24"/>
      <c r="N270" s="30"/>
      <c r="O270" s="31" t="str">
        <f t="shared" si="14"/>
        <v/>
      </c>
    </row>
    <row r="271" spans="1:15">
      <c r="A271" s="30"/>
      <c r="B271" s="24"/>
      <c r="C271" s="31" t="str">
        <f>IFERROR(VLOOKUP(B271,'04_Distribuidores'!$A$6:$N$55,2,FALSE),"")</f>
        <v/>
      </c>
      <c r="D271" s="25"/>
      <c r="E271" s="25"/>
      <c r="F271" s="25"/>
      <c r="G271" s="25"/>
      <c r="H271" s="32" t="str">
        <f t="shared" si="12"/>
        <v/>
      </c>
      <c r="I271" s="33" t="str">
        <f t="shared" si="13"/>
        <v/>
      </c>
      <c r="J271" s="25"/>
      <c r="K271" s="25"/>
      <c r="L271" s="30"/>
      <c r="M271" s="24"/>
      <c r="N271" s="30"/>
      <c r="O271" s="31" t="str">
        <f t="shared" si="14"/>
        <v/>
      </c>
    </row>
    <row r="272" spans="1:15">
      <c r="A272" s="30"/>
      <c r="B272" s="24"/>
      <c r="C272" s="31" t="str">
        <f>IFERROR(VLOOKUP(B272,'04_Distribuidores'!$A$6:$N$55,2,FALSE),"")</f>
        <v/>
      </c>
      <c r="D272" s="25"/>
      <c r="E272" s="25"/>
      <c r="F272" s="25"/>
      <c r="G272" s="25"/>
      <c r="H272" s="32" t="str">
        <f t="shared" si="12"/>
        <v/>
      </c>
      <c r="I272" s="33" t="str">
        <f t="shared" si="13"/>
        <v/>
      </c>
      <c r="J272" s="25"/>
      <c r="K272" s="25"/>
      <c r="L272" s="30"/>
      <c r="M272" s="24"/>
      <c r="N272" s="30"/>
      <c r="O272" s="31" t="str">
        <f t="shared" si="14"/>
        <v/>
      </c>
    </row>
    <row r="273" spans="1:15">
      <c r="A273" s="30"/>
      <c r="B273" s="24"/>
      <c r="C273" s="31" t="str">
        <f>IFERROR(VLOOKUP(B273,'04_Distribuidores'!$A$6:$N$55,2,FALSE),"")</f>
        <v/>
      </c>
      <c r="D273" s="25"/>
      <c r="E273" s="25"/>
      <c r="F273" s="25"/>
      <c r="G273" s="25"/>
      <c r="H273" s="32" t="str">
        <f t="shared" si="12"/>
        <v/>
      </c>
      <c r="I273" s="33" t="str">
        <f t="shared" si="13"/>
        <v/>
      </c>
      <c r="J273" s="25"/>
      <c r="K273" s="25"/>
      <c r="L273" s="30"/>
      <c r="M273" s="24"/>
      <c r="N273" s="30"/>
      <c r="O273" s="31" t="str">
        <f t="shared" si="14"/>
        <v/>
      </c>
    </row>
    <row r="274" spans="1:15">
      <c r="A274" s="30"/>
      <c r="B274" s="24"/>
      <c r="C274" s="31" t="str">
        <f>IFERROR(VLOOKUP(B274,'04_Distribuidores'!$A$6:$N$55,2,FALSE),"")</f>
        <v/>
      </c>
      <c r="D274" s="25"/>
      <c r="E274" s="25"/>
      <c r="F274" s="25"/>
      <c r="G274" s="25"/>
      <c r="H274" s="32" t="str">
        <f t="shared" si="12"/>
        <v/>
      </c>
      <c r="I274" s="33" t="str">
        <f t="shared" si="13"/>
        <v/>
      </c>
      <c r="J274" s="25"/>
      <c r="K274" s="25"/>
      <c r="L274" s="30"/>
      <c r="M274" s="24"/>
      <c r="N274" s="30"/>
      <c r="O274" s="31" t="str">
        <f t="shared" si="14"/>
        <v/>
      </c>
    </row>
    <row r="275" spans="1:15">
      <c r="A275" s="30"/>
      <c r="B275" s="24"/>
      <c r="C275" s="31" t="str">
        <f>IFERROR(VLOOKUP(B275,'04_Distribuidores'!$A$6:$N$55,2,FALSE),"")</f>
        <v/>
      </c>
      <c r="D275" s="25"/>
      <c r="E275" s="25"/>
      <c r="F275" s="25"/>
      <c r="G275" s="25"/>
      <c r="H275" s="32" t="str">
        <f t="shared" si="12"/>
        <v/>
      </c>
      <c r="I275" s="33" t="str">
        <f t="shared" si="13"/>
        <v/>
      </c>
      <c r="J275" s="25"/>
      <c r="K275" s="25"/>
      <c r="L275" s="30"/>
      <c r="M275" s="24"/>
      <c r="N275" s="30"/>
      <c r="O275" s="31" t="str">
        <f t="shared" si="14"/>
        <v/>
      </c>
    </row>
    <row r="276" spans="1:15">
      <c r="A276" s="30"/>
      <c r="B276" s="24"/>
      <c r="C276" s="31" t="str">
        <f>IFERROR(VLOOKUP(B276,'04_Distribuidores'!$A$6:$N$55,2,FALSE),"")</f>
        <v/>
      </c>
      <c r="D276" s="25"/>
      <c r="E276" s="25"/>
      <c r="F276" s="25"/>
      <c r="G276" s="25"/>
      <c r="H276" s="32" t="str">
        <f t="shared" si="12"/>
        <v/>
      </c>
      <c r="I276" s="33" t="str">
        <f t="shared" si="13"/>
        <v/>
      </c>
      <c r="J276" s="25"/>
      <c r="K276" s="25"/>
      <c r="L276" s="30"/>
      <c r="M276" s="24"/>
      <c r="N276" s="30"/>
      <c r="O276" s="31" t="str">
        <f t="shared" si="14"/>
        <v/>
      </c>
    </row>
    <row r="277" spans="1:15">
      <c r="A277" s="30"/>
      <c r="B277" s="24"/>
      <c r="C277" s="31" t="str">
        <f>IFERROR(VLOOKUP(B277,'04_Distribuidores'!$A$6:$N$55,2,FALSE),"")</f>
        <v/>
      </c>
      <c r="D277" s="25"/>
      <c r="E277" s="25"/>
      <c r="F277" s="25"/>
      <c r="G277" s="25"/>
      <c r="H277" s="32" t="str">
        <f t="shared" si="12"/>
        <v/>
      </c>
      <c r="I277" s="33" t="str">
        <f t="shared" si="13"/>
        <v/>
      </c>
      <c r="J277" s="25"/>
      <c r="K277" s="25"/>
      <c r="L277" s="30"/>
      <c r="M277" s="24"/>
      <c r="N277" s="30"/>
      <c r="O277" s="31" t="str">
        <f t="shared" si="14"/>
        <v/>
      </c>
    </row>
    <row r="278" spans="1:15">
      <c r="A278" s="30"/>
      <c r="B278" s="24"/>
      <c r="C278" s="31" t="str">
        <f>IFERROR(VLOOKUP(B278,'04_Distribuidores'!$A$6:$N$55,2,FALSE),"")</f>
        <v/>
      </c>
      <c r="D278" s="25"/>
      <c r="E278" s="25"/>
      <c r="F278" s="25"/>
      <c r="G278" s="25"/>
      <c r="H278" s="32" t="str">
        <f t="shared" si="12"/>
        <v/>
      </c>
      <c r="I278" s="33" t="str">
        <f t="shared" si="13"/>
        <v/>
      </c>
      <c r="J278" s="25"/>
      <c r="K278" s="25"/>
      <c r="L278" s="30"/>
      <c r="M278" s="24"/>
      <c r="N278" s="30"/>
      <c r="O278" s="31" t="str">
        <f t="shared" si="14"/>
        <v/>
      </c>
    </row>
    <row r="279" spans="1:15">
      <c r="A279" s="30"/>
      <c r="B279" s="24"/>
      <c r="C279" s="31" t="str">
        <f>IFERROR(VLOOKUP(B279,'04_Distribuidores'!$A$6:$N$55,2,FALSE),"")</f>
        <v/>
      </c>
      <c r="D279" s="25"/>
      <c r="E279" s="25"/>
      <c r="F279" s="25"/>
      <c r="G279" s="25"/>
      <c r="H279" s="32" t="str">
        <f t="shared" si="12"/>
        <v/>
      </c>
      <c r="I279" s="33" t="str">
        <f t="shared" si="13"/>
        <v/>
      </c>
      <c r="J279" s="25"/>
      <c r="K279" s="25"/>
      <c r="L279" s="30"/>
      <c r="M279" s="24"/>
      <c r="N279" s="30"/>
      <c r="O279" s="31" t="str">
        <f t="shared" si="14"/>
        <v/>
      </c>
    </row>
    <row r="280" spans="1:15">
      <c r="A280" s="30"/>
      <c r="B280" s="24"/>
      <c r="C280" s="31" t="str">
        <f>IFERROR(VLOOKUP(B280,'04_Distribuidores'!$A$6:$N$55,2,FALSE),"")</f>
        <v/>
      </c>
      <c r="D280" s="25"/>
      <c r="E280" s="25"/>
      <c r="F280" s="25"/>
      <c r="G280" s="25"/>
      <c r="H280" s="32" t="str">
        <f t="shared" si="12"/>
        <v/>
      </c>
      <c r="I280" s="33" t="str">
        <f t="shared" si="13"/>
        <v/>
      </c>
      <c r="J280" s="25"/>
      <c r="K280" s="25"/>
      <c r="L280" s="30"/>
      <c r="M280" s="24"/>
      <c r="N280" s="30"/>
      <c r="O280" s="31" t="str">
        <f t="shared" si="14"/>
        <v/>
      </c>
    </row>
    <row r="281" spans="1:15">
      <c r="A281" s="30"/>
      <c r="B281" s="24"/>
      <c r="C281" s="31" t="str">
        <f>IFERROR(VLOOKUP(B281,'04_Distribuidores'!$A$6:$N$55,2,FALSE),"")</f>
        <v/>
      </c>
      <c r="D281" s="25"/>
      <c r="E281" s="25"/>
      <c r="F281" s="25"/>
      <c r="G281" s="25"/>
      <c r="H281" s="32" t="str">
        <f t="shared" si="12"/>
        <v/>
      </c>
      <c r="I281" s="33" t="str">
        <f t="shared" si="13"/>
        <v/>
      </c>
      <c r="J281" s="25"/>
      <c r="K281" s="25"/>
      <c r="L281" s="30"/>
      <c r="M281" s="24"/>
      <c r="N281" s="30"/>
      <c r="O281" s="31" t="str">
        <f t="shared" si="14"/>
        <v/>
      </c>
    </row>
    <row r="282" spans="1:15">
      <c r="A282" s="30"/>
      <c r="B282" s="24"/>
      <c r="C282" s="31" t="str">
        <f>IFERROR(VLOOKUP(B282,'04_Distribuidores'!$A$6:$N$55,2,FALSE),"")</f>
        <v/>
      </c>
      <c r="D282" s="25"/>
      <c r="E282" s="25"/>
      <c r="F282" s="25"/>
      <c r="G282" s="25"/>
      <c r="H282" s="32" t="str">
        <f t="shared" si="12"/>
        <v/>
      </c>
      <c r="I282" s="33" t="str">
        <f t="shared" si="13"/>
        <v/>
      </c>
      <c r="J282" s="25"/>
      <c r="K282" s="25"/>
      <c r="L282" s="30"/>
      <c r="M282" s="24"/>
      <c r="N282" s="30"/>
      <c r="O282" s="31" t="str">
        <f t="shared" si="14"/>
        <v/>
      </c>
    </row>
    <row r="283" spans="1:15">
      <c r="A283" s="30"/>
      <c r="B283" s="24"/>
      <c r="C283" s="31" t="str">
        <f>IFERROR(VLOOKUP(B283,'04_Distribuidores'!$A$6:$N$55,2,FALSE),"")</f>
        <v/>
      </c>
      <c r="D283" s="25"/>
      <c r="E283" s="25"/>
      <c r="F283" s="25"/>
      <c r="G283" s="25"/>
      <c r="H283" s="32" t="str">
        <f t="shared" si="12"/>
        <v/>
      </c>
      <c r="I283" s="33" t="str">
        <f t="shared" si="13"/>
        <v/>
      </c>
      <c r="J283" s="25"/>
      <c r="K283" s="25"/>
      <c r="L283" s="30"/>
      <c r="M283" s="24"/>
      <c r="N283" s="30"/>
      <c r="O283" s="31" t="str">
        <f t="shared" si="14"/>
        <v/>
      </c>
    </row>
    <row r="284" spans="1:15">
      <c r="A284" s="30"/>
      <c r="B284" s="24"/>
      <c r="C284" s="31" t="str">
        <f>IFERROR(VLOOKUP(B284,'04_Distribuidores'!$A$6:$N$55,2,FALSE),"")</f>
        <v/>
      </c>
      <c r="D284" s="25"/>
      <c r="E284" s="25"/>
      <c r="F284" s="25"/>
      <c r="G284" s="25"/>
      <c r="H284" s="32" t="str">
        <f t="shared" si="12"/>
        <v/>
      </c>
      <c r="I284" s="33" t="str">
        <f t="shared" si="13"/>
        <v/>
      </c>
      <c r="J284" s="25"/>
      <c r="K284" s="25"/>
      <c r="L284" s="30"/>
      <c r="M284" s="24"/>
      <c r="N284" s="30"/>
      <c r="O284" s="31" t="str">
        <f t="shared" si="14"/>
        <v/>
      </c>
    </row>
    <row r="285" spans="1:15">
      <c r="A285" s="30"/>
      <c r="B285" s="24"/>
      <c r="C285" s="31" t="str">
        <f>IFERROR(VLOOKUP(B285,'04_Distribuidores'!$A$6:$N$55,2,FALSE),"")</f>
        <v/>
      </c>
      <c r="D285" s="25"/>
      <c r="E285" s="25"/>
      <c r="F285" s="25"/>
      <c r="G285" s="25"/>
      <c r="H285" s="32" t="str">
        <f t="shared" si="12"/>
        <v/>
      </c>
      <c r="I285" s="33" t="str">
        <f t="shared" si="13"/>
        <v/>
      </c>
      <c r="J285" s="25"/>
      <c r="K285" s="25"/>
      <c r="L285" s="30"/>
      <c r="M285" s="24"/>
      <c r="N285" s="30"/>
      <c r="O285" s="31" t="str">
        <f t="shared" si="14"/>
        <v/>
      </c>
    </row>
    <row r="286" spans="1:15">
      <c r="A286" s="30"/>
      <c r="B286" s="24"/>
      <c r="C286" s="31" t="str">
        <f>IFERROR(VLOOKUP(B286,'04_Distribuidores'!$A$6:$N$55,2,FALSE),"")</f>
        <v/>
      </c>
      <c r="D286" s="25"/>
      <c r="E286" s="25"/>
      <c r="F286" s="25"/>
      <c r="G286" s="25"/>
      <c r="H286" s="32" t="str">
        <f t="shared" si="12"/>
        <v/>
      </c>
      <c r="I286" s="33" t="str">
        <f t="shared" si="13"/>
        <v/>
      </c>
      <c r="J286" s="25"/>
      <c r="K286" s="25"/>
      <c r="L286" s="30"/>
      <c r="M286" s="24"/>
      <c r="N286" s="30"/>
      <c r="O286" s="31" t="str">
        <f t="shared" si="14"/>
        <v/>
      </c>
    </row>
    <row r="287" spans="1:15">
      <c r="A287" s="30"/>
      <c r="B287" s="24"/>
      <c r="C287" s="31" t="str">
        <f>IFERROR(VLOOKUP(B287,'04_Distribuidores'!$A$6:$N$55,2,FALSE),"")</f>
        <v/>
      </c>
      <c r="D287" s="25"/>
      <c r="E287" s="25"/>
      <c r="F287" s="25"/>
      <c r="G287" s="25"/>
      <c r="H287" s="32" t="str">
        <f t="shared" si="12"/>
        <v/>
      </c>
      <c r="I287" s="33" t="str">
        <f t="shared" si="13"/>
        <v/>
      </c>
      <c r="J287" s="25"/>
      <c r="K287" s="25"/>
      <c r="L287" s="30"/>
      <c r="M287" s="24"/>
      <c r="N287" s="30"/>
      <c r="O287" s="31" t="str">
        <f t="shared" si="14"/>
        <v/>
      </c>
    </row>
    <row r="288" spans="1:15">
      <c r="A288" s="30"/>
      <c r="B288" s="24"/>
      <c r="C288" s="31" t="str">
        <f>IFERROR(VLOOKUP(B288,'04_Distribuidores'!$A$6:$N$55,2,FALSE),"")</f>
        <v/>
      </c>
      <c r="D288" s="25"/>
      <c r="E288" s="25"/>
      <c r="F288" s="25"/>
      <c r="G288" s="25"/>
      <c r="H288" s="32" t="str">
        <f t="shared" si="12"/>
        <v/>
      </c>
      <c r="I288" s="33" t="str">
        <f t="shared" si="13"/>
        <v/>
      </c>
      <c r="J288" s="25"/>
      <c r="K288" s="25"/>
      <c r="L288" s="30"/>
      <c r="M288" s="24"/>
      <c r="N288" s="30"/>
      <c r="O288" s="31" t="str">
        <f t="shared" si="14"/>
        <v/>
      </c>
    </row>
    <row r="289" spans="1:15">
      <c r="A289" s="30"/>
      <c r="B289" s="24"/>
      <c r="C289" s="31" t="str">
        <f>IFERROR(VLOOKUP(B289,'04_Distribuidores'!$A$6:$N$55,2,FALSE),"")</f>
        <v/>
      </c>
      <c r="D289" s="25"/>
      <c r="E289" s="25"/>
      <c r="F289" s="25"/>
      <c r="G289" s="25"/>
      <c r="H289" s="32" t="str">
        <f t="shared" si="12"/>
        <v/>
      </c>
      <c r="I289" s="33" t="str">
        <f t="shared" si="13"/>
        <v/>
      </c>
      <c r="J289" s="25"/>
      <c r="K289" s="25"/>
      <c r="L289" s="30"/>
      <c r="M289" s="24"/>
      <c r="N289" s="30"/>
      <c r="O289" s="31" t="str">
        <f t="shared" si="14"/>
        <v/>
      </c>
    </row>
    <row r="290" spans="1:15">
      <c r="A290" s="30"/>
      <c r="B290" s="24"/>
      <c r="C290" s="31" t="str">
        <f>IFERROR(VLOOKUP(B290,'04_Distribuidores'!$A$6:$N$55,2,FALSE),"")</f>
        <v/>
      </c>
      <c r="D290" s="25"/>
      <c r="E290" s="25"/>
      <c r="F290" s="25"/>
      <c r="G290" s="25"/>
      <c r="H290" s="32" t="str">
        <f t="shared" si="12"/>
        <v/>
      </c>
      <c r="I290" s="33" t="str">
        <f t="shared" si="13"/>
        <v/>
      </c>
      <c r="J290" s="25"/>
      <c r="K290" s="25"/>
      <c r="L290" s="30"/>
      <c r="M290" s="24"/>
      <c r="N290" s="30"/>
      <c r="O290" s="31" t="str">
        <f t="shared" si="14"/>
        <v/>
      </c>
    </row>
    <row r="291" spans="1:15">
      <c r="A291" s="30"/>
      <c r="B291" s="24"/>
      <c r="C291" s="31" t="str">
        <f>IFERROR(VLOOKUP(B291,'04_Distribuidores'!$A$6:$N$55,2,FALSE),"")</f>
        <v/>
      </c>
      <c r="D291" s="25"/>
      <c r="E291" s="25"/>
      <c r="F291" s="25"/>
      <c r="G291" s="25"/>
      <c r="H291" s="32" t="str">
        <f t="shared" si="12"/>
        <v/>
      </c>
      <c r="I291" s="33" t="str">
        <f t="shared" si="13"/>
        <v/>
      </c>
      <c r="J291" s="25"/>
      <c r="K291" s="25"/>
      <c r="L291" s="30"/>
      <c r="M291" s="24"/>
      <c r="N291" s="30"/>
      <c r="O291" s="31" t="str">
        <f t="shared" si="14"/>
        <v/>
      </c>
    </row>
    <row r="292" spans="1:15">
      <c r="A292" s="30"/>
      <c r="B292" s="24"/>
      <c r="C292" s="31" t="str">
        <f>IFERROR(VLOOKUP(B292,'04_Distribuidores'!$A$6:$N$55,2,FALSE),"")</f>
        <v/>
      </c>
      <c r="D292" s="25"/>
      <c r="E292" s="25"/>
      <c r="F292" s="25"/>
      <c r="G292" s="25"/>
      <c r="H292" s="32" t="str">
        <f t="shared" si="12"/>
        <v/>
      </c>
      <c r="I292" s="33" t="str">
        <f t="shared" si="13"/>
        <v/>
      </c>
      <c r="J292" s="25"/>
      <c r="K292" s="25"/>
      <c r="L292" s="30"/>
      <c r="M292" s="24"/>
      <c r="N292" s="30"/>
      <c r="O292" s="31" t="str">
        <f t="shared" si="14"/>
        <v/>
      </c>
    </row>
    <row r="293" spans="1:15">
      <c r="A293" s="30"/>
      <c r="B293" s="24"/>
      <c r="C293" s="31" t="str">
        <f>IFERROR(VLOOKUP(B293,'04_Distribuidores'!$A$6:$N$55,2,FALSE),"")</f>
        <v/>
      </c>
      <c r="D293" s="25"/>
      <c r="E293" s="25"/>
      <c r="F293" s="25"/>
      <c r="G293" s="25"/>
      <c r="H293" s="32" t="str">
        <f t="shared" si="12"/>
        <v/>
      </c>
      <c r="I293" s="33" t="str">
        <f t="shared" si="13"/>
        <v/>
      </c>
      <c r="J293" s="25"/>
      <c r="K293" s="25"/>
      <c r="L293" s="30"/>
      <c r="M293" s="24"/>
      <c r="N293" s="30"/>
      <c r="O293" s="31" t="str">
        <f t="shared" si="14"/>
        <v/>
      </c>
    </row>
    <row r="294" spans="1:15">
      <c r="A294" s="30"/>
      <c r="B294" s="24"/>
      <c r="C294" s="31" t="str">
        <f>IFERROR(VLOOKUP(B294,'04_Distribuidores'!$A$6:$N$55,2,FALSE),"")</f>
        <v/>
      </c>
      <c r="D294" s="25"/>
      <c r="E294" s="25"/>
      <c r="F294" s="25"/>
      <c r="G294" s="25"/>
      <c r="H294" s="32" t="str">
        <f t="shared" si="12"/>
        <v/>
      </c>
      <c r="I294" s="33" t="str">
        <f t="shared" si="13"/>
        <v/>
      </c>
      <c r="J294" s="25"/>
      <c r="K294" s="25"/>
      <c r="L294" s="30"/>
      <c r="M294" s="24"/>
      <c r="N294" s="30"/>
      <c r="O294" s="31" t="str">
        <f t="shared" si="14"/>
        <v/>
      </c>
    </row>
    <row r="295" spans="1:15">
      <c r="A295" s="30"/>
      <c r="B295" s="24"/>
      <c r="C295" s="31" t="str">
        <f>IFERROR(VLOOKUP(B295,'04_Distribuidores'!$A$6:$N$55,2,FALSE),"")</f>
        <v/>
      </c>
      <c r="D295" s="25"/>
      <c r="E295" s="25"/>
      <c r="F295" s="25"/>
      <c r="G295" s="25"/>
      <c r="H295" s="32" t="str">
        <f t="shared" si="12"/>
        <v/>
      </c>
      <c r="I295" s="33" t="str">
        <f t="shared" si="13"/>
        <v/>
      </c>
      <c r="J295" s="25"/>
      <c r="K295" s="25"/>
      <c r="L295" s="30"/>
      <c r="M295" s="24"/>
      <c r="N295" s="30"/>
      <c r="O295" s="31" t="str">
        <f t="shared" si="14"/>
        <v/>
      </c>
    </row>
    <row r="296" spans="1:15">
      <c r="A296" s="30"/>
      <c r="B296" s="24"/>
      <c r="C296" s="31" t="str">
        <f>IFERROR(VLOOKUP(B296,'04_Distribuidores'!$A$6:$N$55,2,FALSE),"")</f>
        <v/>
      </c>
      <c r="D296" s="25"/>
      <c r="E296" s="25"/>
      <c r="F296" s="25"/>
      <c r="G296" s="25"/>
      <c r="H296" s="32" t="str">
        <f t="shared" si="12"/>
        <v/>
      </c>
      <c r="I296" s="33" t="str">
        <f t="shared" si="13"/>
        <v/>
      </c>
      <c r="J296" s="25"/>
      <c r="K296" s="25"/>
      <c r="L296" s="30"/>
      <c r="M296" s="24"/>
      <c r="N296" s="30"/>
      <c r="O296" s="31" t="str">
        <f t="shared" si="14"/>
        <v/>
      </c>
    </row>
    <row r="297" spans="1:15">
      <c r="A297" s="30"/>
      <c r="B297" s="24"/>
      <c r="C297" s="31" t="str">
        <f>IFERROR(VLOOKUP(B297,'04_Distribuidores'!$A$6:$N$55,2,FALSE),"")</f>
        <v/>
      </c>
      <c r="D297" s="25"/>
      <c r="E297" s="25"/>
      <c r="F297" s="25"/>
      <c r="G297" s="25"/>
      <c r="H297" s="32" t="str">
        <f t="shared" si="12"/>
        <v/>
      </c>
      <c r="I297" s="33" t="str">
        <f t="shared" si="13"/>
        <v/>
      </c>
      <c r="J297" s="25"/>
      <c r="K297" s="25"/>
      <c r="L297" s="30"/>
      <c r="M297" s="24"/>
      <c r="N297" s="30"/>
      <c r="O297" s="31" t="str">
        <f t="shared" si="14"/>
        <v/>
      </c>
    </row>
    <row r="298" spans="1:15">
      <c r="A298" s="30"/>
      <c r="B298" s="24"/>
      <c r="C298" s="31" t="str">
        <f>IFERROR(VLOOKUP(B298,'04_Distribuidores'!$A$6:$N$55,2,FALSE),"")</f>
        <v/>
      </c>
      <c r="D298" s="25"/>
      <c r="E298" s="25"/>
      <c r="F298" s="25"/>
      <c r="G298" s="25"/>
      <c r="H298" s="32" t="str">
        <f t="shared" si="12"/>
        <v/>
      </c>
      <c r="I298" s="33" t="str">
        <f t="shared" si="13"/>
        <v/>
      </c>
      <c r="J298" s="25"/>
      <c r="K298" s="25"/>
      <c r="L298" s="30"/>
      <c r="M298" s="24"/>
      <c r="N298" s="30"/>
      <c r="O298" s="31" t="str">
        <f t="shared" si="14"/>
        <v/>
      </c>
    </row>
    <row r="299" spans="1:15">
      <c r="A299" s="30"/>
      <c r="B299" s="24"/>
      <c r="C299" s="31" t="str">
        <f>IFERROR(VLOOKUP(B299,'04_Distribuidores'!$A$6:$N$55,2,FALSE),"")</f>
        <v/>
      </c>
      <c r="D299" s="25"/>
      <c r="E299" s="25"/>
      <c r="F299" s="25"/>
      <c r="G299" s="25"/>
      <c r="H299" s="32" t="str">
        <f t="shared" si="12"/>
        <v/>
      </c>
      <c r="I299" s="33" t="str">
        <f t="shared" si="13"/>
        <v/>
      </c>
      <c r="J299" s="25"/>
      <c r="K299" s="25"/>
      <c r="L299" s="30"/>
      <c r="M299" s="24"/>
      <c r="N299" s="30"/>
      <c r="O299" s="31" t="str">
        <f t="shared" si="14"/>
        <v/>
      </c>
    </row>
    <row r="300" spans="1:15">
      <c r="A300" s="30"/>
      <c r="B300" s="24"/>
      <c r="C300" s="31" t="str">
        <f>IFERROR(VLOOKUP(B300,'04_Distribuidores'!$A$6:$N$55,2,FALSE),"")</f>
        <v/>
      </c>
      <c r="D300" s="25"/>
      <c r="E300" s="25"/>
      <c r="F300" s="25"/>
      <c r="G300" s="25"/>
      <c r="H300" s="32" t="str">
        <f t="shared" si="12"/>
        <v/>
      </c>
      <c r="I300" s="33" t="str">
        <f t="shared" si="13"/>
        <v/>
      </c>
      <c r="J300" s="25"/>
      <c r="K300" s="25"/>
      <c r="L300" s="30"/>
      <c r="M300" s="24"/>
      <c r="N300" s="30"/>
      <c r="O300" s="31" t="str">
        <f t="shared" si="14"/>
        <v/>
      </c>
    </row>
    <row r="301" spans="1:15">
      <c r="A301" s="30"/>
      <c r="B301" s="24"/>
      <c r="C301" s="31" t="str">
        <f>IFERROR(VLOOKUP(B301,'04_Distribuidores'!$A$6:$N$55,2,FALSE),"")</f>
        <v/>
      </c>
      <c r="D301" s="25"/>
      <c r="E301" s="25"/>
      <c r="F301" s="25"/>
      <c r="G301" s="25"/>
      <c r="H301" s="32" t="str">
        <f t="shared" si="12"/>
        <v/>
      </c>
      <c r="I301" s="33" t="str">
        <f t="shared" si="13"/>
        <v/>
      </c>
      <c r="J301" s="25"/>
      <c r="K301" s="25"/>
      <c r="L301" s="30"/>
      <c r="M301" s="24"/>
      <c r="N301" s="30"/>
      <c r="O301" s="31" t="str">
        <f t="shared" si="14"/>
        <v/>
      </c>
    </row>
    <row r="302" spans="1:15">
      <c r="A302" s="30"/>
      <c r="B302" s="24"/>
      <c r="C302" s="31" t="str">
        <f>IFERROR(VLOOKUP(B302,'04_Distribuidores'!$A$6:$N$55,2,FALSE),"")</f>
        <v/>
      </c>
      <c r="D302" s="25"/>
      <c r="E302" s="25"/>
      <c r="F302" s="25"/>
      <c r="G302" s="25"/>
      <c r="H302" s="32" t="str">
        <f t="shared" si="12"/>
        <v/>
      </c>
      <c r="I302" s="33" t="str">
        <f t="shared" si="13"/>
        <v/>
      </c>
      <c r="J302" s="25"/>
      <c r="K302" s="25"/>
      <c r="L302" s="30"/>
      <c r="M302" s="24"/>
      <c r="N302" s="30"/>
      <c r="O302" s="31" t="str">
        <f t="shared" si="14"/>
        <v/>
      </c>
    </row>
    <row r="303" spans="1:15">
      <c r="A303" s="30"/>
      <c r="B303" s="24"/>
      <c r="C303" s="31" t="str">
        <f>IFERROR(VLOOKUP(B303,'04_Distribuidores'!$A$6:$N$55,2,FALSE),"")</f>
        <v/>
      </c>
      <c r="D303" s="25"/>
      <c r="E303" s="25"/>
      <c r="F303" s="25"/>
      <c r="G303" s="25"/>
      <c r="H303" s="32" t="str">
        <f t="shared" si="12"/>
        <v/>
      </c>
      <c r="I303" s="33" t="str">
        <f t="shared" si="13"/>
        <v/>
      </c>
      <c r="J303" s="25"/>
      <c r="K303" s="25"/>
      <c r="L303" s="30"/>
      <c r="M303" s="24"/>
      <c r="N303" s="30"/>
      <c r="O303" s="31" t="str">
        <f t="shared" si="14"/>
        <v/>
      </c>
    </row>
    <row r="304" spans="1:15">
      <c r="A304" s="30"/>
      <c r="B304" s="24"/>
      <c r="C304" s="31" t="str">
        <f>IFERROR(VLOOKUP(B304,'04_Distribuidores'!$A$6:$N$55,2,FALSE),"")</f>
        <v/>
      </c>
      <c r="D304" s="25"/>
      <c r="E304" s="25"/>
      <c r="F304" s="25"/>
      <c r="G304" s="25"/>
      <c r="H304" s="32" t="str">
        <f t="shared" si="12"/>
        <v/>
      </c>
      <c r="I304" s="33" t="str">
        <f t="shared" si="13"/>
        <v/>
      </c>
      <c r="J304" s="25"/>
      <c r="K304" s="25"/>
      <c r="L304" s="30"/>
      <c r="M304" s="24"/>
      <c r="N304" s="30"/>
      <c r="O304" s="31" t="str">
        <f t="shared" si="14"/>
        <v/>
      </c>
    </row>
    <row r="305" spans="1:15">
      <c r="A305" s="30"/>
      <c r="B305" s="24"/>
      <c r="C305" s="31" t="str">
        <f>IFERROR(VLOOKUP(B305,'04_Distribuidores'!$A$6:$N$55,2,FALSE),"")</f>
        <v/>
      </c>
      <c r="D305" s="25"/>
      <c r="E305" s="25"/>
      <c r="F305" s="25"/>
      <c r="G305" s="25"/>
      <c r="H305" s="32" t="str">
        <f t="shared" si="12"/>
        <v/>
      </c>
      <c r="I305" s="33" t="str">
        <f t="shared" si="13"/>
        <v/>
      </c>
      <c r="J305" s="25"/>
      <c r="K305" s="25"/>
      <c r="L305" s="30"/>
      <c r="M305" s="24"/>
      <c r="N305" s="30"/>
      <c r="O305" s="31" t="str">
        <f t="shared" si="14"/>
        <v/>
      </c>
    </row>
    <row r="306" spans="1:15">
      <c r="A306" s="30"/>
      <c r="B306" s="24"/>
      <c r="C306" s="31" t="str">
        <f>IFERROR(VLOOKUP(B306,'04_Distribuidores'!$A$6:$N$55,2,FALSE),"")</f>
        <v/>
      </c>
      <c r="D306" s="25"/>
      <c r="E306" s="25"/>
      <c r="F306" s="25"/>
      <c r="G306" s="25"/>
      <c r="H306" s="32" t="str">
        <f t="shared" si="12"/>
        <v/>
      </c>
      <c r="I306" s="33" t="str">
        <f t="shared" si="13"/>
        <v/>
      </c>
      <c r="J306" s="25"/>
      <c r="K306" s="25"/>
      <c r="L306" s="30"/>
      <c r="M306" s="24"/>
      <c r="N306" s="30"/>
      <c r="O306" s="31" t="str">
        <f t="shared" si="14"/>
        <v/>
      </c>
    </row>
    <row r="307" spans="1:15">
      <c r="A307" s="30"/>
      <c r="B307" s="24"/>
      <c r="C307" s="31" t="str">
        <f>IFERROR(VLOOKUP(B307,'04_Distribuidores'!$A$6:$N$55,2,FALSE),"")</f>
        <v/>
      </c>
      <c r="D307" s="25"/>
      <c r="E307" s="25"/>
      <c r="F307" s="25"/>
      <c r="G307" s="25"/>
      <c r="H307" s="32" t="str">
        <f t="shared" si="12"/>
        <v/>
      </c>
      <c r="I307" s="33" t="str">
        <f t="shared" si="13"/>
        <v/>
      </c>
      <c r="J307" s="25"/>
      <c r="K307" s="25"/>
      <c r="L307" s="30"/>
      <c r="M307" s="24"/>
      <c r="N307" s="30"/>
      <c r="O307" s="31" t="str">
        <f t="shared" si="14"/>
        <v/>
      </c>
    </row>
    <row r="308" spans="1:15">
      <c r="A308" s="30"/>
      <c r="B308" s="24"/>
      <c r="C308" s="31" t="str">
        <f>IFERROR(VLOOKUP(B308,'04_Distribuidores'!$A$6:$N$55,2,FALSE),"")</f>
        <v/>
      </c>
      <c r="D308" s="25"/>
      <c r="E308" s="25"/>
      <c r="F308" s="25"/>
      <c r="G308" s="25"/>
      <c r="H308" s="32" t="str">
        <f t="shared" si="12"/>
        <v/>
      </c>
      <c r="I308" s="33" t="str">
        <f t="shared" si="13"/>
        <v/>
      </c>
      <c r="J308" s="25"/>
      <c r="K308" s="25"/>
      <c r="L308" s="30"/>
      <c r="M308" s="24"/>
      <c r="N308" s="30"/>
      <c r="O308" s="31" t="str">
        <f t="shared" si="14"/>
        <v/>
      </c>
    </row>
    <row r="309" spans="1:15">
      <c r="A309" s="30"/>
      <c r="B309" s="24"/>
      <c r="C309" s="31" t="str">
        <f>IFERROR(VLOOKUP(B309,'04_Distribuidores'!$A$6:$N$55,2,FALSE),"")</f>
        <v/>
      </c>
      <c r="D309" s="25"/>
      <c r="E309" s="25"/>
      <c r="F309" s="25"/>
      <c r="G309" s="25"/>
      <c r="H309" s="32" t="str">
        <f t="shared" si="12"/>
        <v/>
      </c>
      <c r="I309" s="33" t="str">
        <f t="shared" si="13"/>
        <v/>
      </c>
      <c r="J309" s="25"/>
      <c r="K309" s="25"/>
      <c r="L309" s="30"/>
      <c r="M309" s="24"/>
      <c r="N309" s="30"/>
      <c r="O309" s="31" t="str">
        <f t="shared" si="14"/>
        <v/>
      </c>
    </row>
    <row r="310" spans="1:15">
      <c r="A310" s="30"/>
      <c r="B310" s="24"/>
      <c r="C310" s="31" t="str">
        <f>IFERROR(VLOOKUP(B310,'04_Distribuidores'!$A$6:$N$55,2,FALSE),"")</f>
        <v/>
      </c>
      <c r="D310" s="25"/>
      <c r="E310" s="25"/>
      <c r="F310" s="25"/>
      <c r="G310" s="25"/>
      <c r="H310" s="32" t="str">
        <f t="shared" si="12"/>
        <v/>
      </c>
      <c r="I310" s="33" t="str">
        <f t="shared" si="13"/>
        <v/>
      </c>
      <c r="J310" s="25"/>
      <c r="K310" s="25"/>
      <c r="L310" s="30"/>
      <c r="M310" s="24"/>
      <c r="N310" s="30"/>
      <c r="O310" s="31" t="str">
        <f t="shared" si="14"/>
        <v/>
      </c>
    </row>
    <row r="311" spans="1:15">
      <c r="A311" s="30"/>
      <c r="B311" s="24"/>
      <c r="C311" s="31" t="str">
        <f>IFERROR(VLOOKUP(B311,'04_Distribuidores'!$A$6:$N$55,2,FALSE),"")</f>
        <v/>
      </c>
      <c r="D311" s="25"/>
      <c r="E311" s="25"/>
      <c r="F311" s="25"/>
      <c r="G311" s="25"/>
      <c r="H311" s="32" t="str">
        <f t="shared" si="12"/>
        <v/>
      </c>
      <c r="I311" s="33" t="str">
        <f t="shared" si="13"/>
        <v/>
      </c>
      <c r="J311" s="25"/>
      <c r="K311" s="25"/>
      <c r="L311" s="30"/>
      <c r="M311" s="24"/>
      <c r="N311" s="30"/>
      <c r="O311" s="31" t="str">
        <f t="shared" si="14"/>
        <v/>
      </c>
    </row>
    <row r="312" spans="1:15">
      <c r="A312" s="30"/>
      <c r="B312" s="24"/>
      <c r="C312" s="31" t="str">
        <f>IFERROR(VLOOKUP(B312,'04_Distribuidores'!$A$6:$N$55,2,FALSE),"")</f>
        <v/>
      </c>
      <c r="D312" s="25"/>
      <c r="E312" s="25"/>
      <c r="F312" s="25"/>
      <c r="G312" s="25"/>
      <c r="H312" s="32" t="str">
        <f t="shared" si="12"/>
        <v/>
      </c>
      <c r="I312" s="33" t="str">
        <f t="shared" si="13"/>
        <v/>
      </c>
      <c r="J312" s="25"/>
      <c r="K312" s="25"/>
      <c r="L312" s="30"/>
      <c r="M312" s="24"/>
      <c r="N312" s="30"/>
      <c r="O312" s="31" t="str">
        <f t="shared" si="14"/>
        <v/>
      </c>
    </row>
    <row r="313" spans="1:15">
      <c r="A313" s="30"/>
      <c r="B313" s="24"/>
      <c r="C313" s="31" t="str">
        <f>IFERROR(VLOOKUP(B313,'04_Distribuidores'!$A$6:$N$55,2,FALSE),"")</f>
        <v/>
      </c>
      <c r="D313" s="25"/>
      <c r="E313" s="25"/>
      <c r="F313" s="25"/>
      <c r="G313" s="25"/>
      <c r="H313" s="32" t="str">
        <f t="shared" si="12"/>
        <v/>
      </c>
      <c r="I313" s="33" t="str">
        <f t="shared" si="13"/>
        <v/>
      </c>
      <c r="J313" s="25"/>
      <c r="K313" s="25"/>
      <c r="L313" s="30"/>
      <c r="M313" s="24"/>
      <c r="N313" s="30"/>
      <c r="O313" s="31" t="str">
        <f t="shared" si="14"/>
        <v/>
      </c>
    </row>
    <row r="314" spans="1:15">
      <c r="A314" s="30"/>
      <c r="B314" s="24"/>
      <c r="C314" s="31" t="str">
        <f>IFERROR(VLOOKUP(B314,'04_Distribuidores'!$A$6:$N$55,2,FALSE),"")</f>
        <v/>
      </c>
      <c r="D314" s="25"/>
      <c r="E314" s="25"/>
      <c r="F314" s="25"/>
      <c r="G314" s="25"/>
      <c r="H314" s="32" t="str">
        <f t="shared" si="12"/>
        <v/>
      </c>
      <c r="I314" s="33" t="str">
        <f t="shared" si="13"/>
        <v/>
      </c>
      <c r="J314" s="25"/>
      <c r="K314" s="25"/>
      <c r="L314" s="30"/>
      <c r="M314" s="24"/>
      <c r="N314" s="30"/>
      <c r="O314" s="31" t="str">
        <f t="shared" si="14"/>
        <v/>
      </c>
    </row>
    <row r="315" spans="1:15">
      <c r="A315" s="30"/>
      <c r="B315" s="24"/>
      <c r="C315" s="31" t="str">
        <f>IFERROR(VLOOKUP(B315,'04_Distribuidores'!$A$6:$N$55,2,FALSE),"")</f>
        <v/>
      </c>
      <c r="D315" s="25"/>
      <c r="E315" s="25"/>
      <c r="F315" s="25"/>
      <c r="G315" s="25"/>
      <c r="H315" s="32" t="str">
        <f t="shared" si="12"/>
        <v/>
      </c>
      <c r="I315" s="33" t="str">
        <f t="shared" si="13"/>
        <v/>
      </c>
      <c r="J315" s="25"/>
      <c r="K315" s="25"/>
      <c r="L315" s="30"/>
      <c r="M315" s="24"/>
      <c r="N315" s="30"/>
      <c r="O315" s="31" t="str">
        <f t="shared" si="14"/>
        <v/>
      </c>
    </row>
    <row r="316" spans="1:15">
      <c r="A316" s="30"/>
      <c r="B316" s="24"/>
      <c r="C316" s="31" t="str">
        <f>IFERROR(VLOOKUP(B316,'04_Distribuidores'!$A$6:$N$55,2,FALSE),"")</f>
        <v/>
      </c>
      <c r="D316" s="25"/>
      <c r="E316" s="25"/>
      <c r="F316" s="25"/>
      <c r="G316" s="25"/>
      <c r="H316" s="32" t="str">
        <f t="shared" si="12"/>
        <v/>
      </c>
      <c r="I316" s="33" t="str">
        <f t="shared" si="13"/>
        <v/>
      </c>
      <c r="J316" s="25"/>
      <c r="K316" s="25"/>
      <c r="L316" s="30"/>
      <c r="M316" s="24"/>
      <c r="N316" s="30"/>
      <c r="O316" s="31" t="str">
        <f t="shared" si="14"/>
        <v/>
      </c>
    </row>
    <row r="317" spans="1:15">
      <c r="A317" s="30"/>
      <c r="B317" s="24"/>
      <c r="C317" s="31" t="str">
        <f>IFERROR(VLOOKUP(B317,'04_Distribuidores'!$A$6:$N$55,2,FALSE),"")</f>
        <v/>
      </c>
      <c r="D317" s="25"/>
      <c r="E317" s="25"/>
      <c r="F317" s="25"/>
      <c r="G317" s="25"/>
      <c r="H317" s="32" t="str">
        <f t="shared" si="12"/>
        <v/>
      </c>
      <c r="I317" s="33" t="str">
        <f t="shared" si="13"/>
        <v/>
      </c>
      <c r="J317" s="25"/>
      <c r="K317" s="25"/>
      <c r="L317" s="30"/>
      <c r="M317" s="24"/>
      <c r="N317" s="30"/>
      <c r="O317" s="31" t="str">
        <f t="shared" si="14"/>
        <v/>
      </c>
    </row>
    <row r="318" spans="1:15">
      <c r="A318" s="30"/>
      <c r="B318" s="24"/>
      <c r="C318" s="31" t="str">
        <f>IFERROR(VLOOKUP(B318,'04_Distribuidores'!$A$6:$N$55,2,FALSE),"")</f>
        <v/>
      </c>
      <c r="D318" s="25"/>
      <c r="E318" s="25"/>
      <c r="F318" s="25"/>
      <c r="G318" s="25"/>
      <c r="H318" s="32" t="str">
        <f t="shared" si="12"/>
        <v/>
      </c>
      <c r="I318" s="33" t="str">
        <f t="shared" si="13"/>
        <v/>
      </c>
      <c r="J318" s="25"/>
      <c r="K318" s="25"/>
      <c r="L318" s="30"/>
      <c r="M318" s="24"/>
      <c r="N318" s="30"/>
      <c r="O318" s="31" t="str">
        <f t="shared" si="14"/>
        <v/>
      </c>
    </row>
    <row r="319" spans="1:15">
      <c r="A319" s="30"/>
      <c r="B319" s="24"/>
      <c r="C319" s="31" t="str">
        <f>IFERROR(VLOOKUP(B319,'04_Distribuidores'!$A$6:$N$55,2,FALSE),"")</f>
        <v/>
      </c>
      <c r="D319" s="25"/>
      <c r="E319" s="25"/>
      <c r="F319" s="25"/>
      <c r="G319" s="25"/>
      <c r="H319" s="32" t="str">
        <f t="shared" si="12"/>
        <v/>
      </c>
      <c r="I319" s="33" t="str">
        <f t="shared" si="13"/>
        <v/>
      </c>
      <c r="J319" s="25"/>
      <c r="K319" s="25"/>
      <c r="L319" s="30"/>
      <c r="M319" s="24"/>
      <c r="N319" s="30"/>
      <c r="O319" s="31" t="str">
        <f t="shared" si="14"/>
        <v/>
      </c>
    </row>
    <row r="320" spans="1:15">
      <c r="A320" s="30"/>
      <c r="B320" s="24"/>
      <c r="C320" s="31" t="str">
        <f>IFERROR(VLOOKUP(B320,'04_Distribuidores'!$A$6:$N$55,2,FALSE),"")</f>
        <v/>
      </c>
      <c r="D320" s="25"/>
      <c r="E320" s="25"/>
      <c r="F320" s="25"/>
      <c r="G320" s="25"/>
      <c r="H320" s="32" t="str">
        <f t="shared" si="12"/>
        <v/>
      </c>
      <c r="I320" s="33" t="str">
        <f t="shared" si="13"/>
        <v/>
      </c>
      <c r="J320" s="25"/>
      <c r="K320" s="25"/>
      <c r="L320" s="30"/>
      <c r="M320" s="24"/>
      <c r="N320" s="30"/>
      <c r="O320" s="31" t="str">
        <f t="shared" si="14"/>
        <v/>
      </c>
    </row>
    <row r="321" spans="1:15">
      <c r="A321" s="30"/>
      <c r="B321" s="24"/>
      <c r="C321" s="31" t="str">
        <f>IFERROR(VLOOKUP(B321,'04_Distribuidores'!$A$6:$N$55,2,FALSE),"")</f>
        <v/>
      </c>
      <c r="D321" s="25"/>
      <c r="E321" s="25"/>
      <c r="F321" s="25"/>
      <c r="G321" s="25"/>
      <c r="H321" s="32" t="str">
        <f t="shared" si="12"/>
        <v/>
      </c>
      <c r="I321" s="33" t="str">
        <f t="shared" si="13"/>
        <v/>
      </c>
      <c r="J321" s="25"/>
      <c r="K321" s="25"/>
      <c r="L321" s="30"/>
      <c r="M321" s="24"/>
      <c r="N321" s="30"/>
      <c r="O321" s="31" t="str">
        <f t="shared" si="14"/>
        <v/>
      </c>
    </row>
    <row r="322" spans="1:15">
      <c r="A322" s="30"/>
      <c r="B322" s="24"/>
      <c r="C322" s="31" t="str">
        <f>IFERROR(VLOOKUP(B322,'04_Distribuidores'!$A$6:$N$55,2,FALSE),"")</f>
        <v/>
      </c>
      <c r="D322" s="25"/>
      <c r="E322" s="25"/>
      <c r="F322" s="25"/>
      <c r="G322" s="25"/>
      <c r="H322" s="32" t="str">
        <f t="shared" si="12"/>
        <v/>
      </c>
      <c r="I322" s="33" t="str">
        <f t="shared" si="13"/>
        <v/>
      </c>
      <c r="J322" s="25"/>
      <c r="K322" s="25"/>
      <c r="L322" s="30"/>
      <c r="M322" s="24"/>
      <c r="N322" s="30"/>
      <c r="O322" s="31" t="str">
        <f t="shared" si="14"/>
        <v/>
      </c>
    </row>
    <row r="323" spans="1:15">
      <c r="A323" s="30"/>
      <c r="B323" s="24"/>
      <c r="C323" s="31" t="str">
        <f>IFERROR(VLOOKUP(B323,'04_Distribuidores'!$A$6:$N$55,2,FALSE),"")</f>
        <v/>
      </c>
      <c r="D323" s="25"/>
      <c r="E323" s="25"/>
      <c r="F323" s="25"/>
      <c r="G323" s="25"/>
      <c r="H323" s="32" t="str">
        <f t="shared" si="12"/>
        <v/>
      </c>
      <c r="I323" s="33" t="str">
        <f t="shared" si="13"/>
        <v/>
      </c>
      <c r="J323" s="25"/>
      <c r="K323" s="25"/>
      <c r="L323" s="30"/>
      <c r="M323" s="24"/>
      <c r="N323" s="30"/>
      <c r="O323" s="31" t="str">
        <f t="shared" si="14"/>
        <v/>
      </c>
    </row>
    <row r="324" spans="1:15">
      <c r="A324" s="30"/>
      <c r="B324" s="24"/>
      <c r="C324" s="31" t="str">
        <f>IFERROR(VLOOKUP(B324,'04_Distribuidores'!$A$6:$N$55,2,FALSE),"")</f>
        <v/>
      </c>
      <c r="D324" s="25"/>
      <c r="E324" s="25"/>
      <c r="F324" s="25"/>
      <c r="G324" s="25"/>
      <c r="H324" s="32" t="str">
        <f t="shared" si="12"/>
        <v/>
      </c>
      <c r="I324" s="33" t="str">
        <f t="shared" si="13"/>
        <v/>
      </c>
      <c r="J324" s="25"/>
      <c r="K324" s="25"/>
      <c r="L324" s="30"/>
      <c r="M324" s="24"/>
      <c r="N324" s="30"/>
      <c r="O324" s="31" t="str">
        <f t="shared" si="14"/>
        <v/>
      </c>
    </row>
    <row r="325" spans="1:15">
      <c r="A325" s="30"/>
      <c r="B325" s="24"/>
      <c r="C325" s="31" t="str">
        <f>IFERROR(VLOOKUP(B325,'04_Distribuidores'!$A$6:$N$55,2,FALSE),"")</f>
        <v/>
      </c>
      <c r="D325" s="25"/>
      <c r="E325" s="25"/>
      <c r="F325" s="25"/>
      <c r="G325" s="25"/>
      <c r="H325" s="32" t="str">
        <f t="shared" si="12"/>
        <v/>
      </c>
      <c r="I325" s="33" t="str">
        <f t="shared" si="13"/>
        <v/>
      </c>
      <c r="J325" s="25"/>
      <c r="K325" s="25"/>
      <c r="L325" s="30"/>
      <c r="M325" s="24"/>
      <c r="N325" s="30"/>
      <c r="O325" s="31" t="str">
        <f t="shared" si="14"/>
        <v/>
      </c>
    </row>
    <row r="326" spans="1:15">
      <c r="A326" s="30"/>
      <c r="B326" s="24"/>
      <c r="C326" s="31" t="str">
        <f>IFERROR(VLOOKUP(B326,'04_Distribuidores'!$A$6:$N$55,2,FALSE),"")</f>
        <v/>
      </c>
      <c r="D326" s="25"/>
      <c r="E326" s="25"/>
      <c r="F326" s="25"/>
      <c r="G326" s="25"/>
      <c r="H326" s="32" t="str">
        <f t="shared" ref="H326:H389" si="15">IF(A326="","",D326-E326-F326-G326)</f>
        <v/>
      </c>
      <c r="I326" s="33" t="str">
        <f t="shared" ref="I326:I389" si="16">IF(A326="","",IFERROR(H326/D326,0))</f>
        <v/>
      </c>
      <c r="J326" s="25"/>
      <c r="K326" s="25"/>
      <c r="L326" s="30"/>
      <c r="M326" s="24"/>
      <c r="N326" s="30"/>
      <c r="O326" s="31" t="str">
        <f t="shared" ref="O326:O389" si="17">IF(A326="","",IF(D326&gt;0,"Con actividad","Sin actividad"))</f>
        <v/>
      </c>
    </row>
    <row r="327" spans="1:15">
      <c r="A327" s="30"/>
      <c r="B327" s="24"/>
      <c r="C327" s="31" t="str">
        <f>IFERROR(VLOOKUP(B327,'04_Distribuidores'!$A$6:$N$55,2,FALSE),"")</f>
        <v/>
      </c>
      <c r="D327" s="25"/>
      <c r="E327" s="25"/>
      <c r="F327" s="25"/>
      <c r="G327" s="25"/>
      <c r="H327" s="32" t="str">
        <f t="shared" si="15"/>
        <v/>
      </c>
      <c r="I327" s="33" t="str">
        <f t="shared" si="16"/>
        <v/>
      </c>
      <c r="J327" s="25"/>
      <c r="K327" s="25"/>
      <c r="L327" s="30"/>
      <c r="M327" s="24"/>
      <c r="N327" s="30"/>
      <c r="O327" s="31" t="str">
        <f t="shared" si="17"/>
        <v/>
      </c>
    </row>
    <row r="328" spans="1:15">
      <c r="A328" s="30"/>
      <c r="B328" s="24"/>
      <c r="C328" s="31" t="str">
        <f>IFERROR(VLOOKUP(B328,'04_Distribuidores'!$A$6:$N$55,2,FALSE),"")</f>
        <v/>
      </c>
      <c r="D328" s="25"/>
      <c r="E328" s="25"/>
      <c r="F328" s="25"/>
      <c r="G328" s="25"/>
      <c r="H328" s="32" t="str">
        <f t="shared" si="15"/>
        <v/>
      </c>
      <c r="I328" s="33" t="str">
        <f t="shared" si="16"/>
        <v/>
      </c>
      <c r="J328" s="25"/>
      <c r="K328" s="25"/>
      <c r="L328" s="30"/>
      <c r="M328" s="24"/>
      <c r="N328" s="30"/>
      <c r="O328" s="31" t="str">
        <f t="shared" si="17"/>
        <v/>
      </c>
    </row>
    <row r="329" spans="1:15">
      <c r="A329" s="30"/>
      <c r="B329" s="24"/>
      <c r="C329" s="31" t="str">
        <f>IFERROR(VLOOKUP(B329,'04_Distribuidores'!$A$6:$N$55,2,FALSE),"")</f>
        <v/>
      </c>
      <c r="D329" s="25"/>
      <c r="E329" s="25"/>
      <c r="F329" s="25"/>
      <c r="G329" s="25"/>
      <c r="H329" s="32" t="str">
        <f t="shared" si="15"/>
        <v/>
      </c>
      <c r="I329" s="33" t="str">
        <f t="shared" si="16"/>
        <v/>
      </c>
      <c r="J329" s="25"/>
      <c r="K329" s="25"/>
      <c r="L329" s="30"/>
      <c r="M329" s="24"/>
      <c r="N329" s="30"/>
      <c r="O329" s="31" t="str">
        <f t="shared" si="17"/>
        <v/>
      </c>
    </row>
    <row r="330" spans="1:15">
      <c r="A330" s="30"/>
      <c r="B330" s="24"/>
      <c r="C330" s="31" t="str">
        <f>IFERROR(VLOOKUP(B330,'04_Distribuidores'!$A$6:$N$55,2,FALSE),"")</f>
        <v/>
      </c>
      <c r="D330" s="25"/>
      <c r="E330" s="25"/>
      <c r="F330" s="25"/>
      <c r="G330" s="25"/>
      <c r="H330" s="32" t="str">
        <f t="shared" si="15"/>
        <v/>
      </c>
      <c r="I330" s="33" t="str">
        <f t="shared" si="16"/>
        <v/>
      </c>
      <c r="J330" s="25"/>
      <c r="K330" s="25"/>
      <c r="L330" s="30"/>
      <c r="M330" s="24"/>
      <c r="N330" s="30"/>
      <c r="O330" s="31" t="str">
        <f t="shared" si="17"/>
        <v/>
      </c>
    </row>
    <row r="331" spans="1:15">
      <c r="A331" s="30"/>
      <c r="B331" s="24"/>
      <c r="C331" s="31" t="str">
        <f>IFERROR(VLOOKUP(B331,'04_Distribuidores'!$A$6:$N$55,2,FALSE),"")</f>
        <v/>
      </c>
      <c r="D331" s="25"/>
      <c r="E331" s="25"/>
      <c r="F331" s="25"/>
      <c r="G331" s="25"/>
      <c r="H331" s="32" t="str">
        <f t="shared" si="15"/>
        <v/>
      </c>
      <c r="I331" s="33" t="str">
        <f t="shared" si="16"/>
        <v/>
      </c>
      <c r="J331" s="25"/>
      <c r="K331" s="25"/>
      <c r="L331" s="30"/>
      <c r="M331" s="24"/>
      <c r="N331" s="30"/>
      <c r="O331" s="31" t="str">
        <f t="shared" si="17"/>
        <v/>
      </c>
    </row>
    <row r="332" spans="1:15">
      <c r="A332" s="30"/>
      <c r="B332" s="24"/>
      <c r="C332" s="31" t="str">
        <f>IFERROR(VLOOKUP(B332,'04_Distribuidores'!$A$6:$N$55,2,FALSE),"")</f>
        <v/>
      </c>
      <c r="D332" s="25"/>
      <c r="E332" s="25"/>
      <c r="F332" s="25"/>
      <c r="G332" s="25"/>
      <c r="H332" s="32" t="str">
        <f t="shared" si="15"/>
        <v/>
      </c>
      <c r="I332" s="33" t="str">
        <f t="shared" si="16"/>
        <v/>
      </c>
      <c r="J332" s="25"/>
      <c r="K332" s="25"/>
      <c r="L332" s="30"/>
      <c r="M332" s="24"/>
      <c r="N332" s="30"/>
      <c r="O332" s="31" t="str">
        <f t="shared" si="17"/>
        <v/>
      </c>
    </row>
    <row r="333" spans="1:15">
      <c r="A333" s="30"/>
      <c r="B333" s="24"/>
      <c r="C333" s="31" t="str">
        <f>IFERROR(VLOOKUP(B333,'04_Distribuidores'!$A$6:$N$55,2,FALSE),"")</f>
        <v/>
      </c>
      <c r="D333" s="25"/>
      <c r="E333" s="25"/>
      <c r="F333" s="25"/>
      <c r="G333" s="25"/>
      <c r="H333" s="32" t="str">
        <f t="shared" si="15"/>
        <v/>
      </c>
      <c r="I333" s="33" t="str">
        <f t="shared" si="16"/>
        <v/>
      </c>
      <c r="J333" s="25"/>
      <c r="K333" s="25"/>
      <c r="L333" s="30"/>
      <c r="M333" s="24"/>
      <c r="N333" s="30"/>
      <c r="O333" s="31" t="str">
        <f t="shared" si="17"/>
        <v/>
      </c>
    </row>
    <row r="334" spans="1:15">
      <c r="A334" s="30"/>
      <c r="B334" s="24"/>
      <c r="C334" s="31" t="str">
        <f>IFERROR(VLOOKUP(B334,'04_Distribuidores'!$A$6:$N$55,2,FALSE),"")</f>
        <v/>
      </c>
      <c r="D334" s="25"/>
      <c r="E334" s="25"/>
      <c r="F334" s="25"/>
      <c r="G334" s="25"/>
      <c r="H334" s="32" t="str">
        <f t="shared" si="15"/>
        <v/>
      </c>
      <c r="I334" s="33" t="str">
        <f t="shared" si="16"/>
        <v/>
      </c>
      <c r="J334" s="25"/>
      <c r="K334" s="25"/>
      <c r="L334" s="30"/>
      <c r="M334" s="24"/>
      <c r="N334" s="30"/>
      <c r="O334" s="31" t="str">
        <f t="shared" si="17"/>
        <v/>
      </c>
    </row>
    <row r="335" spans="1:15">
      <c r="A335" s="30"/>
      <c r="B335" s="24"/>
      <c r="C335" s="31" t="str">
        <f>IFERROR(VLOOKUP(B335,'04_Distribuidores'!$A$6:$N$55,2,FALSE),"")</f>
        <v/>
      </c>
      <c r="D335" s="25"/>
      <c r="E335" s="25"/>
      <c r="F335" s="25"/>
      <c r="G335" s="25"/>
      <c r="H335" s="32" t="str">
        <f t="shared" si="15"/>
        <v/>
      </c>
      <c r="I335" s="33" t="str">
        <f t="shared" si="16"/>
        <v/>
      </c>
      <c r="J335" s="25"/>
      <c r="K335" s="25"/>
      <c r="L335" s="30"/>
      <c r="M335" s="24"/>
      <c r="N335" s="30"/>
      <c r="O335" s="31" t="str">
        <f t="shared" si="17"/>
        <v/>
      </c>
    </row>
    <row r="336" spans="1:15">
      <c r="A336" s="30"/>
      <c r="B336" s="24"/>
      <c r="C336" s="31" t="str">
        <f>IFERROR(VLOOKUP(B336,'04_Distribuidores'!$A$6:$N$55,2,FALSE),"")</f>
        <v/>
      </c>
      <c r="D336" s="25"/>
      <c r="E336" s="25"/>
      <c r="F336" s="25"/>
      <c r="G336" s="25"/>
      <c r="H336" s="32" t="str">
        <f t="shared" si="15"/>
        <v/>
      </c>
      <c r="I336" s="33" t="str">
        <f t="shared" si="16"/>
        <v/>
      </c>
      <c r="J336" s="25"/>
      <c r="K336" s="25"/>
      <c r="L336" s="30"/>
      <c r="M336" s="24"/>
      <c r="N336" s="30"/>
      <c r="O336" s="31" t="str">
        <f t="shared" si="17"/>
        <v/>
      </c>
    </row>
    <row r="337" spans="1:15">
      <c r="A337" s="30"/>
      <c r="B337" s="24"/>
      <c r="C337" s="31" t="str">
        <f>IFERROR(VLOOKUP(B337,'04_Distribuidores'!$A$6:$N$55,2,FALSE),"")</f>
        <v/>
      </c>
      <c r="D337" s="25"/>
      <c r="E337" s="25"/>
      <c r="F337" s="25"/>
      <c r="G337" s="25"/>
      <c r="H337" s="32" t="str">
        <f t="shared" si="15"/>
        <v/>
      </c>
      <c r="I337" s="33" t="str">
        <f t="shared" si="16"/>
        <v/>
      </c>
      <c r="J337" s="25"/>
      <c r="K337" s="25"/>
      <c r="L337" s="30"/>
      <c r="M337" s="24"/>
      <c r="N337" s="30"/>
      <c r="O337" s="31" t="str">
        <f t="shared" si="17"/>
        <v/>
      </c>
    </row>
    <row r="338" spans="1:15">
      <c r="A338" s="30"/>
      <c r="B338" s="24"/>
      <c r="C338" s="31" t="str">
        <f>IFERROR(VLOOKUP(B338,'04_Distribuidores'!$A$6:$N$55,2,FALSE),"")</f>
        <v/>
      </c>
      <c r="D338" s="25"/>
      <c r="E338" s="25"/>
      <c r="F338" s="25"/>
      <c r="G338" s="25"/>
      <c r="H338" s="32" t="str">
        <f t="shared" si="15"/>
        <v/>
      </c>
      <c r="I338" s="33" t="str">
        <f t="shared" si="16"/>
        <v/>
      </c>
      <c r="J338" s="25"/>
      <c r="K338" s="25"/>
      <c r="L338" s="30"/>
      <c r="M338" s="24"/>
      <c r="N338" s="30"/>
      <c r="O338" s="31" t="str">
        <f t="shared" si="17"/>
        <v/>
      </c>
    </row>
    <row r="339" spans="1:15">
      <c r="A339" s="30"/>
      <c r="B339" s="24"/>
      <c r="C339" s="31" t="str">
        <f>IFERROR(VLOOKUP(B339,'04_Distribuidores'!$A$6:$N$55,2,FALSE),"")</f>
        <v/>
      </c>
      <c r="D339" s="25"/>
      <c r="E339" s="25"/>
      <c r="F339" s="25"/>
      <c r="G339" s="25"/>
      <c r="H339" s="32" t="str">
        <f t="shared" si="15"/>
        <v/>
      </c>
      <c r="I339" s="33" t="str">
        <f t="shared" si="16"/>
        <v/>
      </c>
      <c r="J339" s="25"/>
      <c r="K339" s="25"/>
      <c r="L339" s="30"/>
      <c r="M339" s="24"/>
      <c r="N339" s="30"/>
      <c r="O339" s="31" t="str">
        <f t="shared" si="17"/>
        <v/>
      </c>
    </row>
    <row r="340" spans="1:15">
      <c r="A340" s="30"/>
      <c r="B340" s="24"/>
      <c r="C340" s="31" t="str">
        <f>IFERROR(VLOOKUP(B340,'04_Distribuidores'!$A$6:$N$55,2,FALSE),"")</f>
        <v/>
      </c>
      <c r="D340" s="25"/>
      <c r="E340" s="25"/>
      <c r="F340" s="25"/>
      <c r="G340" s="25"/>
      <c r="H340" s="32" t="str">
        <f t="shared" si="15"/>
        <v/>
      </c>
      <c r="I340" s="33" t="str">
        <f t="shared" si="16"/>
        <v/>
      </c>
      <c r="J340" s="25"/>
      <c r="K340" s="25"/>
      <c r="L340" s="30"/>
      <c r="M340" s="24"/>
      <c r="N340" s="30"/>
      <c r="O340" s="31" t="str">
        <f t="shared" si="17"/>
        <v/>
      </c>
    </row>
    <row r="341" spans="1:15">
      <c r="A341" s="30"/>
      <c r="B341" s="24"/>
      <c r="C341" s="31" t="str">
        <f>IFERROR(VLOOKUP(B341,'04_Distribuidores'!$A$6:$N$55,2,FALSE),"")</f>
        <v/>
      </c>
      <c r="D341" s="25"/>
      <c r="E341" s="25"/>
      <c r="F341" s="25"/>
      <c r="G341" s="25"/>
      <c r="H341" s="32" t="str">
        <f t="shared" si="15"/>
        <v/>
      </c>
      <c r="I341" s="33" t="str">
        <f t="shared" si="16"/>
        <v/>
      </c>
      <c r="J341" s="25"/>
      <c r="K341" s="25"/>
      <c r="L341" s="30"/>
      <c r="M341" s="24"/>
      <c r="N341" s="30"/>
      <c r="O341" s="31" t="str">
        <f t="shared" si="17"/>
        <v/>
      </c>
    </row>
    <row r="342" spans="1:15">
      <c r="A342" s="30"/>
      <c r="B342" s="24"/>
      <c r="C342" s="31" t="str">
        <f>IFERROR(VLOOKUP(B342,'04_Distribuidores'!$A$6:$N$55,2,FALSE),"")</f>
        <v/>
      </c>
      <c r="D342" s="25"/>
      <c r="E342" s="25"/>
      <c r="F342" s="25"/>
      <c r="G342" s="25"/>
      <c r="H342" s="32" t="str">
        <f t="shared" si="15"/>
        <v/>
      </c>
      <c r="I342" s="33" t="str">
        <f t="shared" si="16"/>
        <v/>
      </c>
      <c r="J342" s="25"/>
      <c r="K342" s="25"/>
      <c r="L342" s="30"/>
      <c r="M342" s="24"/>
      <c r="N342" s="30"/>
      <c r="O342" s="31" t="str">
        <f t="shared" si="17"/>
        <v/>
      </c>
    </row>
    <row r="343" spans="1:15">
      <c r="A343" s="30"/>
      <c r="B343" s="24"/>
      <c r="C343" s="31" t="str">
        <f>IFERROR(VLOOKUP(B343,'04_Distribuidores'!$A$6:$N$55,2,FALSE),"")</f>
        <v/>
      </c>
      <c r="D343" s="25"/>
      <c r="E343" s="25"/>
      <c r="F343" s="25"/>
      <c r="G343" s="25"/>
      <c r="H343" s="32" t="str">
        <f t="shared" si="15"/>
        <v/>
      </c>
      <c r="I343" s="33" t="str">
        <f t="shared" si="16"/>
        <v/>
      </c>
      <c r="J343" s="25"/>
      <c r="K343" s="25"/>
      <c r="L343" s="30"/>
      <c r="M343" s="24"/>
      <c r="N343" s="30"/>
      <c r="O343" s="31" t="str">
        <f t="shared" si="17"/>
        <v/>
      </c>
    </row>
    <row r="344" spans="1:15">
      <c r="A344" s="30"/>
      <c r="B344" s="24"/>
      <c r="C344" s="31" t="str">
        <f>IFERROR(VLOOKUP(B344,'04_Distribuidores'!$A$6:$N$55,2,FALSE),"")</f>
        <v/>
      </c>
      <c r="D344" s="25"/>
      <c r="E344" s="25"/>
      <c r="F344" s="25"/>
      <c r="G344" s="25"/>
      <c r="H344" s="32" t="str">
        <f t="shared" si="15"/>
        <v/>
      </c>
      <c r="I344" s="33" t="str">
        <f t="shared" si="16"/>
        <v/>
      </c>
      <c r="J344" s="25"/>
      <c r="K344" s="25"/>
      <c r="L344" s="30"/>
      <c r="M344" s="24"/>
      <c r="N344" s="30"/>
      <c r="O344" s="31" t="str">
        <f t="shared" si="17"/>
        <v/>
      </c>
    </row>
    <row r="345" spans="1:15">
      <c r="A345" s="30"/>
      <c r="B345" s="24"/>
      <c r="C345" s="31" t="str">
        <f>IFERROR(VLOOKUP(B345,'04_Distribuidores'!$A$6:$N$55,2,FALSE),"")</f>
        <v/>
      </c>
      <c r="D345" s="25"/>
      <c r="E345" s="25"/>
      <c r="F345" s="25"/>
      <c r="G345" s="25"/>
      <c r="H345" s="32" t="str">
        <f t="shared" si="15"/>
        <v/>
      </c>
      <c r="I345" s="33" t="str">
        <f t="shared" si="16"/>
        <v/>
      </c>
      <c r="J345" s="25"/>
      <c r="K345" s="25"/>
      <c r="L345" s="30"/>
      <c r="M345" s="24"/>
      <c r="N345" s="30"/>
      <c r="O345" s="31" t="str">
        <f t="shared" si="17"/>
        <v/>
      </c>
    </row>
    <row r="346" spans="1:15">
      <c r="A346" s="30"/>
      <c r="B346" s="24"/>
      <c r="C346" s="31" t="str">
        <f>IFERROR(VLOOKUP(B346,'04_Distribuidores'!$A$6:$N$55,2,FALSE),"")</f>
        <v/>
      </c>
      <c r="D346" s="25"/>
      <c r="E346" s="25"/>
      <c r="F346" s="25"/>
      <c r="G346" s="25"/>
      <c r="H346" s="32" t="str">
        <f t="shared" si="15"/>
        <v/>
      </c>
      <c r="I346" s="33" t="str">
        <f t="shared" si="16"/>
        <v/>
      </c>
      <c r="J346" s="25"/>
      <c r="K346" s="25"/>
      <c r="L346" s="30"/>
      <c r="M346" s="24"/>
      <c r="N346" s="30"/>
      <c r="O346" s="31" t="str">
        <f t="shared" si="17"/>
        <v/>
      </c>
    </row>
    <row r="347" spans="1:15">
      <c r="A347" s="30"/>
      <c r="B347" s="24"/>
      <c r="C347" s="31" t="str">
        <f>IFERROR(VLOOKUP(B347,'04_Distribuidores'!$A$6:$N$55,2,FALSE),"")</f>
        <v/>
      </c>
      <c r="D347" s="25"/>
      <c r="E347" s="25"/>
      <c r="F347" s="25"/>
      <c r="G347" s="25"/>
      <c r="H347" s="32" t="str">
        <f t="shared" si="15"/>
        <v/>
      </c>
      <c r="I347" s="33" t="str">
        <f t="shared" si="16"/>
        <v/>
      </c>
      <c r="J347" s="25"/>
      <c r="K347" s="25"/>
      <c r="L347" s="30"/>
      <c r="M347" s="24"/>
      <c r="N347" s="30"/>
      <c r="O347" s="31" t="str">
        <f t="shared" si="17"/>
        <v/>
      </c>
    </row>
    <row r="348" spans="1:15">
      <c r="A348" s="30"/>
      <c r="B348" s="24"/>
      <c r="C348" s="31" t="str">
        <f>IFERROR(VLOOKUP(B348,'04_Distribuidores'!$A$6:$N$55,2,FALSE),"")</f>
        <v/>
      </c>
      <c r="D348" s="25"/>
      <c r="E348" s="25"/>
      <c r="F348" s="25"/>
      <c r="G348" s="25"/>
      <c r="H348" s="32" t="str">
        <f t="shared" si="15"/>
        <v/>
      </c>
      <c r="I348" s="33" t="str">
        <f t="shared" si="16"/>
        <v/>
      </c>
      <c r="J348" s="25"/>
      <c r="K348" s="25"/>
      <c r="L348" s="30"/>
      <c r="M348" s="24"/>
      <c r="N348" s="30"/>
      <c r="O348" s="31" t="str">
        <f t="shared" si="17"/>
        <v/>
      </c>
    </row>
    <row r="349" spans="1:15">
      <c r="A349" s="30"/>
      <c r="B349" s="24"/>
      <c r="C349" s="31" t="str">
        <f>IFERROR(VLOOKUP(B349,'04_Distribuidores'!$A$6:$N$55,2,FALSE),"")</f>
        <v/>
      </c>
      <c r="D349" s="25"/>
      <c r="E349" s="25"/>
      <c r="F349" s="25"/>
      <c r="G349" s="25"/>
      <c r="H349" s="32" t="str">
        <f t="shared" si="15"/>
        <v/>
      </c>
      <c r="I349" s="33" t="str">
        <f t="shared" si="16"/>
        <v/>
      </c>
      <c r="J349" s="25"/>
      <c r="K349" s="25"/>
      <c r="L349" s="30"/>
      <c r="M349" s="24"/>
      <c r="N349" s="30"/>
      <c r="O349" s="31" t="str">
        <f t="shared" si="17"/>
        <v/>
      </c>
    </row>
    <row r="350" spans="1:15">
      <c r="A350" s="30"/>
      <c r="B350" s="24"/>
      <c r="C350" s="31" t="str">
        <f>IFERROR(VLOOKUP(B350,'04_Distribuidores'!$A$6:$N$55,2,FALSE),"")</f>
        <v/>
      </c>
      <c r="D350" s="25"/>
      <c r="E350" s="25"/>
      <c r="F350" s="25"/>
      <c r="G350" s="25"/>
      <c r="H350" s="32" t="str">
        <f t="shared" si="15"/>
        <v/>
      </c>
      <c r="I350" s="33" t="str">
        <f t="shared" si="16"/>
        <v/>
      </c>
      <c r="J350" s="25"/>
      <c r="K350" s="25"/>
      <c r="L350" s="30"/>
      <c r="M350" s="24"/>
      <c r="N350" s="30"/>
      <c r="O350" s="31" t="str">
        <f t="shared" si="17"/>
        <v/>
      </c>
    </row>
    <row r="351" spans="1:15">
      <c r="A351" s="30"/>
      <c r="B351" s="24"/>
      <c r="C351" s="31" t="str">
        <f>IFERROR(VLOOKUP(B351,'04_Distribuidores'!$A$6:$N$55,2,FALSE),"")</f>
        <v/>
      </c>
      <c r="D351" s="25"/>
      <c r="E351" s="25"/>
      <c r="F351" s="25"/>
      <c r="G351" s="25"/>
      <c r="H351" s="32" t="str">
        <f t="shared" si="15"/>
        <v/>
      </c>
      <c r="I351" s="33" t="str">
        <f t="shared" si="16"/>
        <v/>
      </c>
      <c r="J351" s="25"/>
      <c r="K351" s="25"/>
      <c r="L351" s="30"/>
      <c r="M351" s="24"/>
      <c r="N351" s="30"/>
      <c r="O351" s="31" t="str">
        <f t="shared" si="17"/>
        <v/>
      </c>
    </row>
    <row r="352" spans="1:15">
      <c r="A352" s="30"/>
      <c r="B352" s="24"/>
      <c r="C352" s="31" t="str">
        <f>IFERROR(VLOOKUP(B352,'04_Distribuidores'!$A$6:$N$55,2,FALSE),"")</f>
        <v/>
      </c>
      <c r="D352" s="25"/>
      <c r="E352" s="25"/>
      <c r="F352" s="25"/>
      <c r="G352" s="25"/>
      <c r="H352" s="32" t="str">
        <f t="shared" si="15"/>
        <v/>
      </c>
      <c r="I352" s="33" t="str">
        <f t="shared" si="16"/>
        <v/>
      </c>
      <c r="J352" s="25"/>
      <c r="K352" s="25"/>
      <c r="L352" s="30"/>
      <c r="M352" s="24"/>
      <c r="N352" s="30"/>
      <c r="O352" s="31" t="str">
        <f t="shared" si="17"/>
        <v/>
      </c>
    </row>
    <row r="353" spans="1:15">
      <c r="A353" s="30"/>
      <c r="B353" s="24"/>
      <c r="C353" s="31" t="str">
        <f>IFERROR(VLOOKUP(B353,'04_Distribuidores'!$A$6:$N$55,2,FALSE),"")</f>
        <v/>
      </c>
      <c r="D353" s="25"/>
      <c r="E353" s="25"/>
      <c r="F353" s="25"/>
      <c r="G353" s="25"/>
      <c r="H353" s="32" t="str">
        <f t="shared" si="15"/>
        <v/>
      </c>
      <c r="I353" s="33" t="str">
        <f t="shared" si="16"/>
        <v/>
      </c>
      <c r="J353" s="25"/>
      <c r="K353" s="25"/>
      <c r="L353" s="30"/>
      <c r="M353" s="24"/>
      <c r="N353" s="30"/>
      <c r="O353" s="31" t="str">
        <f t="shared" si="17"/>
        <v/>
      </c>
    </row>
    <row r="354" spans="1:15">
      <c r="A354" s="30"/>
      <c r="B354" s="24"/>
      <c r="C354" s="31" t="str">
        <f>IFERROR(VLOOKUP(B354,'04_Distribuidores'!$A$6:$N$55,2,FALSE),"")</f>
        <v/>
      </c>
      <c r="D354" s="25"/>
      <c r="E354" s="25"/>
      <c r="F354" s="25"/>
      <c r="G354" s="25"/>
      <c r="H354" s="32" t="str">
        <f t="shared" si="15"/>
        <v/>
      </c>
      <c r="I354" s="33" t="str">
        <f t="shared" si="16"/>
        <v/>
      </c>
      <c r="J354" s="25"/>
      <c r="K354" s="25"/>
      <c r="L354" s="30"/>
      <c r="M354" s="24"/>
      <c r="N354" s="30"/>
      <c r="O354" s="31" t="str">
        <f t="shared" si="17"/>
        <v/>
      </c>
    </row>
    <row r="355" spans="1:15">
      <c r="A355" s="30"/>
      <c r="B355" s="24"/>
      <c r="C355" s="31" t="str">
        <f>IFERROR(VLOOKUP(B355,'04_Distribuidores'!$A$6:$N$55,2,FALSE),"")</f>
        <v/>
      </c>
      <c r="D355" s="25"/>
      <c r="E355" s="25"/>
      <c r="F355" s="25"/>
      <c r="G355" s="25"/>
      <c r="H355" s="32" t="str">
        <f t="shared" si="15"/>
        <v/>
      </c>
      <c r="I355" s="33" t="str">
        <f t="shared" si="16"/>
        <v/>
      </c>
      <c r="J355" s="25"/>
      <c r="K355" s="25"/>
      <c r="L355" s="30"/>
      <c r="M355" s="24"/>
      <c r="N355" s="30"/>
      <c r="O355" s="31" t="str">
        <f t="shared" si="17"/>
        <v/>
      </c>
    </row>
    <row r="356" spans="1:15">
      <c r="A356" s="30"/>
      <c r="B356" s="24"/>
      <c r="C356" s="31" t="str">
        <f>IFERROR(VLOOKUP(B356,'04_Distribuidores'!$A$6:$N$55,2,FALSE),"")</f>
        <v/>
      </c>
      <c r="D356" s="25"/>
      <c r="E356" s="25"/>
      <c r="F356" s="25"/>
      <c r="G356" s="25"/>
      <c r="H356" s="32" t="str">
        <f t="shared" si="15"/>
        <v/>
      </c>
      <c r="I356" s="33" t="str">
        <f t="shared" si="16"/>
        <v/>
      </c>
      <c r="J356" s="25"/>
      <c r="K356" s="25"/>
      <c r="L356" s="30"/>
      <c r="M356" s="24"/>
      <c r="N356" s="30"/>
      <c r="O356" s="31" t="str">
        <f t="shared" si="17"/>
        <v/>
      </c>
    </row>
    <row r="357" spans="1:15">
      <c r="A357" s="30"/>
      <c r="B357" s="24"/>
      <c r="C357" s="31" t="str">
        <f>IFERROR(VLOOKUP(B357,'04_Distribuidores'!$A$6:$N$55,2,FALSE),"")</f>
        <v/>
      </c>
      <c r="D357" s="25"/>
      <c r="E357" s="25"/>
      <c r="F357" s="25"/>
      <c r="G357" s="25"/>
      <c r="H357" s="32" t="str">
        <f t="shared" si="15"/>
        <v/>
      </c>
      <c r="I357" s="33" t="str">
        <f t="shared" si="16"/>
        <v/>
      </c>
      <c r="J357" s="25"/>
      <c r="K357" s="25"/>
      <c r="L357" s="30"/>
      <c r="M357" s="24"/>
      <c r="N357" s="30"/>
      <c r="O357" s="31" t="str">
        <f t="shared" si="17"/>
        <v/>
      </c>
    </row>
    <row r="358" spans="1:15">
      <c r="A358" s="30"/>
      <c r="B358" s="24"/>
      <c r="C358" s="31" t="str">
        <f>IFERROR(VLOOKUP(B358,'04_Distribuidores'!$A$6:$N$55,2,FALSE),"")</f>
        <v/>
      </c>
      <c r="D358" s="25"/>
      <c r="E358" s="25"/>
      <c r="F358" s="25"/>
      <c r="G358" s="25"/>
      <c r="H358" s="32" t="str">
        <f t="shared" si="15"/>
        <v/>
      </c>
      <c r="I358" s="33" t="str">
        <f t="shared" si="16"/>
        <v/>
      </c>
      <c r="J358" s="25"/>
      <c r="K358" s="25"/>
      <c r="L358" s="30"/>
      <c r="M358" s="24"/>
      <c r="N358" s="30"/>
      <c r="O358" s="31" t="str">
        <f t="shared" si="17"/>
        <v/>
      </c>
    </row>
    <row r="359" spans="1:15">
      <c r="A359" s="30"/>
      <c r="B359" s="24"/>
      <c r="C359" s="31" t="str">
        <f>IFERROR(VLOOKUP(B359,'04_Distribuidores'!$A$6:$N$55,2,FALSE),"")</f>
        <v/>
      </c>
      <c r="D359" s="25"/>
      <c r="E359" s="25"/>
      <c r="F359" s="25"/>
      <c r="G359" s="25"/>
      <c r="H359" s="32" t="str">
        <f t="shared" si="15"/>
        <v/>
      </c>
      <c r="I359" s="33" t="str">
        <f t="shared" si="16"/>
        <v/>
      </c>
      <c r="J359" s="25"/>
      <c r="K359" s="25"/>
      <c r="L359" s="30"/>
      <c r="M359" s="24"/>
      <c r="N359" s="30"/>
      <c r="O359" s="31" t="str">
        <f t="shared" si="17"/>
        <v/>
      </c>
    </row>
    <row r="360" spans="1:15">
      <c r="A360" s="30"/>
      <c r="B360" s="24"/>
      <c r="C360" s="31" t="str">
        <f>IFERROR(VLOOKUP(B360,'04_Distribuidores'!$A$6:$N$55,2,FALSE),"")</f>
        <v/>
      </c>
      <c r="D360" s="25"/>
      <c r="E360" s="25"/>
      <c r="F360" s="25"/>
      <c r="G360" s="25"/>
      <c r="H360" s="32" t="str">
        <f t="shared" si="15"/>
        <v/>
      </c>
      <c r="I360" s="33" t="str">
        <f t="shared" si="16"/>
        <v/>
      </c>
      <c r="J360" s="25"/>
      <c r="K360" s="25"/>
      <c r="L360" s="30"/>
      <c r="M360" s="24"/>
      <c r="N360" s="30"/>
      <c r="O360" s="31" t="str">
        <f t="shared" si="17"/>
        <v/>
      </c>
    </row>
    <row r="361" spans="1:15">
      <c r="A361" s="30"/>
      <c r="B361" s="24"/>
      <c r="C361" s="31" t="str">
        <f>IFERROR(VLOOKUP(B361,'04_Distribuidores'!$A$6:$N$55,2,FALSE),"")</f>
        <v/>
      </c>
      <c r="D361" s="25"/>
      <c r="E361" s="25"/>
      <c r="F361" s="25"/>
      <c r="G361" s="25"/>
      <c r="H361" s="32" t="str">
        <f t="shared" si="15"/>
        <v/>
      </c>
      <c r="I361" s="33" t="str">
        <f t="shared" si="16"/>
        <v/>
      </c>
      <c r="J361" s="25"/>
      <c r="K361" s="25"/>
      <c r="L361" s="30"/>
      <c r="M361" s="24"/>
      <c r="N361" s="30"/>
      <c r="O361" s="31" t="str">
        <f t="shared" si="17"/>
        <v/>
      </c>
    </row>
    <row r="362" spans="1:15">
      <c r="A362" s="30"/>
      <c r="B362" s="24"/>
      <c r="C362" s="31" t="str">
        <f>IFERROR(VLOOKUP(B362,'04_Distribuidores'!$A$6:$N$55,2,FALSE),"")</f>
        <v/>
      </c>
      <c r="D362" s="25"/>
      <c r="E362" s="25"/>
      <c r="F362" s="25"/>
      <c r="G362" s="25"/>
      <c r="H362" s="32" t="str">
        <f t="shared" si="15"/>
        <v/>
      </c>
      <c r="I362" s="33" t="str">
        <f t="shared" si="16"/>
        <v/>
      </c>
      <c r="J362" s="25"/>
      <c r="K362" s="25"/>
      <c r="L362" s="30"/>
      <c r="M362" s="24"/>
      <c r="N362" s="30"/>
      <c r="O362" s="31" t="str">
        <f t="shared" si="17"/>
        <v/>
      </c>
    </row>
    <row r="363" spans="1:15">
      <c r="A363" s="30"/>
      <c r="B363" s="24"/>
      <c r="C363" s="31" t="str">
        <f>IFERROR(VLOOKUP(B363,'04_Distribuidores'!$A$6:$N$55,2,FALSE),"")</f>
        <v/>
      </c>
      <c r="D363" s="25"/>
      <c r="E363" s="25"/>
      <c r="F363" s="25"/>
      <c r="G363" s="25"/>
      <c r="H363" s="32" t="str">
        <f t="shared" si="15"/>
        <v/>
      </c>
      <c r="I363" s="33" t="str">
        <f t="shared" si="16"/>
        <v/>
      </c>
      <c r="J363" s="25"/>
      <c r="K363" s="25"/>
      <c r="L363" s="30"/>
      <c r="M363" s="24"/>
      <c r="N363" s="30"/>
      <c r="O363" s="31" t="str">
        <f t="shared" si="17"/>
        <v/>
      </c>
    </row>
    <row r="364" spans="1:15">
      <c r="A364" s="30"/>
      <c r="B364" s="24"/>
      <c r="C364" s="31" t="str">
        <f>IFERROR(VLOOKUP(B364,'04_Distribuidores'!$A$6:$N$55,2,FALSE),"")</f>
        <v/>
      </c>
      <c r="D364" s="25"/>
      <c r="E364" s="25"/>
      <c r="F364" s="25"/>
      <c r="G364" s="25"/>
      <c r="H364" s="32" t="str">
        <f t="shared" si="15"/>
        <v/>
      </c>
      <c r="I364" s="33" t="str">
        <f t="shared" si="16"/>
        <v/>
      </c>
      <c r="J364" s="25"/>
      <c r="K364" s="25"/>
      <c r="L364" s="30"/>
      <c r="M364" s="24"/>
      <c r="N364" s="30"/>
      <c r="O364" s="31" t="str">
        <f t="shared" si="17"/>
        <v/>
      </c>
    </row>
    <row r="365" spans="1:15">
      <c r="A365" s="30"/>
      <c r="B365" s="24"/>
      <c r="C365" s="31" t="str">
        <f>IFERROR(VLOOKUP(B365,'04_Distribuidores'!$A$6:$N$55,2,FALSE),"")</f>
        <v/>
      </c>
      <c r="D365" s="25"/>
      <c r="E365" s="25"/>
      <c r="F365" s="25"/>
      <c r="G365" s="25"/>
      <c r="H365" s="32" t="str">
        <f t="shared" si="15"/>
        <v/>
      </c>
      <c r="I365" s="33" t="str">
        <f t="shared" si="16"/>
        <v/>
      </c>
      <c r="J365" s="25"/>
      <c r="K365" s="25"/>
      <c r="L365" s="30"/>
      <c r="M365" s="24"/>
      <c r="N365" s="30"/>
      <c r="O365" s="31" t="str">
        <f t="shared" si="17"/>
        <v/>
      </c>
    </row>
    <row r="366" spans="1:15">
      <c r="A366" s="30"/>
      <c r="B366" s="24"/>
      <c r="C366" s="31" t="str">
        <f>IFERROR(VLOOKUP(B366,'04_Distribuidores'!$A$6:$N$55,2,FALSE),"")</f>
        <v/>
      </c>
      <c r="D366" s="25"/>
      <c r="E366" s="25"/>
      <c r="F366" s="25"/>
      <c r="G366" s="25"/>
      <c r="H366" s="32" t="str">
        <f t="shared" si="15"/>
        <v/>
      </c>
      <c r="I366" s="33" t="str">
        <f t="shared" si="16"/>
        <v/>
      </c>
      <c r="J366" s="25"/>
      <c r="K366" s="25"/>
      <c r="L366" s="30"/>
      <c r="M366" s="24"/>
      <c r="N366" s="30"/>
      <c r="O366" s="31" t="str">
        <f t="shared" si="17"/>
        <v/>
      </c>
    </row>
    <row r="367" spans="1:15">
      <c r="A367" s="30"/>
      <c r="B367" s="24"/>
      <c r="C367" s="31" t="str">
        <f>IFERROR(VLOOKUP(B367,'04_Distribuidores'!$A$6:$N$55,2,FALSE),"")</f>
        <v/>
      </c>
      <c r="D367" s="25"/>
      <c r="E367" s="25"/>
      <c r="F367" s="25"/>
      <c r="G367" s="25"/>
      <c r="H367" s="32" t="str">
        <f t="shared" si="15"/>
        <v/>
      </c>
      <c r="I367" s="33" t="str">
        <f t="shared" si="16"/>
        <v/>
      </c>
      <c r="J367" s="25"/>
      <c r="K367" s="25"/>
      <c r="L367" s="30"/>
      <c r="M367" s="24"/>
      <c r="N367" s="30"/>
      <c r="O367" s="31" t="str">
        <f t="shared" si="17"/>
        <v/>
      </c>
    </row>
    <row r="368" spans="1:15">
      <c r="A368" s="30"/>
      <c r="B368" s="24"/>
      <c r="C368" s="31" t="str">
        <f>IFERROR(VLOOKUP(B368,'04_Distribuidores'!$A$6:$N$55,2,FALSE),"")</f>
        <v/>
      </c>
      <c r="D368" s="25"/>
      <c r="E368" s="25"/>
      <c r="F368" s="25"/>
      <c r="G368" s="25"/>
      <c r="H368" s="32" t="str">
        <f t="shared" si="15"/>
        <v/>
      </c>
      <c r="I368" s="33" t="str">
        <f t="shared" si="16"/>
        <v/>
      </c>
      <c r="J368" s="25"/>
      <c r="K368" s="25"/>
      <c r="L368" s="30"/>
      <c r="M368" s="24"/>
      <c r="N368" s="30"/>
      <c r="O368" s="31" t="str">
        <f t="shared" si="17"/>
        <v/>
      </c>
    </row>
    <row r="369" spans="1:15">
      <c r="A369" s="30"/>
      <c r="B369" s="24"/>
      <c r="C369" s="31" t="str">
        <f>IFERROR(VLOOKUP(B369,'04_Distribuidores'!$A$6:$N$55,2,FALSE),"")</f>
        <v/>
      </c>
      <c r="D369" s="25"/>
      <c r="E369" s="25"/>
      <c r="F369" s="25"/>
      <c r="G369" s="25"/>
      <c r="H369" s="32" t="str">
        <f t="shared" si="15"/>
        <v/>
      </c>
      <c r="I369" s="33" t="str">
        <f t="shared" si="16"/>
        <v/>
      </c>
      <c r="J369" s="25"/>
      <c r="K369" s="25"/>
      <c r="L369" s="30"/>
      <c r="M369" s="24"/>
      <c r="N369" s="30"/>
      <c r="O369" s="31" t="str">
        <f t="shared" si="17"/>
        <v/>
      </c>
    </row>
    <row r="370" spans="1:15">
      <c r="A370" s="30"/>
      <c r="B370" s="24"/>
      <c r="C370" s="31" t="str">
        <f>IFERROR(VLOOKUP(B370,'04_Distribuidores'!$A$6:$N$55,2,FALSE),"")</f>
        <v/>
      </c>
      <c r="D370" s="25"/>
      <c r="E370" s="25"/>
      <c r="F370" s="25"/>
      <c r="G370" s="25"/>
      <c r="H370" s="32" t="str">
        <f t="shared" si="15"/>
        <v/>
      </c>
      <c r="I370" s="33" t="str">
        <f t="shared" si="16"/>
        <v/>
      </c>
      <c r="J370" s="25"/>
      <c r="K370" s="25"/>
      <c r="L370" s="30"/>
      <c r="M370" s="24"/>
      <c r="N370" s="30"/>
      <c r="O370" s="31" t="str">
        <f t="shared" si="17"/>
        <v/>
      </c>
    </row>
    <row r="371" spans="1:15">
      <c r="A371" s="30"/>
      <c r="B371" s="24"/>
      <c r="C371" s="31" t="str">
        <f>IFERROR(VLOOKUP(B371,'04_Distribuidores'!$A$6:$N$55,2,FALSE),"")</f>
        <v/>
      </c>
      <c r="D371" s="25"/>
      <c r="E371" s="25"/>
      <c r="F371" s="25"/>
      <c r="G371" s="25"/>
      <c r="H371" s="32" t="str">
        <f t="shared" si="15"/>
        <v/>
      </c>
      <c r="I371" s="33" t="str">
        <f t="shared" si="16"/>
        <v/>
      </c>
      <c r="J371" s="25"/>
      <c r="K371" s="25"/>
      <c r="L371" s="30"/>
      <c r="M371" s="24"/>
      <c r="N371" s="30"/>
      <c r="O371" s="31" t="str">
        <f t="shared" si="17"/>
        <v/>
      </c>
    </row>
    <row r="372" spans="1:15">
      <c r="A372" s="30"/>
      <c r="B372" s="24"/>
      <c r="C372" s="31" t="str">
        <f>IFERROR(VLOOKUP(B372,'04_Distribuidores'!$A$6:$N$55,2,FALSE),"")</f>
        <v/>
      </c>
      <c r="D372" s="25"/>
      <c r="E372" s="25"/>
      <c r="F372" s="25"/>
      <c r="G372" s="25"/>
      <c r="H372" s="32" t="str">
        <f t="shared" si="15"/>
        <v/>
      </c>
      <c r="I372" s="33" t="str">
        <f t="shared" si="16"/>
        <v/>
      </c>
      <c r="J372" s="25"/>
      <c r="K372" s="25"/>
      <c r="L372" s="30"/>
      <c r="M372" s="24"/>
      <c r="N372" s="30"/>
      <c r="O372" s="31" t="str">
        <f t="shared" si="17"/>
        <v/>
      </c>
    </row>
    <row r="373" spans="1:15">
      <c r="A373" s="30"/>
      <c r="B373" s="24"/>
      <c r="C373" s="31" t="str">
        <f>IFERROR(VLOOKUP(B373,'04_Distribuidores'!$A$6:$N$55,2,FALSE),"")</f>
        <v/>
      </c>
      <c r="D373" s="25"/>
      <c r="E373" s="25"/>
      <c r="F373" s="25"/>
      <c r="G373" s="25"/>
      <c r="H373" s="32" t="str">
        <f t="shared" si="15"/>
        <v/>
      </c>
      <c r="I373" s="33" t="str">
        <f t="shared" si="16"/>
        <v/>
      </c>
      <c r="J373" s="25"/>
      <c r="K373" s="25"/>
      <c r="L373" s="30"/>
      <c r="M373" s="24"/>
      <c r="N373" s="30"/>
      <c r="O373" s="31" t="str">
        <f t="shared" si="17"/>
        <v/>
      </c>
    </row>
    <row r="374" spans="1:15">
      <c r="A374" s="30"/>
      <c r="B374" s="24"/>
      <c r="C374" s="31" t="str">
        <f>IFERROR(VLOOKUP(B374,'04_Distribuidores'!$A$6:$N$55,2,FALSE),"")</f>
        <v/>
      </c>
      <c r="D374" s="25"/>
      <c r="E374" s="25"/>
      <c r="F374" s="25"/>
      <c r="G374" s="25"/>
      <c r="H374" s="32" t="str">
        <f t="shared" si="15"/>
        <v/>
      </c>
      <c r="I374" s="33" t="str">
        <f t="shared" si="16"/>
        <v/>
      </c>
      <c r="J374" s="25"/>
      <c r="K374" s="25"/>
      <c r="L374" s="30"/>
      <c r="M374" s="24"/>
      <c r="N374" s="30"/>
      <c r="O374" s="31" t="str">
        <f t="shared" si="17"/>
        <v/>
      </c>
    </row>
    <row r="375" spans="1:15">
      <c r="A375" s="30"/>
      <c r="B375" s="24"/>
      <c r="C375" s="31" t="str">
        <f>IFERROR(VLOOKUP(B375,'04_Distribuidores'!$A$6:$N$55,2,FALSE),"")</f>
        <v/>
      </c>
      <c r="D375" s="25"/>
      <c r="E375" s="25"/>
      <c r="F375" s="25"/>
      <c r="G375" s="25"/>
      <c r="H375" s="32" t="str">
        <f t="shared" si="15"/>
        <v/>
      </c>
      <c r="I375" s="33" t="str">
        <f t="shared" si="16"/>
        <v/>
      </c>
      <c r="J375" s="25"/>
      <c r="K375" s="25"/>
      <c r="L375" s="30"/>
      <c r="M375" s="24"/>
      <c r="N375" s="30"/>
      <c r="O375" s="31" t="str">
        <f t="shared" si="17"/>
        <v/>
      </c>
    </row>
    <row r="376" spans="1:15">
      <c r="A376" s="30"/>
      <c r="B376" s="24"/>
      <c r="C376" s="31" t="str">
        <f>IFERROR(VLOOKUP(B376,'04_Distribuidores'!$A$6:$N$55,2,FALSE),"")</f>
        <v/>
      </c>
      <c r="D376" s="25"/>
      <c r="E376" s="25"/>
      <c r="F376" s="25"/>
      <c r="G376" s="25"/>
      <c r="H376" s="32" t="str">
        <f t="shared" si="15"/>
        <v/>
      </c>
      <c r="I376" s="33" t="str">
        <f t="shared" si="16"/>
        <v/>
      </c>
      <c r="J376" s="25"/>
      <c r="K376" s="25"/>
      <c r="L376" s="30"/>
      <c r="M376" s="24"/>
      <c r="N376" s="30"/>
      <c r="O376" s="31" t="str">
        <f t="shared" si="17"/>
        <v/>
      </c>
    </row>
    <row r="377" spans="1:15">
      <c r="A377" s="30"/>
      <c r="B377" s="24"/>
      <c r="C377" s="31" t="str">
        <f>IFERROR(VLOOKUP(B377,'04_Distribuidores'!$A$6:$N$55,2,FALSE),"")</f>
        <v/>
      </c>
      <c r="D377" s="25"/>
      <c r="E377" s="25"/>
      <c r="F377" s="25"/>
      <c r="G377" s="25"/>
      <c r="H377" s="32" t="str">
        <f t="shared" si="15"/>
        <v/>
      </c>
      <c r="I377" s="33" t="str">
        <f t="shared" si="16"/>
        <v/>
      </c>
      <c r="J377" s="25"/>
      <c r="K377" s="25"/>
      <c r="L377" s="30"/>
      <c r="M377" s="24"/>
      <c r="N377" s="30"/>
      <c r="O377" s="31" t="str">
        <f t="shared" si="17"/>
        <v/>
      </c>
    </row>
    <row r="378" spans="1:15">
      <c r="A378" s="30"/>
      <c r="B378" s="24"/>
      <c r="C378" s="31" t="str">
        <f>IFERROR(VLOOKUP(B378,'04_Distribuidores'!$A$6:$N$55,2,FALSE),"")</f>
        <v/>
      </c>
      <c r="D378" s="25"/>
      <c r="E378" s="25"/>
      <c r="F378" s="25"/>
      <c r="G378" s="25"/>
      <c r="H378" s="32" t="str">
        <f t="shared" si="15"/>
        <v/>
      </c>
      <c r="I378" s="33" t="str">
        <f t="shared" si="16"/>
        <v/>
      </c>
      <c r="J378" s="25"/>
      <c r="K378" s="25"/>
      <c r="L378" s="30"/>
      <c r="M378" s="24"/>
      <c r="N378" s="30"/>
      <c r="O378" s="31" t="str">
        <f t="shared" si="17"/>
        <v/>
      </c>
    </row>
    <row r="379" spans="1:15">
      <c r="A379" s="30"/>
      <c r="B379" s="24"/>
      <c r="C379" s="31" t="str">
        <f>IFERROR(VLOOKUP(B379,'04_Distribuidores'!$A$6:$N$55,2,FALSE),"")</f>
        <v/>
      </c>
      <c r="D379" s="25"/>
      <c r="E379" s="25"/>
      <c r="F379" s="25"/>
      <c r="G379" s="25"/>
      <c r="H379" s="32" t="str">
        <f t="shared" si="15"/>
        <v/>
      </c>
      <c r="I379" s="33" t="str">
        <f t="shared" si="16"/>
        <v/>
      </c>
      <c r="J379" s="25"/>
      <c r="K379" s="25"/>
      <c r="L379" s="30"/>
      <c r="M379" s="24"/>
      <c r="N379" s="30"/>
      <c r="O379" s="31" t="str">
        <f t="shared" si="17"/>
        <v/>
      </c>
    </row>
    <row r="380" spans="1:15">
      <c r="A380" s="30"/>
      <c r="B380" s="24"/>
      <c r="C380" s="31" t="str">
        <f>IFERROR(VLOOKUP(B380,'04_Distribuidores'!$A$6:$N$55,2,FALSE),"")</f>
        <v/>
      </c>
      <c r="D380" s="25"/>
      <c r="E380" s="25"/>
      <c r="F380" s="25"/>
      <c r="G380" s="25"/>
      <c r="H380" s="32" t="str">
        <f t="shared" si="15"/>
        <v/>
      </c>
      <c r="I380" s="33" t="str">
        <f t="shared" si="16"/>
        <v/>
      </c>
      <c r="J380" s="25"/>
      <c r="K380" s="25"/>
      <c r="L380" s="30"/>
      <c r="M380" s="24"/>
      <c r="N380" s="30"/>
      <c r="O380" s="31" t="str">
        <f t="shared" si="17"/>
        <v/>
      </c>
    </row>
    <row r="381" spans="1:15">
      <c r="A381" s="30"/>
      <c r="B381" s="24"/>
      <c r="C381" s="31" t="str">
        <f>IFERROR(VLOOKUP(B381,'04_Distribuidores'!$A$6:$N$55,2,FALSE),"")</f>
        <v/>
      </c>
      <c r="D381" s="25"/>
      <c r="E381" s="25"/>
      <c r="F381" s="25"/>
      <c r="G381" s="25"/>
      <c r="H381" s="32" t="str">
        <f t="shared" si="15"/>
        <v/>
      </c>
      <c r="I381" s="33" t="str">
        <f t="shared" si="16"/>
        <v/>
      </c>
      <c r="J381" s="25"/>
      <c r="K381" s="25"/>
      <c r="L381" s="30"/>
      <c r="M381" s="24"/>
      <c r="N381" s="30"/>
      <c r="O381" s="31" t="str">
        <f t="shared" si="17"/>
        <v/>
      </c>
    </row>
    <row r="382" spans="1:15">
      <c r="A382" s="30"/>
      <c r="B382" s="24"/>
      <c r="C382" s="31" t="str">
        <f>IFERROR(VLOOKUP(B382,'04_Distribuidores'!$A$6:$N$55,2,FALSE),"")</f>
        <v/>
      </c>
      <c r="D382" s="25"/>
      <c r="E382" s="25"/>
      <c r="F382" s="25"/>
      <c r="G382" s="25"/>
      <c r="H382" s="32" t="str">
        <f t="shared" si="15"/>
        <v/>
      </c>
      <c r="I382" s="33" t="str">
        <f t="shared" si="16"/>
        <v/>
      </c>
      <c r="J382" s="25"/>
      <c r="K382" s="25"/>
      <c r="L382" s="30"/>
      <c r="M382" s="24"/>
      <c r="N382" s="30"/>
      <c r="O382" s="31" t="str">
        <f t="shared" si="17"/>
        <v/>
      </c>
    </row>
    <row r="383" spans="1:15">
      <c r="A383" s="30"/>
      <c r="B383" s="24"/>
      <c r="C383" s="31" t="str">
        <f>IFERROR(VLOOKUP(B383,'04_Distribuidores'!$A$6:$N$55,2,FALSE),"")</f>
        <v/>
      </c>
      <c r="D383" s="25"/>
      <c r="E383" s="25"/>
      <c r="F383" s="25"/>
      <c r="G383" s="25"/>
      <c r="H383" s="32" t="str">
        <f t="shared" si="15"/>
        <v/>
      </c>
      <c r="I383" s="33" t="str">
        <f t="shared" si="16"/>
        <v/>
      </c>
      <c r="J383" s="25"/>
      <c r="K383" s="25"/>
      <c r="L383" s="30"/>
      <c r="M383" s="24"/>
      <c r="N383" s="30"/>
      <c r="O383" s="31" t="str">
        <f t="shared" si="17"/>
        <v/>
      </c>
    </row>
    <row r="384" spans="1:15">
      <c r="A384" s="30"/>
      <c r="B384" s="24"/>
      <c r="C384" s="31" t="str">
        <f>IFERROR(VLOOKUP(B384,'04_Distribuidores'!$A$6:$N$55,2,FALSE),"")</f>
        <v/>
      </c>
      <c r="D384" s="25"/>
      <c r="E384" s="25"/>
      <c r="F384" s="25"/>
      <c r="G384" s="25"/>
      <c r="H384" s="32" t="str">
        <f t="shared" si="15"/>
        <v/>
      </c>
      <c r="I384" s="33" t="str">
        <f t="shared" si="16"/>
        <v/>
      </c>
      <c r="J384" s="25"/>
      <c r="K384" s="25"/>
      <c r="L384" s="30"/>
      <c r="M384" s="24"/>
      <c r="N384" s="30"/>
      <c r="O384" s="31" t="str">
        <f t="shared" si="17"/>
        <v/>
      </c>
    </row>
    <row r="385" spans="1:15">
      <c r="A385" s="30"/>
      <c r="B385" s="24"/>
      <c r="C385" s="31" t="str">
        <f>IFERROR(VLOOKUP(B385,'04_Distribuidores'!$A$6:$N$55,2,FALSE),"")</f>
        <v/>
      </c>
      <c r="D385" s="25"/>
      <c r="E385" s="25"/>
      <c r="F385" s="25"/>
      <c r="G385" s="25"/>
      <c r="H385" s="32" t="str">
        <f t="shared" si="15"/>
        <v/>
      </c>
      <c r="I385" s="33" t="str">
        <f t="shared" si="16"/>
        <v/>
      </c>
      <c r="J385" s="25"/>
      <c r="K385" s="25"/>
      <c r="L385" s="30"/>
      <c r="M385" s="24"/>
      <c r="N385" s="30"/>
      <c r="O385" s="31" t="str">
        <f t="shared" si="17"/>
        <v/>
      </c>
    </row>
    <row r="386" spans="1:15">
      <c r="A386" s="30"/>
      <c r="B386" s="24"/>
      <c r="C386" s="31" t="str">
        <f>IFERROR(VLOOKUP(B386,'04_Distribuidores'!$A$6:$N$55,2,FALSE),"")</f>
        <v/>
      </c>
      <c r="D386" s="25"/>
      <c r="E386" s="25"/>
      <c r="F386" s="25"/>
      <c r="G386" s="25"/>
      <c r="H386" s="32" t="str">
        <f t="shared" si="15"/>
        <v/>
      </c>
      <c r="I386" s="33" t="str">
        <f t="shared" si="16"/>
        <v/>
      </c>
      <c r="J386" s="25"/>
      <c r="K386" s="25"/>
      <c r="L386" s="30"/>
      <c r="M386" s="24"/>
      <c r="N386" s="30"/>
      <c r="O386" s="31" t="str">
        <f t="shared" si="17"/>
        <v/>
      </c>
    </row>
    <row r="387" spans="1:15">
      <c r="A387" s="30"/>
      <c r="B387" s="24"/>
      <c r="C387" s="31" t="str">
        <f>IFERROR(VLOOKUP(B387,'04_Distribuidores'!$A$6:$N$55,2,FALSE),"")</f>
        <v/>
      </c>
      <c r="D387" s="25"/>
      <c r="E387" s="25"/>
      <c r="F387" s="25"/>
      <c r="G387" s="25"/>
      <c r="H387" s="32" t="str">
        <f t="shared" si="15"/>
        <v/>
      </c>
      <c r="I387" s="33" t="str">
        <f t="shared" si="16"/>
        <v/>
      </c>
      <c r="J387" s="25"/>
      <c r="K387" s="25"/>
      <c r="L387" s="30"/>
      <c r="M387" s="24"/>
      <c r="N387" s="30"/>
      <c r="O387" s="31" t="str">
        <f t="shared" si="17"/>
        <v/>
      </c>
    </row>
    <row r="388" spans="1:15">
      <c r="A388" s="30"/>
      <c r="B388" s="24"/>
      <c r="C388" s="31" t="str">
        <f>IFERROR(VLOOKUP(B388,'04_Distribuidores'!$A$6:$N$55,2,FALSE),"")</f>
        <v/>
      </c>
      <c r="D388" s="25"/>
      <c r="E388" s="25"/>
      <c r="F388" s="25"/>
      <c r="G388" s="25"/>
      <c r="H388" s="32" t="str">
        <f t="shared" si="15"/>
        <v/>
      </c>
      <c r="I388" s="33" t="str">
        <f t="shared" si="16"/>
        <v/>
      </c>
      <c r="J388" s="25"/>
      <c r="K388" s="25"/>
      <c r="L388" s="30"/>
      <c r="M388" s="24"/>
      <c r="N388" s="30"/>
      <c r="O388" s="31" t="str">
        <f t="shared" si="17"/>
        <v/>
      </c>
    </row>
    <row r="389" spans="1:15">
      <c r="A389" s="30"/>
      <c r="B389" s="24"/>
      <c r="C389" s="31" t="str">
        <f>IFERROR(VLOOKUP(B389,'04_Distribuidores'!$A$6:$N$55,2,FALSE),"")</f>
        <v/>
      </c>
      <c r="D389" s="25"/>
      <c r="E389" s="25"/>
      <c r="F389" s="25"/>
      <c r="G389" s="25"/>
      <c r="H389" s="32" t="str">
        <f t="shared" si="15"/>
        <v/>
      </c>
      <c r="I389" s="33" t="str">
        <f t="shared" si="16"/>
        <v/>
      </c>
      <c r="J389" s="25"/>
      <c r="K389" s="25"/>
      <c r="L389" s="30"/>
      <c r="M389" s="24"/>
      <c r="N389" s="30"/>
      <c r="O389" s="31" t="str">
        <f t="shared" si="17"/>
        <v/>
      </c>
    </row>
    <row r="390" spans="1:15">
      <c r="A390" s="30"/>
      <c r="B390" s="24"/>
      <c r="C390" s="31" t="str">
        <f>IFERROR(VLOOKUP(B390,'04_Distribuidores'!$A$6:$N$55,2,FALSE),"")</f>
        <v/>
      </c>
      <c r="D390" s="25"/>
      <c r="E390" s="25"/>
      <c r="F390" s="25"/>
      <c r="G390" s="25"/>
      <c r="H390" s="32" t="str">
        <f t="shared" ref="H390:H453" si="18">IF(A390="","",D390-E390-F390-G390)</f>
        <v/>
      </c>
      <c r="I390" s="33" t="str">
        <f t="shared" ref="I390:I453" si="19">IF(A390="","",IFERROR(H390/D390,0))</f>
        <v/>
      </c>
      <c r="J390" s="25"/>
      <c r="K390" s="25"/>
      <c r="L390" s="30"/>
      <c r="M390" s="24"/>
      <c r="N390" s="30"/>
      <c r="O390" s="31" t="str">
        <f t="shared" ref="O390:O453" si="20">IF(A390="","",IF(D390&gt;0,"Con actividad","Sin actividad"))</f>
        <v/>
      </c>
    </row>
    <row r="391" spans="1:15">
      <c r="A391" s="30"/>
      <c r="B391" s="24"/>
      <c r="C391" s="31" t="str">
        <f>IFERROR(VLOOKUP(B391,'04_Distribuidores'!$A$6:$N$55,2,FALSE),"")</f>
        <v/>
      </c>
      <c r="D391" s="25"/>
      <c r="E391" s="25"/>
      <c r="F391" s="25"/>
      <c r="G391" s="25"/>
      <c r="H391" s="32" t="str">
        <f t="shared" si="18"/>
        <v/>
      </c>
      <c r="I391" s="33" t="str">
        <f t="shared" si="19"/>
        <v/>
      </c>
      <c r="J391" s="25"/>
      <c r="K391" s="25"/>
      <c r="L391" s="30"/>
      <c r="M391" s="24"/>
      <c r="N391" s="30"/>
      <c r="O391" s="31" t="str">
        <f t="shared" si="20"/>
        <v/>
      </c>
    </row>
    <row r="392" spans="1:15">
      <c r="A392" s="30"/>
      <c r="B392" s="24"/>
      <c r="C392" s="31" t="str">
        <f>IFERROR(VLOOKUP(B392,'04_Distribuidores'!$A$6:$N$55,2,FALSE),"")</f>
        <v/>
      </c>
      <c r="D392" s="25"/>
      <c r="E392" s="25"/>
      <c r="F392" s="25"/>
      <c r="G392" s="25"/>
      <c r="H392" s="32" t="str">
        <f t="shared" si="18"/>
        <v/>
      </c>
      <c r="I392" s="33" t="str">
        <f t="shared" si="19"/>
        <v/>
      </c>
      <c r="J392" s="25"/>
      <c r="K392" s="25"/>
      <c r="L392" s="30"/>
      <c r="M392" s="24"/>
      <c r="N392" s="30"/>
      <c r="O392" s="31" t="str">
        <f t="shared" si="20"/>
        <v/>
      </c>
    </row>
    <row r="393" spans="1:15">
      <c r="A393" s="30"/>
      <c r="B393" s="24"/>
      <c r="C393" s="31" t="str">
        <f>IFERROR(VLOOKUP(B393,'04_Distribuidores'!$A$6:$N$55,2,FALSE),"")</f>
        <v/>
      </c>
      <c r="D393" s="25"/>
      <c r="E393" s="25"/>
      <c r="F393" s="25"/>
      <c r="G393" s="25"/>
      <c r="H393" s="32" t="str">
        <f t="shared" si="18"/>
        <v/>
      </c>
      <c r="I393" s="33" t="str">
        <f t="shared" si="19"/>
        <v/>
      </c>
      <c r="J393" s="25"/>
      <c r="K393" s="25"/>
      <c r="L393" s="30"/>
      <c r="M393" s="24"/>
      <c r="N393" s="30"/>
      <c r="O393" s="31" t="str">
        <f t="shared" si="20"/>
        <v/>
      </c>
    </row>
    <row r="394" spans="1:15">
      <c r="A394" s="30"/>
      <c r="B394" s="24"/>
      <c r="C394" s="31" t="str">
        <f>IFERROR(VLOOKUP(B394,'04_Distribuidores'!$A$6:$N$55,2,FALSE),"")</f>
        <v/>
      </c>
      <c r="D394" s="25"/>
      <c r="E394" s="25"/>
      <c r="F394" s="25"/>
      <c r="G394" s="25"/>
      <c r="H394" s="32" t="str">
        <f t="shared" si="18"/>
        <v/>
      </c>
      <c r="I394" s="33" t="str">
        <f t="shared" si="19"/>
        <v/>
      </c>
      <c r="J394" s="25"/>
      <c r="K394" s="25"/>
      <c r="L394" s="30"/>
      <c r="M394" s="24"/>
      <c r="N394" s="30"/>
      <c r="O394" s="31" t="str">
        <f t="shared" si="20"/>
        <v/>
      </c>
    </row>
    <row r="395" spans="1:15">
      <c r="A395" s="30"/>
      <c r="B395" s="24"/>
      <c r="C395" s="31" t="str">
        <f>IFERROR(VLOOKUP(B395,'04_Distribuidores'!$A$6:$N$55,2,FALSE),"")</f>
        <v/>
      </c>
      <c r="D395" s="25"/>
      <c r="E395" s="25"/>
      <c r="F395" s="25"/>
      <c r="G395" s="25"/>
      <c r="H395" s="32" t="str">
        <f t="shared" si="18"/>
        <v/>
      </c>
      <c r="I395" s="33" t="str">
        <f t="shared" si="19"/>
        <v/>
      </c>
      <c r="J395" s="25"/>
      <c r="K395" s="25"/>
      <c r="L395" s="30"/>
      <c r="M395" s="24"/>
      <c r="N395" s="30"/>
      <c r="O395" s="31" t="str">
        <f t="shared" si="20"/>
        <v/>
      </c>
    </row>
    <row r="396" spans="1:15">
      <c r="A396" s="30"/>
      <c r="B396" s="24"/>
      <c r="C396" s="31" t="str">
        <f>IFERROR(VLOOKUP(B396,'04_Distribuidores'!$A$6:$N$55,2,FALSE),"")</f>
        <v/>
      </c>
      <c r="D396" s="25"/>
      <c r="E396" s="25"/>
      <c r="F396" s="25"/>
      <c r="G396" s="25"/>
      <c r="H396" s="32" t="str">
        <f t="shared" si="18"/>
        <v/>
      </c>
      <c r="I396" s="33" t="str">
        <f t="shared" si="19"/>
        <v/>
      </c>
      <c r="J396" s="25"/>
      <c r="K396" s="25"/>
      <c r="L396" s="30"/>
      <c r="M396" s="24"/>
      <c r="N396" s="30"/>
      <c r="O396" s="31" t="str">
        <f t="shared" si="20"/>
        <v/>
      </c>
    </row>
    <row r="397" spans="1:15">
      <c r="A397" s="30"/>
      <c r="B397" s="24"/>
      <c r="C397" s="31" t="str">
        <f>IFERROR(VLOOKUP(B397,'04_Distribuidores'!$A$6:$N$55,2,FALSE),"")</f>
        <v/>
      </c>
      <c r="D397" s="25"/>
      <c r="E397" s="25"/>
      <c r="F397" s="25"/>
      <c r="G397" s="25"/>
      <c r="H397" s="32" t="str">
        <f t="shared" si="18"/>
        <v/>
      </c>
      <c r="I397" s="33" t="str">
        <f t="shared" si="19"/>
        <v/>
      </c>
      <c r="J397" s="25"/>
      <c r="K397" s="25"/>
      <c r="L397" s="30"/>
      <c r="M397" s="24"/>
      <c r="N397" s="30"/>
      <c r="O397" s="31" t="str">
        <f t="shared" si="20"/>
        <v/>
      </c>
    </row>
    <row r="398" spans="1:15">
      <c r="A398" s="30"/>
      <c r="B398" s="24"/>
      <c r="C398" s="31" t="str">
        <f>IFERROR(VLOOKUP(B398,'04_Distribuidores'!$A$6:$N$55,2,FALSE),"")</f>
        <v/>
      </c>
      <c r="D398" s="25"/>
      <c r="E398" s="25"/>
      <c r="F398" s="25"/>
      <c r="G398" s="25"/>
      <c r="H398" s="32" t="str">
        <f t="shared" si="18"/>
        <v/>
      </c>
      <c r="I398" s="33" t="str">
        <f t="shared" si="19"/>
        <v/>
      </c>
      <c r="J398" s="25"/>
      <c r="K398" s="25"/>
      <c r="L398" s="30"/>
      <c r="M398" s="24"/>
      <c r="N398" s="30"/>
      <c r="O398" s="31" t="str">
        <f t="shared" si="20"/>
        <v/>
      </c>
    </row>
    <row r="399" spans="1:15">
      <c r="A399" s="30"/>
      <c r="B399" s="24"/>
      <c r="C399" s="31" t="str">
        <f>IFERROR(VLOOKUP(B399,'04_Distribuidores'!$A$6:$N$55,2,FALSE),"")</f>
        <v/>
      </c>
      <c r="D399" s="25"/>
      <c r="E399" s="25"/>
      <c r="F399" s="25"/>
      <c r="G399" s="25"/>
      <c r="H399" s="32" t="str">
        <f t="shared" si="18"/>
        <v/>
      </c>
      <c r="I399" s="33" t="str">
        <f t="shared" si="19"/>
        <v/>
      </c>
      <c r="J399" s="25"/>
      <c r="K399" s="25"/>
      <c r="L399" s="30"/>
      <c r="M399" s="24"/>
      <c r="N399" s="30"/>
      <c r="O399" s="31" t="str">
        <f t="shared" si="20"/>
        <v/>
      </c>
    </row>
    <row r="400" spans="1:15">
      <c r="A400" s="30"/>
      <c r="B400" s="24"/>
      <c r="C400" s="31" t="str">
        <f>IFERROR(VLOOKUP(B400,'04_Distribuidores'!$A$6:$N$55,2,FALSE),"")</f>
        <v/>
      </c>
      <c r="D400" s="25"/>
      <c r="E400" s="25"/>
      <c r="F400" s="25"/>
      <c r="G400" s="25"/>
      <c r="H400" s="32" t="str">
        <f t="shared" si="18"/>
        <v/>
      </c>
      <c r="I400" s="33" t="str">
        <f t="shared" si="19"/>
        <v/>
      </c>
      <c r="J400" s="25"/>
      <c r="K400" s="25"/>
      <c r="L400" s="30"/>
      <c r="M400" s="24"/>
      <c r="N400" s="30"/>
      <c r="O400" s="31" t="str">
        <f t="shared" si="20"/>
        <v/>
      </c>
    </row>
    <row r="401" spans="1:15">
      <c r="A401" s="30"/>
      <c r="B401" s="24"/>
      <c r="C401" s="31" t="str">
        <f>IFERROR(VLOOKUP(B401,'04_Distribuidores'!$A$6:$N$55,2,FALSE),"")</f>
        <v/>
      </c>
      <c r="D401" s="25"/>
      <c r="E401" s="25"/>
      <c r="F401" s="25"/>
      <c r="G401" s="25"/>
      <c r="H401" s="32" t="str">
        <f t="shared" si="18"/>
        <v/>
      </c>
      <c r="I401" s="33" t="str">
        <f t="shared" si="19"/>
        <v/>
      </c>
      <c r="J401" s="25"/>
      <c r="K401" s="25"/>
      <c r="L401" s="30"/>
      <c r="M401" s="24"/>
      <c r="N401" s="30"/>
      <c r="O401" s="31" t="str">
        <f t="shared" si="20"/>
        <v/>
      </c>
    </row>
    <row r="402" spans="1:15">
      <c r="A402" s="30"/>
      <c r="B402" s="24"/>
      <c r="C402" s="31" t="str">
        <f>IFERROR(VLOOKUP(B402,'04_Distribuidores'!$A$6:$N$55,2,FALSE),"")</f>
        <v/>
      </c>
      <c r="D402" s="25"/>
      <c r="E402" s="25"/>
      <c r="F402" s="25"/>
      <c r="G402" s="25"/>
      <c r="H402" s="32" t="str">
        <f t="shared" si="18"/>
        <v/>
      </c>
      <c r="I402" s="33" t="str">
        <f t="shared" si="19"/>
        <v/>
      </c>
      <c r="J402" s="25"/>
      <c r="K402" s="25"/>
      <c r="L402" s="30"/>
      <c r="M402" s="24"/>
      <c r="N402" s="30"/>
      <c r="O402" s="31" t="str">
        <f t="shared" si="20"/>
        <v/>
      </c>
    </row>
    <row r="403" spans="1:15">
      <c r="A403" s="30"/>
      <c r="B403" s="24"/>
      <c r="C403" s="31" t="str">
        <f>IFERROR(VLOOKUP(B403,'04_Distribuidores'!$A$6:$N$55,2,FALSE),"")</f>
        <v/>
      </c>
      <c r="D403" s="25"/>
      <c r="E403" s="25"/>
      <c r="F403" s="25"/>
      <c r="G403" s="25"/>
      <c r="H403" s="32" t="str">
        <f t="shared" si="18"/>
        <v/>
      </c>
      <c r="I403" s="33" t="str">
        <f t="shared" si="19"/>
        <v/>
      </c>
      <c r="J403" s="25"/>
      <c r="K403" s="25"/>
      <c r="L403" s="30"/>
      <c r="M403" s="24"/>
      <c r="N403" s="30"/>
      <c r="O403" s="31" t="str">
        <f t="shared" si="20"/>
        <v/>
      </c>
    </row>
    <row r="404" spans="1:15">
      <c r="A404" s="30"/>
      <c r="B404" s="24"/>
      <c r="C404" s="31" t="str">
        <f>IFERROR(VLOOKUP(B404,'04_Distribuidores'!$A$6:$N$55,2,FALSE),"")</f>
        <v/>
      </c>
      <c r="D404" s="25"/>
      <c r="E404" s="25"/>
      <c r="F404" s="25"/>
      <c r="G404" s="25"/>
      <c r="H404" s="32" t="str">
        <f t="shared" si="18"/>
        <v/>
      </c>
      <c r="I404" s="33" t="str">
        <f t="shared" si="19"/>
        <v/>
      </c>
      <c r="J404" s="25"/>
      <c r="K404" s="25"/>
      <c r="L404" s="30"/>
      <c r="M404" s="24"/>
      <c r="N404" s="30"/>
      <c r="O404" s="31" t="str">
        <f t="shared" si="20"/>
        <v/>
      </c>
    </row>
    <row r="405" spans="1:15">
      <c r="A405" s="30"/>
      <c r="B405" s="24"/>
      <c r="C405" s="31" t="str">
        <f>IFERROR(VLOOKUP(B405,'04_Distribuidores'!$A$6:$N$55,2,FALSE),"")</f>
        <v/>
      </c>
      <c r="D405" s="25"/>
      <c r="E405" s="25"/>
      <c r="F405" s="25"/>
      <c r="G405" s="25"/>
      <c r="H405" s="32" t="str">
        <f t="shared" si="18"/>
        <v/>
      </c>
      <c r="I405" s="33" t="str">
        <f t="shared" si="19"/>
        <v/>
      </c>
      <c r="J405" s="25"/>
      <c r="K405" s="25"/>
      <c r="L405" s="30"/>
      <c r="M405" s="24"/>
      <c r="N405" s="30"/>
      <c r="O405" s="31" t="str">
        <f t="shared" si="20"/>
        <v/>
      </c>
    </row>
    <row r="406" spans="1:15">
      <c r="A406" s="30"/>
      <c r="B406" s="24"/>
      <c r="C406" s="31" t="str">
        <f>IFERROR(VLOOKUP(B406,'04_Distribuidores'!$A$6:$N$55,2,FALSE),"")</f>
        <v/>
      </c>
      <c r="D406" s="25"/>
      <c r="E406" s="25"/>
      <c r="F406" s="25"/>
      <c r="G406" s="25"/>
      <c r="H406" s="32" t="str">
        <f t="shared" si="18"/>
        <v/>
      </c>
      <c r="I406" s="33" t="str">
        <f t="shared" si="19"/>
        <v/>
      </c>
      <c r="J406" s="25"/>
      <c r="K406" s="25"/>
      <c r="L406" s="30"/>
      <c r="M406" s="24"/>
      <c r="N406" s="30"/>
      <c r="O406" s="31" t="str">
        <f t="shared" si="20"/>
        <v/>
      </c>
    </row>
    <row r="407" spans="1:15">
      <c r="A407" s="30"/>
      <c r="B407" s="24"/>
      <c r="C407" s="31" t="str">
        <f>IFERROR(VLOOKUP(B407,'04_Distribuidores'!$A$6:$N$55,2,FALSE),"")</f>
        <v/>
      </c>
      <c r="D407" s="25"/>
      <c r="E407" s="25"/>
      <c r="F407" s="25"/>
      <c r="G407" s="25"/>
      <c r="H407" s="32" t="str">
        <f t="shared" si="18"/>
        <v/>
      </c>
      <c r="I407" s="33" t="str">
        <f t="shared" si="19"/>
        <v/>
      </c>
      <c r="J407" s="25"/>
      <c r="K407" s="25"/>
      <c r="L407" s="30"/>
      <c r="M407" s="24"/>
      <c r="N407" s="30"/>
      <c r="O407" s="31" t="str">
        <f t="shared" si="20"/>
        <v/>
      </c>
    </row>
    <row r="408" spans="1:15">
      <c r="A408" s="30"/>
      <c r="B408" s="24"/>
      <c r="C408" s="31" t="str">
        <f>IFERROR(VLOOKUP(B408,'04_Distribuidores'!$A$6:$N$55,2,FALSE),"")</f>
        <v/>
      </c>
      <c r="D408" s="25"/>
      <c r="E408" s="25"/>
      <c r="F408" s="25"/>
      <c r="G408" s="25"/>
      <c r="H408" s="32" t="str">
        <f t="shared" si="18"/>
        <v/>
      </c>
      <c r="I408" s="33" t="str">
        <f t="shared" si="19"/>
        <v/>
      </c>
      <c r="J408" s="25"/>
      <c r="K408" s="25"/>
      <c r="L408" s="30"/>
      <c r="M408" s="24"/>
      <c r="N408" s="30"/>
      <c r="O408" s="31" t="str">
        <f t="shared" si="20"/>
        <v/>
      </c>
    </row>
    <row r="409" spans="1:15">
      <c r="A409" s="30"/>
      <c r="B409" s="24"/>
      <c r="C409" s="31" t="str">
        <f>IFERROR(VLOOKUP(B409,'04_Distribuidores'!$A$6:$N$55,2,FALSE),"")</f>
        <v/>
      </c>
      <c r="D409" s="25"/>
      <c r="E409" s="25"/>
      <c r="F409" s="25"/>
      <c r="G409" s="25"/>
      <c r="H409" s="32" t="str">
        <f t="shared" si="18"/>
        <v/>
      </c>
      <c r="I409" s="33" t="str">
        <f t="shared" si="19"/>
        <v/>
      </c>
      <c r="J409" s="25"/>
      <c r="K409" s="25"/>
      <c r="L409" s="30"/>
      <c r="M409" s="24"/>
      <c r="N409" s="30"/>
      <c r="O409" s="31" t="str">
        <f t="shared" si="20"/>
        <v/>
      </c>
    </row>
    <row r="410" spans="1:15">
      <c r="A410" s="30"/>
      <c r="B410" s="24"/>
      <c r="C410" s="31" t="str">
        <f>IFERROR(VLOOKUP(B410,'04_Distribuidores'!$A$6:$N$55,2,FALSE),"")</f>
        <v/>
      </c>
      <c r="D410" s="25"/>
      <c r="E410" s="25"/>
      <c r="F410" s="25"/>
      <c r="G410" s="25"/>
      <c r="H410" s="32" t="str">
        <f t="shared" si="18"/>
        <v/>
      </c>
      <c r="I410" s="33" t="str">
        <f t="shared" si="19"/>
        <v/>
      </c>
      <c r="J410" s="25"/>
      <c r="K410" s="25"/>
      <c r="L410" s="30"/>
      <c r="M410" s="24"/>
      <c r="N410" s="30"/>
      <c r="O410" s="31" t="str">
        <f t="shared" si="20"/>
        <v/>
      </c>
    </row>
    <row r="411" spans="1:15">
      <c r="A411" s="30"/>
      <c r="B411" s="24"/>
      <c r="C411" s="31" t="str">
        <f>IFERROR(VLOOKUP(B411,'04_Distribuidores'!$A$6:$N$55,2,FALSE),"")</f>
        <v/>
      </c>
      <c r="D411" s="25"/>
      <c r="E411" s="25"/>
      <c r="F411" s="25"/>
      <c r="G411" s="25"/>
      <c r="H411" s="32" t="str">
        <f t="shared" si="18"/>
        <v/>
      </c>
      <c r="I411" s="33" t="str">
        <f t="shared" si="19"/>
        <v/>
      </c>
      <c r="J411" s="25"/>
      <c r="K411" s="25"/>
      <c r="L411" s="30"/>
      <c r="M411" s="24"/>
      <c r="N411" s="30"/>
      <c r="O411" s="31" t="str">
        <f t="shared" si="20"/>
        <v/>
      </c>
    </row>
    <row r="412" spans="1:15">
      <c r="A412" s="30"/>
      <c r="B412" s="24"/>
      <c r="C412" s="31" t="str">
        <f>IFERROR(VLOOKUP(B412,'04_Distribuidores'!$A$6:$N$55,2,FALSE),"")</f>
        <v/>
      </c>
      <c r="D412" s="25"/>
      <c r="E412" s="25"/>
      <c r="F412" s="25"/>
      <c r="G412" s="25"/>
      <c r="H412" s="32" t="str">
        <f t="shared" si="18"/>
        <v/>
      </c>
      <c r="I412" s="33" t="str">
        <f t="shared" si="19"/>
        <v/>
      </c>
      <c r="J412" s="25"/>
      <c r="K412" s="25"/>
      <c r="L412" s="30"/>
      <c r="M412" s="24"/>
      <c r="N412" s="30"/>
      <c r="O412" s="31" t="str">
        <f t="shared" si="20"/>
        <v/>
      </c>
    </row>
    <row r="413" spans="1:15">
      <c r="A413" s="30"/>
      <c r="B413" s="24"/>
      <c r="C413" s="31" t="str">
        <f>IFERROR(VLOOKUP(B413,'04_Distribuidores'!$A$6:$N$55,2,FALSE),"")</f>
        <v/>
      </c>
      <c r="D413" s="25"/>
      <c r="E413" s="25"/>
      <c r="F413" s="25"/>
      <c r="G413" s="25"/>
      <c r="H413" s="32" t="str">
        <f t="shared" si="18"/>
        <v/>
      </c>
      <c r="I413" s="33" t="str">
        <f t="shared" si="19"/>
        <v/>
      </c>
      <c r="J413" s="25"/>
      <c r="K413" s="25"/>
      <c r="L413" s="30"/>
      <c r="M413" s="24"/>
      <c r="N413" s="30"/>
      <c r="O413" s="31" t="str">
        <f t="shared" si="20"/>
        <v/>
      </c>
    </row>
    <row r="414" spans="1:15">
      <c r="A414" s="30"/>
      <c r="B414" s="24"/>
      <c r="C414" s="31" t="str">
        <f>IFERROR(VLOOKUP(B414,'04_Distribuidores'!$A$6:$N$55,2,FALSE),"")</f>
        <v/>
      </c>
      <c r="D414" s="25"/>
      <c r="E414" s="25"/>
      <c r="F414" s="25"/>
      <c r="G414" s="25"/>
      <c r="H414" s="32" t="str">
        <f t="shared" si="18"/>
        <v/>
      </c>
      <c r="I414" s="33" t="str">
        <f t="shared" si="19"/>
        <v/>
      </c>
      <c r="J414" s="25"/>
      <c r="K414" s="25"/>
      <c r="L414" s="30"/>
      <c r="M414" s="24"/>
      <c r="N414" s="30"/>
      <c r="O414" s="31" t="str">
        <f t="shared" si="20"/>
        <v/>
      </c>
    </row>
    <row r="415" spans="1:15">
      <c r="A415" s="30"/>
      <c r="B415" s="24"/>
      <c r="C415" s="31" t="str">
        <f>IFERROR(VLOOKUP(B415,'04_Distribuidores'!$A$6:$N$55,2,FALSE),"")</f>
        <v/>
      </c>
      <c r="D415" s="25"/>
      <c r="E415" s="25"/>
      <c r="F415" s="25"/>
      <c r="G415" s="25"/>
      <c r="H415" s="32" t="str">
        <f t="shared" si="18"/>
        <v/>
      </c>
      <c r="I415" s="33" t="str">
        <f t="shared" si="19"/>
        <v/>
      </c>
      <c r="J415" s="25"/>
      <c r="K415" s="25"/>
      <c r="L415" s="30"/>
      <c r="M415" s="24"/>
      <c r="N415" s="30"/>
      <c r="O415" s="31" t="str">
        <f t="shared" si="20"/>
        <v/>
      </c>
    </row>
    <row r="416" spans="1:15">
      <c r="A416" s="30"/>
      <c r="B416" s="24"/>
      <c r="C416" s="31" t="str">
        <f>IFERROR(VLOOKUP(B416,'04_Distribuidores'!$A$6:$N$55,2,FALSE),"")</f>
        <v/>
      </c>
      <c r="D416" s="25"/>
      <c r="E416" s="25"/>
      <c r="F416" s="25"/>
      <c r="G416" s="25"/>
      <c r="H416" s="32" t="str">
        <f t="shared" si="18"/>
        <v/>
      </c>
      <c r="I416" s="33" t="str">
        <f t="shared" si="19"/>
        <v/>
      </c>
      <c r="J416" s="25"/>
      <c r="K416" s="25"/>
      <c r="L416" s="30"/>
      <c r="M416" s="24"/>
      <c r="N416" s="30"/>
      <c r="O416" s="31" t="str">
        <f t="shared" si="20"/>
        <v/>
      </c>
    </row>
    <row r="417" spans="1:15">
      <c r="A417" s="30"/>
      <c r="B417" s="24"/>
      <c r="C417" s="31" t="str">
        <f>IFERROR(VLOOKUP(B417,'04_Distribuidores'!$A$6:$N$55,2,FALSE),"")</f>
        <v/>
      </c>
      <c r="D417" s="25"/>
      <c r="E417" s="25"/>
      <c r="F417" s="25"/>
      <c r="G417" s="25"/>
      <c r="H417" s="32" t="str">
        <f t="shared" si="18"/>
        <v/>
      </c>
      <c r="I417" s="33" t="str">
        <f t="shared" si="19"/>
        <v/>
      </c>
      <c r="J417" s="25"/>
      <c r="K417" s="25"/>
      <c r="L417" s="30"/>
      <c r="M417" s="24"/>
      <c r="N417" s="30"/>
      <c r="O417" s="31" t="str">
        <f t="shared" si="20"/>
        <v/>
      </c>
    </row>
    <row r="418" spans="1:15">
      <c r="A418" s="30"/>
      <c r="B418" s="24"/>
      <c r="C418" s="31" t="str">
        <f>IFERROR(VLOOKUP(B418,'04_Distribuidores'!$A$6:$N$55,2,FALSE),"")</f>
        <v/>
      </c>
      <c r="D418" s="25"/>
      <c r="E418" s="25"/>
      <c r="F418" s="25"/>
      <c r="G418" s="25"/>
      <c r="H418" s="32" t="str">
        <f t="shared" si="18"/>
        <v/>
      </c>
      <c r="I418" s="33" t="str">
        <f t="shared" si="19"/>
        <v/>
      </c>
      <c r="J418" s="25"/>
      <c r="K418" s="25"/>
      <c r="L418" s="30"/>
      <c r="M418" s="24"/>
      <c r="N418" s="30"/>
      <c r="O418" s="31" t="str">
        <f t="shared" si="20"/>
        <v/>
      </c>
    </row>
    <row r="419" spans="1:15">
      <c r="A419" s="30"/>
      <c r="B419" s="24"/>
      <c r="C419" s="31" t="str">
        <f>IFERROR(VLOOKUP(B419,'04_Distribuidores'!$A$6:$N$55,2,FALSE),"")</f>
        <v/>
      </c>
      <c r="D419" s="25"/>
      <c r="E419" s="25"/>
      <c r="F419" s="25"/>
      <c r="G419" s="25"/>
      <c r="H419" s="32" t="str">
        <f t="shared" si="18"/>
        <v/>
      </c>
      <c r="I419" s="33" t="str">
        <f t="shared" si="19"/>
        <v/>
      </c>
      <c r="J419" s="25"/>
      <c r="K419" s="25"/>
      <c r="L419" s="30"/>
      <c r="M419" s="24"/>
      <c r="N419" s="30"/>
      <c r="O419" s="31" t="str">
        <f t="shared" si="20"/>
        <v/>
      </c>
    </row>
    <row r="420" spans="1:15">
      <c r="A420" s="30"/>
      <c r="B420" s="24"/>
      <c r="C420" s="31" t="str">
        <f>IFERROR(VLOOKUP(B420,'04_Distribuidores'!$A$6:$N$55,2,FALSE),"")</f>
        <v/>
      </c>
      <c r="D420" s="25"/>
      <c r="E420" s="25"/>
      <c r="F420" s="25"/>
      <c r="G420" s="25"/>
      <c r="H420" s="32" t="str">
        <f t="shared" si="18"/>
        <v/>
      </c>
      <c r="I420" s="33" t="str">
        <f t="shared" si="19"/>
        <v/>
      </c>
      <c r="J420" s="25"/>
      <c r="K420" s="25"/>
      <c r="L420" s="30"/>
      <c r="M420" s="24"/>
      <c r="N420" s="30"/>
      <c r="O420" s="31" t="str">
        <f t="shared" si="20"/>
        <v/>
      </c>
    </row>
    <row r="421" spans="1:15">
      <c r="A421" s="30"/>
      <c r="B421" s="24"/>
      <c r="C421" s="31" t="str">
        <f>IFERROR(VLOOKUP(B421,'04_Distribuidores'!$A$6:$N$55,2,FALSE),"")</f>
        <v/>
      </c>
      <c r="D421" s="25"/>
      <c r="E421" s="25"/>
      <c r="F421" s="25"/>
      <c r="G421" s="25"/>
      <c r="H421" s="32" t="str">
        <f t="shared" si="18"/>
        <v/>
      </c>
      <c r="I421" s="33" t="str">
        <f t="shared" si="19"/>
        <v/>
      </c>
      <c r="J421" s="25"/>
      <c r="K421" s="25"/>
      <c r="L421" s="30"/>
      <c r="M421" s="24"/>
      <c r="N421" s="30"/>
      <c r="O421" s="31" t="str">
        <f t="shared" si="20"/>
        <v/>
      </c>
    </row>
    <row r="422" spans="1:15">
      <c r="A422" s="30"/>
      <c r="B422" s="24"/>
      <c r="C422" s="31" t="str">
        <f>IFERROR(VLOOKUP(B422,'04_Distribuidores'!$A$6:$N$55,2,FALSE),"")</f>
        <v/>
      </c>
      <c r="D422" s="25"/>
      <c r="E422" s="25"/>
      <c r="F422" s="25"/>
      <c r="G422" s="25"/>
      <c r="H422" s="32" t="str">
        <f t="shared" si="18"/>
        <v/>
      </c>
      <c r="I422" s="33" t="str">
        <f t="shared" si="19"/>
        <v/>
      </c>
      <c r="J422" s="25"/>
      <c r="K422" s="25"/>
      <c r="L422" s="30"/>
      <c r="M422" s="24"/>
      <c r="N422" s="30"/>
      <c r="O422" s="31" t="str">
        <f t="shared" si="20"/>
        <v/>
      </c>
    </row>
    <row r="423" spans="1:15">
      <c r="A423" s="30"/>
      <c r="B423" s="24"/>
      <c r="C423" s="31" t="str">
        <f>IFERROR(VLOOKUP(B423,'04_Distribuidores'!$A$6:$N$55,2,FALSE),"")</f>
        <v/>
      </c>
      <c r="D423" s="25"/>
      <c r="E423" s="25"/>
      <c r="F423" s="25"/>
      <c r="G423" s="25"/>
      <c r="H423" s="32" t="str">
        <f t="shared" si="18"/>
        <v/>
      </c>
      <c r="I423" s="33" t="str">
        <f t="shared" si="19"/>
        <v/>
      </c>
      <c r="J423" s="25"/>
      <c r="K423" s="25"/>
      <c r="L423" s="30"/>
      <c r="M423" s="24"/>
      <c r="N423" s="30"/>
      <c r="O423" s="31" t="str">
        <f t="shared" si="20"/>
        <v/>
      </c>
    </row>
    <row r="424" spans="1:15">
      <c r="A424" s="30"/>
      <c r="B424" s="24"/>
      <c r="C424" s="31" t="str">
        <f>IFERROR(VLOOKUP(B424,'04_Distribuidores'!$A$6:$N$55,2,FALSE),"")</f>
        <v/>
      </c>
      <c r="D424" s="25"/>
      <c r="E424" s="25"/>
      <c r="F424" s="25"/>
      <c r="G424" s="25"/>
      <c r="H424" s="32" t="str">
        <f t="shared" si="18"/>
        <v/>
      </c>
      <c r="I424" s="33" t="str">
        <f t="shared" si="19"/>
        <v/>
      </c>
      <c r="J424" s="25"/>
      <c r="K424" s="25"/>
      <c r="L424" s="30"/>
      <c r="M424" s="24"/>
      <c r="N424" s="30"/>
      <c r="O424" s="31" t="str">
        <f t="shared" si="20"/>
        <v/>
      </c>
    </row>
    <row r="425" spans="1:15">
      <c r="A425" s="30"/>
      <c r="B425" s="24"/>
      <c r="C425" s="31" t="str">
        <f>IFERROR(VLOOKUP(B425,'04_Distribuidores'!$A$6:$N$55,2,FALSE),"")</f>
        <v/>
      </c>
      <c r="D425" s="25"/>
      <c r="E425" s="25"/>
      <c r="F425" s="25"/>
      <c r="G425" s="25"/>
      <c r="H425" s="32" t="str">
        <f t="shared" si="18"/>
        <v/>
      </c>
      <c r="I425" s="33" t="str">
        <f t="shared" si="19"/>
        <v/>
      </c>
      <c r="J425" s="25"/>
      <c r="K425" s="25"/>
      <c r="L425" s="30"/>
      <c r="M425" s="24"/>
      <c r="N425" s="30"/>
      <c r="O425" s="31" t="str">
        <f t="shared" si="20"/>
        <v/>
      </c>
    </row>
    <row r="426" spans="1:15">
      <c r="A426" s="30"/>
      <c r="B426" s="24"/>
      <c r="C426" s="31" t="str">
        <f>IFERROR(VLOOKUP(B426,'04_Distribuidores'!$A$6:$N$55,2,FALSE),"")</f>
        <v/>
      </c>
      <c r="D426" s="25"/>
      <c r="E426" s="25"/>
      <c r="F426" s="25"/>
      <c r="G426" s="25"/>
      <c r="H426" s="32" t="str">
        <f t="shared" si="18"/>
        <v/>
      </c>
      <c r="I426" s="33" t="str">
        <f t="shared" si="19"/>
        <v/>
      </c>
      <c r="J426" s="25"/>
      <c r="K426" s="25"/>
      <c r="L426" s="30"/>
      <c r="M426" s="24"/>
      <c r="N426" s="30"/>
      <c r="O426" s="31" t="str">
        <f t="shared" si="20"/>
        <v/>
      </c>
    </row>
    <row r="427" spans="1:15">
      <c r="A427" s="30"/>
      <c r="B427" s="24"/>
      <c r="C427" s="31" t="str">
        <f>IFERROR(VLOOKUP(B427,'04_Distribuidores'!$A$6:$N$55,2,FALSE),"")</f>
        <v/>
      </c>
      <c r="D427" s="25"/>
      <c r="E427" s="25"/>
      <c r="F427" s="25"/>
      <c r="G427" s="25"/>
      <c r="H427" s="32" t="str">
        <f t="shared" si="18"/>
        <v/>
      </c>
      <c r="I427" s="33" t="str">
        <f t="shared" si="19"/>
        <v/>
      </c>
      <c r="J427" s="25"/>
      <c r="K427" s="25"/>
      <c r="L427" s="30"/>
      <c r="M427" s="24"/>
      <c r="N427" s="30"/>
      <c r="O427" s="31" t="str">
        <f t="shared" si="20"/>
        <v/>
      </c>
    </row>
    <row r="428" spans="1:15">
      <c r="A428" s="30"/>
      <c r="B428" s="24"/>
      <c r="C428" s="31" t="str">
        <f>IFERROR(VLOOKUP(B428,'04_Distribuidores'!$A$6:$N$55,2,FALSE),"")</f>
        <v/>
      </c>
      <c r="D428" s="25"/>
      <c r="E428" s="25"/>
      <c r="F428" s="25"/>
      <c r="G428" s="25"/>
      <c r="H428" s="32" t="str">
        <f t="shared" si="18"/>
        <v/>
      </c>
      <c r="I428" s="33" t="str">
        <f t="shared" si="19"/>
        <v/>
      </c>
      <c r="J428" s="25"/>
      <c r="K428" s="25"/>
      <c r="L428" s="30"/>
      <c r="M428" s="24"/>
      <c r="N428" s="30"/>
      <c r="O428" s="31" t="str">
        <f t="shared" si="20"/>
        <v/>
      </c>
    </row>
    <row r="429" spans="1:15">
      <c r="A429" s="30"/>
      <c r="B429" s="24"/>
      <c r="C429" s="31" t="str">
        <f>IFERROR(VLOOKUP(B429,'04_Distribuidores'!$A$6:$N$55,2,FALSE),"")</f>
        <v/>
      </c>
      <c r="D429" s="25"/>
      <c r="E429" s="25"/>
      <c r="F429" s="25"/>
      <c r="G429" s="25"/>
      <c r="H429" s="32" t="str">
        <f t="shared" si="18"/>
        <v/>
      </c>
      <c r="I429" s="33" t="str">
        <f t="shared" si="19"/>
        <v/>
      </c>
      <c r="J429" s="25"/>
      <c r="K429" s="25"/>
      <c r="L429" s="30"/>
      <c r="M429" s="24"/>
      <c r="N429" s="30"/>
      <c r="O429" s="31" t="str">
        <f t="shared" si="20"/>
        <v/>
      </c>
    </row>
    <row r="430" spans="1:15">
      <c r="A430" s="30"/>
      <c r="B430" s="24"/>
      <c r="C430" s="31" t="str">
        <f>IFERROR(VLOOKUP(B430,'04_Distribuidores'!$A$6:$N$55,2,FALSE),"")</f>
        <v/>
      </c>
      <c r="D430" s="25"/>
      <c r="E430" s="25"/>
      <c r="F430" s="25"/>
      <c r="G430" s="25"/>
      <c r="H430" s="32" t="str">
        <f t="shared" si="18"/>
        <v/>
      </c>
      <c r="I430" s="33" t="str">
        <f t="shared" si="19"/>
        <v/>
      </c>
      <c r="J430" s="25"/>
      <c r="K430" s="25"/>
      <c r="L430" s="30"/>
      <c r="M430" s="24"/>
      <c r="N430" s="30"/>
      <c r="O430" s="31" t="str">
        <f t="shared" si="20"/>
        <v/>
      </c>
    </row>
    <row r="431" spans="1:15">
      <c r="A431" s="30"/>
      <c r="B431" s="24"/>
      <c r="C431" s="31" t="str">
        <f>IFERROR(VLOOKUP(B431,'04_Distribuidores'!$A$6:$N$55,2,FALSE),"")</f>
        <v/>
      </c>
      <c r="D431" s="25"/>
      <c r="E431" s="25"/>
      <c r="F431" s="25"/>
      <c r="G431" s="25"/>
      <c r="H431" s="32" t="str">
        <f t="shared" si="18"/>
        <v/>
      </c>
      <c r="I431" s="33" t="str">
        <f t="shared" si="19"/>
        <v/>
      </c>
      <c r="J431" s="25"/>
      <c r="K431" s="25"/>
      <c r="L431" s="30"/>
      <c r="M431" s="24"/>
      <c r="N431" s="30"/>
      <c r="O431" s="31" t="str">
        <f t="shared" si="20"/>
        <v/>
      </c>
    </row>
    <row r="432" spans="1:15">
      <c r="A432" s="30"/>
      <c r="B432" s="24"/>
      <c r="C432" s="31" t="str">
        <f>IFERROR(VLOOKUP(B432,'04_Distribuidores'!$A$6:$N$55,2,FALSE),"")</f>
        <v/>
      </c>
      <c r="D432" s="25"/>
      <c r="E432" s="25"/>
      <c r="F432" s="25"/>
      <c r="G432" s="25"/>
      <c r="H432" s="32" t="str">
        <f t="shared" si="18"/>
        <v/>
      </c>
      <c r="I432" s="33" t="str">
        <f t="shared" si="19"/>
        <v/>
      </c>
      <c r="J432" s="25"/>
      <c r="K432" s="25"/>
      <c r="L432" s="30"/>
      <c r="M432" s="24"/>
      <c r="N432" s="30"/>
      <c r="O432" s="31" t="str">
        <f t="shared" si="20"/>
        <v/>
      </c>
    </row>
    <row r="433" spans="1:15">
      <c r="A433" s="30"/>
      <c r="B433" s="24"/>
      <c r="C433" s="31" t="str">
        <f>IFERROR(VLOOKUP(B433,'04_Distribuidores'!$A$6:$N$55,2,FALSE),"")</f>
        <v/>
      </c>
      <c r="D433" s="25"/>
      <c r="E433" s="25"/>
      <c r="F433" s="25"/>
      <c r="G433" s="25"/>
      <c r="H433" s="32" t="str">
        <f t="shared" si="18"/>
        <v/>
      </c>
      <c r="I433" s="33" t="str">
        <f t="shared" si="19"/>
        <v/>
      </c>
      <c r="J433" s="25"/>
      <c r="K433" s="25"/>
      <c r="L433" s="30"/>
      <c r="M433" s="24"/>
      <c r="N433" s="30"/>
      <c r="O433" s="31" t="str">
        <f t="shared" si="20"/>
        <v/>
      </c>
    </row>
    <row r="434" spans="1:15">
      <c r="A434" s="30"/>
      <c r="B434" s="24"/>
      <c r="C434" s="31" t="str">
        <f>IFERROR(VLOOKUP(B434,'04_Distribuidores'!$A$6:$N$55,2,FALSE),"")</f>
        <v/>
      </c>
      <c r="D434" s="25"/>
      <c r="E434" s="25"/>
      <c r="F434" s="25"/>
      <c r="G434" s="25"/>
      <c r="H434" s="32" t="str">
        <f t="shared" si="18"/>
        <v/>
      </c>
      <c r="I434" s="33" t="str">
        <f t="shared" si="19"/>
        <v/>
      </c>
      <c r="J434" s="25"/>
      <c r="K434" s="25"/>
      <c r="L434" s="30"/>
      <c r="M434" s="24"/>
      <c r="N434" s="30"/>
      <c r="O434" s="31" t="str">
        <f t="shared" si="20"/>
        <v/>
      </c>
    </row>
    <row r="435" spans="1:15">
      <c r="A435" s="30"/>
      <c r="B435" s="24"/>
      <c r="C435" s="31" t="str">
        <f>IFERROR(VLOOKUP(B435,'04_Distribuidores'!$A$6:$N$55,2,FALSE),"")</f>
        <v/>
      </c>
      <c r="D435" s="25"/>
      <c r="E435" s="25"/>
      <c r="F435" s="25"/>
      <c r="G435" s="25"/>
      <c r="H435" s="32" t="str">
        <f t="shared" si="18"/>
        <v/>
      </c>
      <c r="I435" s="33" t="str">
        <f t="shared" si="19"/>
        <v/>
      </c>
      <c r="J435" s="25"/>
      <c r="K435" s="25"/>
      <c r="L435" s="30"/>
      <c r="M435" s="24"/>
      <c r="N435" s="30"/>
      <c r="O435" s="31" t="str">
        <f t="shared" si="20"/>
        <v/>
      </c>
    </row>
    <row r="436" spans="1:15">
      <c r="A436" s="30"/>
      <c r="B436" s="24"/>
      <c r="C436" s="31" t="str">
        <f>IFERROR(VLOOKUP(B436,'04_Distribuidores'!$A$6:$N$55,2,FALSE),"")</f>
        <v/>
      </c>
      <c r="D436" s="25"/>
      <c r="E436" s="25"/>
      <c r="F436" s="25"/>
      <c r="G436" s="25"/>
      <c r="H436" s="32" t="str">
        <f t="shared" si="18"/>
        <v/>
      </c>
      <c r="I436" s="33" t="str">
        <f t="shared" si="19"/>
        <v/>
      </c>
      <c r="J436" s="25"/>
      <c r="K436" s="25"/>
      <c r="L436" s="30"/>
      <c r="M436" s="24"/>
      <c r="N436" s="30"/>
      <c r="O436" s="31" t="str">
        <f t="shared" si="20"/>
        <v/>
      </c>
    </row>
    <row r="437" spans="1:15">
      <c r="A437" s="30"/>
      <c r="B437" s="24"/>
      <c r="C437" s="31" t="str">
        <f>IFERROR(VLOOKUP(B437,'04_Distribuidores'!$A$6:$N$55,2,FALSE),"")</f>
        <v/>
      </c>
      <c r="D437" s="25"/>
      <c r="E437" s="25"/>
      <c r="F437" s="25"/>
      <c r="G437" s="25"/>
      <c r="H437" s="32" t="str">
        <f t="shared" si="18"/>
        <v/>
      </c>
      <c r="I437" s="33" t="str">
        <f t="shared" si="19"/>
        <v/>
      </c>
      <c r="J437" s="25"/>
      <c r="K437" s="25"/>
      <c r="L437" s="30"/>
      <c r="M437" s="24"/>
      <c r="N437" s="30"/>
      <c r="O437" s="31" t="str">
        <f t="shared" si="20"/>
        <v/>
      </c>
    </row>
    <row r="438" spans="1:15">
      <c r="A438" s="30"/>
      <c r="B438" s="24"/>
      <c r="C438" s="31" t="str">
        <f>IFERROR(VLOOKUP(B438,'04_Distribuidores'!$A$6:$N$55,2,FALSE),"")</f>
        <v/>
      </c>
      <c r="D438" s="25"/>
      <c r="E438" s="25"/>
      <c r="F438" s="25"/>
      <c r="G438" s="25"/>
      <c r="H438" s="32" t="str">
        <f t="shared" si="18"/>
        <v/>
      </c>
      <c r="I438" s="33" t="str">
        <f t="shared" si="19"/>
        <v/>
      </c>
      <c r="J438" s="25"/>
      <c r="K438" s="25"/>
      <c r="L438" s="30"/>
      <c r="M438" s="24"/>
      <c r="N438" s="30"/>
      <c r="O438" s="31" t="str">
        <f t="shared" si="20"/>
        <v/>
      </c>
    </row>
    <row r="439" spans="1:15">
      <c r="A439" s="30"/>
      <c r="B439" s="24"/>
      <c r="C439" s="31" t="str">
        <f>IFERROR(VLOOKUP(B439,'04_Distribuidores'!$A$6:$N$55,2,FALSE),"")</f>
        <v/>
      </c>
      <c r="D439" s="25"/>
      <c r="E439" s="25"/>
      <c r="F439" s="25"/>
      <c r="G439" s="25"/>
      <c r="H439" s="32" t="str">
        <f t="shared" si="18"/>
        <v/>
      </c>
      <c r="I439" s="33" t="str">
        <f t="shared" si="19"/>
        <v/>
      </c>
      <c r="J439" s="25"/>
      <c r="K439" s="25"/>
      <c r="L439" s="30"/>
      <c r="M439" s="24"/>
      <c r="N439" s="30"/>
      <c r="O439" s="31" t="str">
        <f t="shared" si="20"/>
        <v/>
      </c>
    </row>
    <row r="440" spans="1:15">
      <c r="A440" s="30"/>
      <c r="B440" s="24"/>
      <c r="C440" s="31" t="str">
        <f>IFERROR(VLOOKUP(B440,'04_Distribuidores'!$A$6:$N$55,2,FALSE),"")</f>
        <v/>
      </c>
      <c r="D440" s="25"/>
      <c r="E440" s="25"/>
      <c r="F440" s="25"/>
      <c r="G440" s="25"/>
      <c r="H440" s="32" t="str">
        <f t="shared" si="18"/>
        <v/>
      </c>
      <c r="I440" s="33" t="str">
        <f t="shared" si="19"/>
        <v/>
      </c>
      <c r="J440" s="25"/>
      <c r="K440" s="25"/>
      <c r="L440" s="30"/>
      <c r="M440" s="24"/>
      <c r="N440" s="30"/>
      <c r="O440" s="31" t="str">
        <f t="shared" si="20"/>
        <v/>
      </c>
    </row>
    <row r="441" spans="1:15">
      <c r="A441" s="30"/>
      <c r="B441" s="24"/>
      <c r="C441" s="31" t="str">
        <f>IFERROR(VLOOKUP(B441,'04_Distribuidores'!$A$6:$N$55,2,FALSE),"")</f>
        <v/>
      </c>
      <c r="D441" s="25"/>
      <c r="E441" s="25"/>
      <c r="F441" s="25"/>
      <c r="G441" s="25"/>
      <c r="H441" s="32" t="str">
        <f t="shared" si="18"/>
        <v/>
      </c>
      <c r="I441" s="33" t="str">
        <f t="shared" si="19"/>
        <v/>
      </c>
      <c r="J441" s="25"/>
      <c r="K441" s="25"/>
      <c r="L441" s="30"/>
      <c r="M441" s="24"/>
      <c r="N441" s="30"/>
      <c r="O441" s="31" t="str">
        <f t="shared" si="20"/>
        <v/>
      </c>
    </row>
    <row r="442" spans="1:15">
      <c r="A442" s="30"/>
      <c r="B442" s="24"/>
      <c r="C442" s="31" t="str">
        <f>IFERROR(VLOOKUP(B442,'04_Distribuidores'!$A$6:$N$55,2,FALSE),"")</f>
        <v/>
      </c>
      <c r="D442" s="25"/>
      <c r="E442" s="25"/>
      <c r="F442" s="25"/>
      <c r="G442" s="25"/>
      <c r="H442" s="32" t="str">
        <f t="shared" si="18"/>
        <v/>
      </c>
      <c r="I442" s="33" t="str">
        <f t="shared" si="19"/>
        <v/>
      </c>
      <c r="J442" s="25"/>
      <c r="K442" s="25"/>
      <c r="L442" s="30"/>
      <c r="M442" s="24"/>
      <c r="N442" s="30"/>
      <c r="O442" s="31" t="str">
        <f t="shared" si="20"/>
        <v/>
      </c>
    </row>
    <row r="443" spans="1:15">
      <c r="A443" s="30"/>
      <c r="B443" s="24"/>
      <c r="C443" s="31" t="str">
        <f>IFERROR(VLOOKUP(B443,'04_Distribuidores'!$A$6:$N$55,2,FALSE),"")</f>
        <v/>
      </c>
      <c r="D443" s="25"/>
      <c r="E443" s="25"/>
      <c r="F443" s="25"/>
      <c r="G443" s="25"/>
      <c r="H443" s="32" t="str">
        <f t="shared" si="18"/>
        <v/>
      </c>
      <c r="I443" s="33" t="str">
        <f t="shared" si="19"/>
        <v/>
      </c>
      <c r="J443" s="25"/>
      <c r="K443" s="25"/>
      <c r="L443" s="30"/>
      <c r="M443" s="24"/>
      <c r="N443" s="30"/>
      <c r="O443" s="31" t="str">
        <f t="shared" si="20"/>
        <v/>
      </c>
    </row>
    <row r="444" spans="1:15">
      <c r="A444" s="30"/>
      <c r="B444" s="24"/>
      <c r="C444" s="31" t="str">
        <f>IFERROR(VLOOKUP(B444,'04_Distribuidores'!$A$6:$N$55,2,FALSE),"")</f>
        <v/>
      </c>
      <c r="D444" s="25"/>
      <c r="E444" s="25"/>
      <c r="F444" s="25"/>
      <c r="G444" s="25"/>
      <c r="H444" s="32" t="str">
        <f t="shared" si="18"/>
        <v/>
      </c>
      <c r="I444" s="33" t="str">
        <f t="shared" si="19"/>
        <v/>
      </c>
      <c r="J444" s="25"/>
      <c r="K444" s="25"/>
      <c r="L444" s="30"/>
      <c r="M444" s="24"/>
      <c r="N444" s="30"/>
      <c r="O444" s="31" t="str">
        <f t="shared" si="20"/>
        <v/>
      </c>
    </row>
    <row r="445" spans="1:15">
      <c r="A445" s="30"/>
      <c r="B445" s="24"/>
      <c r="C445" s="31" t="str">
        <f>IFERROR(VLOOKUP(B445,'04_Distribuidores'!$A$6:$N$55,2,FALSE),"")</f>
        <v/>
      </c>
      <c r="D445" s="25"/>
      <c r="E445" s="25"/>
      <c r="F445" s="25"/>
      <c r="G445" s="25"/>
      <c r="H445" s="32" t="str">
        <f t="shared" si="18"/>
        <v/>
      </c>
      <c r="I445" s="33" t="str">
        <f t="shared" si="19"/>
        <v/>
      </c>
      <c r="J445" s="25"/>
      <c r="K445" s="25"/>
      <c r="L445" s="30"/>
      <c r="M445" s="24"/>
      <c r="N445" s="30"/>
      <c r="O445" s="31" t="str">
        <f t="shared" si="20"/>
        <v/>
      </c>
    </row>
    <row r="446" spans="1:15">
      <c r="A446" s="30"/>
      <c r="B446" s="24"/>
      <c r="C446" s="31" t="str">
        <f>IFERROR(VLOOKUP(B446,'04_Distribuidores'!$A$6:$N$55,2,FALSE),"")</f>
        <v/>
      </c>
      <c r="D446" s="25"/>
      <c r="E446" s="25"/>
      <c r="F446" s="25"/>
      <c r="G446" s="25"/>
      <c r="H446" s="32" t="str">
        <f t="shared" si="18"/>
        <v/>
      </c>
      <c r="I446" s="33" t="str">
        <f t="shared" si="19"/>
        <v/>
      </c>
      <c r="J446" s="25"/>
      <c r="K446" s="25"/>
      <c r="L446" s="30"/>
      <c r="M446" s="24"/>
      <c r="N446" s="30"/>
      <c r="O446" s="31" t="str">
        <f t="shared" si="20"/>
        <v/>
      </c>
    </row>
    <row r="447" spans="1:15">
      <c r="A447" s="30"/>
      <c r="B447" s="24"/>
      <c r="C447" s="31" t="str">
        <f>IFERROR(VLOOKUP(B447,'04_Distribuidores'!$A$6:$N$55,2,FALSE),"")</f>
        <v/>
      </c>
      <c r="D447" s="25"/>
      <c r="E447" s="25"/>
      <c r="F447" s="25"/>
      <c r="G447" s="25"/>
      <c r="H447" s="32" t="str">
        <f t="shared" si="18"/>
        <v/>
      </c>
      <c r="I447" s="33" t="str">
        <f t="shared" si="19"/>
        <v/>
      </c>
      <c r="J447" s="25"/>
      <c r="K447" s="25"/>
      <c r="L447" s="30"/>
      <c r="M447" s="24"/>
      <c r="N447" s="30"/>
      <c r="O447" s="31" t="str">
        <f t="shared" si="20"/>
        <v/>
      </c>
    </row>
    <row r="448" spans="1:15">
      <c r="A448" s="30"/>
      <c r="B448" s="24"/>
      <c r="C448" s="31" t="str">
        <f>IFERROR(VLOOKUP(B448,'04_Distribuidores'!$A$6:$N$55,2,FALSE),"")</f>
        <v/>
      </c>
      <c r="D448" s="25"/>
      <c r="E448" s="25"/>
      <c r="F448" s="25"/>
      <c r="G448" s="25"/>
      <c r="H448" s="32" t="str">
        <f t="shared" si="18"/>
        <v/>
      </c>
      <c r="I448" s="33" t="str">
        <f t="shared" si="19"/>
        <v/>
      </c>
      <c r="J448" s="25"/>
      <c r="K448" s="25"/>
      <c r="L448" s="30"/>
      <c r="M448" s="24"/>
      <c r="N448" s="30"/>
      <c r="O448" s="31" t="str">
        <f t="shared" si="20"/>
        <v/>
      </c>
    </row>
    <row r="449" spans="1:15">
      <c r="A449" s="30"/>
      <c r="B449" s="24"/>
      <c r="C449" s="31" t="str">
        <f>IFERROR(VLOOKUP(B449,'04_Distribuidores'!$A$6:$N$55,2,FALSE),"")</f>
        <v/>
      </c>
      <c r="D449" s="25"/>
      <c r="E449" s="25"/>
      <c r="F449" s="25"/>
      <c r="G449" s="25"/>
      <c r="H449" s="32" t="str">
        <f t="shared" si="18"/>
        <v/>
      </c>
      <c r="I449" s="33" t="str">
        <f t="shared" si="19"/>
        <v/>
      </c>
      <c r="J449" s="25"/>
      <c r="K449" s="25"/>
      <c r="L449" s="30"/>
      <c r="M449" s="24"/>
      <c r="N449" s="30"/>
      <c r="O449" s="31" t="str">
        <f t="shared" si="20"/>
        <v/>
      </c>
    </row>
    <row r="450" spans="1:15">
      <c r="A450" s="30"/>
      <c r="B450" s="24"/>
      <c r="C450" s="31" t="str">
        <f>IFERROR(VLOOKUP(B450,'04_Distribuidores'!$A$6:$N$55,2,FALSE),"")</f>
        <v/>
      </c>
      <c r="D450" s="25"/>
      <c r="E450" s="25"/>
      <c r="F450" s="25"/>
      <c r="G450" s="25"/>
      <c r="H450" s="32" t="str">
        <f t="shared" si="18"/>
        <v/>
      </c>
      <c r="I450" s="33" t="str">
        <f t="shared" si="19"/>
        <v/>
      </c>
      <c r="J450" s="25"/>
      <c r="K450" s="25"/>
      <c r="L450" s="30"/>
      <c r="M450" s="24"/>
      <c r="N450" s="30"/>
      <c r="O450" s="31" t="str">
        <f t="shared" si="20"/>
        <v/>
      </c>
    </row>
    <row r="451" spans="1:15">
      <c r="A451" s="30"/>
      <c r="B451" s="24"/>
      <c r="C451" s="31" t="str">
        <f>IFERROR(VLOOKUP(B451,'04_Distribuidores'!$A$6:$N$55,2,FALSE),"")</f>
        <v/>
      </c>
      <c r="D451" s="25"/>
      <c r="E451" s="25"/>
      <c r="F451" s="25"/>
      <c r="G451" s="25"/>
      <c r="H451" s="32" t="str">
        <f t="shared" si="18"/>
        <v/>
      </c>
      <c r="I451" s="33" t="str">
        <f t="shared" si="19"/>
        <v/>
      </c>
      <c r="J451" s="25"/>
      <c r="K451" s="25"/>
      <c r="L451" s="30"/>
      <c r="M451" s="24"/>
      <c r="N451" s="30"/>
      <c r="O451" s="31" t="str">
        <f t="shared" si="20"/>
        <v/>
      </c>
    </row>
    <row r="452" spans="1:15">
      <c r="A452" s="30"/>
      <c r="B452" s="24"/>
      <c r="C452" s="31" t="str">
        <f>IFERROR(VLOOKUP(B452,'04_Distribuidores'!$A$6:$N$55,2,FALSE),"")</f>
        <v/>
      </c>
      <c r="D452" s="25"/>
      <c r="E452" s="25"/>
      <c r="F452" s="25"/>
      <c r="G452" s="25"/>
      <c r="H452" s="32" t="str">
        <f t="shared" si="18"/>
        <v/>
      </c>
      <c r="I452" s="33" t="str">
        <f t="shared" si="19"/>
        <v/>
      </c>
      <c r="J452" s="25"/>
      <c r="K452" s="25"/>
      <c r="L452" s="30"/>
      <c r="M452" s="24"/>
      <c r="N452" s="30"/>
      <c r="O452" s="31" t="str">
        <f t="shared" si="20"/>
        <v/>
      </c>
    </row>
    <row r="453" spans="1:15">
      <c r="A453" s="30"/>
      <c r="B453" s="24"/>
      <c r="C453" s="31" t="str">
        <f>IFERROR(VLOOKUP(B453,'04_Distribuidores'!$A$6:$N$55,2,FALSE),"")</f>
        <v/>
      </c>
      <c r="D453" s="25"/>
      <c r="E453" s="25"/>
      <c r="F453" s="25"/>
      <c r="G453" s="25"/>
      <c r="H453" s="32" t="str">
        <f t="shared" si="18"/>
        <v/>
      </c>
      <c r="I453" s="33" t="str">
        <f t="shared" si="19"/>
        <v/>
      </c>
      <c r="J453" s="25"/>
      <c r="K453" s="25"/>
      <c r="L453" s="30"/>
      <c r="M453" s="24"/>
      <c r="N453" s="30"/>
      <c r="O453" s="31" t="str">
        <f t="shared" si="20"/>
        <v/>
      </c>
    </row>
    <row r="454" spans="1:15">
      <c r="A454" s="30"/>
      <c r="B454" s="24"/>
      <c r="C454" s="31" t="str">
        <f>IFERROR(VLOOKUP(B454,'04_Distribuidores'!$A$6:$N$55,2,FALSE),"")</f>
        <v/>
      </c>
      <c r="D454" s="25"/>
      <c r="E454" s="25"/>
      <c r="F454" s="25"/>
      <c r="G454" s="25"/>
      <c r="H454" s="32" t="str">
        <f t="shared" ref="H454:H517" si="21">IF(A454="","",D454-E454-F454-G454)</f>
        <v/>
      </c>
      <c r="I454" s="33" t="str">
        <f t="shared" ref="I454:I517" si="22">IF(A454="","",IFERROR(H454/D454,0))</f>
        <v/>
      </c>
      <c r="J454" s="25"/>
      <c r="K454" s="25"/>
      <c r="L454" s="30"/>
      <c r="M454" s="24"/>
      <c r="N454" s="30"/>
      <c r="O454" s="31" t="str">
        <f t="shared" ref="O454:O505" si="23">IF(A454="","",IF(D454&gt;0,"Con actividad","Sin actividad"))</f>
        <v/>
      </c>
    </row>
    <row r="455" spans="1:15">
      <c r="A455" s="30"/>
      <c r="B455" s="24"/>
      <c r="C455" s="31" t="str">
        <f>IFERROR(VLOOKUP(B455,'04_Distribuidores'!$A$6:$N$55,2,FALSE),"")</f>
        <v/>
      </c>
      <c r="D455" s="25"/>
      <c r="E455" s="25"/>
      <c r="F455" s="25"/>
      <c r="G455" s="25"/>
      <c r="H455" s="32" t="str">
        <f t="shared" si="21"/>
        <v/>
      </c>
      <c r="I455" s="33" t="str">
        <f t="shared" si="22"/>
        <v/>
      </c>
      <c r="J455" s="25"/>
      <c r="K455" s="25"/>
      <c r="L455" s="30"/>
      <c r="M455" s="24"/>
      <c r="N455" s="30"/>
      <c r="O455" s="31" t="str">
        <f t="shared" si="23"/>
        <v/>
      </c>
    </row>
    <row r="456" spans="1:15">
      <c r="A456" s="30"/>
      <c r="B456" s="24"/>
      <c r="C456" s="31" t="str">
        <f>IFERROR(VLOOKUP(B456,'04_Distribuidores'!$A$6:$N$55,2,FALSE),"")</f>
        <v/>
      </c>
      <c r="D456" s="25"/>
      <c r="E456" s="25"/>
      <c r="F456" s="25"/>
      <c r="G456" s="25"/>
      <c r="H456" s="32" t="str">
        <f t="shared" si="21"/>
        <v/>
      </c>
      <c r="I456" s="33" t="str">
        <f t="shared" si="22"/>
        <v/>
      </c>
      <c r="J456" s="25"/>
      <c r="K456" s="25"/>
      <c r="L456" s="30"/>
      <c r="M456" s="24"/>
      <c r="N456" s="30"/>
      <c r="O456" s="31" t="str">
        <f t="shared" si="23"/>
        <v/>
      </c>
    </row>
    <row r="457" spans="1:15">
      <c r="A457" s="30"/>
      <c r="B457" s="24"/>
      <c r="C457" s="31" t="str">
        <f>IFERROR(VLOOKUP(B457,'04_Distribuidores'!$A$6:$N$55,2,FALSE),"")</f>
        <v/>
      </c>
      <c r="D457" s="25"/>
      <c r="E457" s="25"/>
      <c r="F457" s="25"/>
      <c r="G457" s="25"/>
      <c r="H457" s="32" t="str">
        <f t="shared" si="21"/>
        <v/>
      </c>
      <c r="I457" s="33" t="str">
        <f t="shared" si="22"/>
        <v/>
      </c>
      <c r="J457" s="25"/>
      <c r="K457" s="25"/>
      <c r="L457" s="30"/>
      <c r="M457" s="24"/>
      <c r="N457" s="30"/>
      <c r="O457" s="31" t="str">
        <f t="shared" si="23"/>
        <v/>
      </c>
    </row>
    <row r="458" spans="1:15">
      <c r="A458" s="30"/>
      <c r="B458" s="24"/>
      <c r="C458" s="31" t="str">
        <f>IFERROR(VLOOKUP(B458,'04_Distribuidores'!$A$6:$N$55,2,FALSE),"")</f>
        <v/>
      </c>
      <c r="D458" s="25"/>
      <c r="E458" s="25"/>
      <c r="F458" s="25"/>
      <c r="G458" s="25"/>
      <c r="H458" s="32" t="str">
        <f t="shared" si="21"/>
        <v/>
      </c>
      <c r="I458" s="33" t="str">
        <f t="shared" si="22"/>
        <v/>
      </c>
      <c r="J458" s="25"/>
      <c r="K458" s="25"/>
      <c r="L458" s="30"/>
      <c r="M458" s="24"/>
      <c r="N458" s="30"/>
      <c r="O458" s="31" t="str">
        <f t="shared" si="23"/>
        <v/>
      </c>
    </row>
    <row r="459" spans="1:15">
      <c r="A459" s="30"/>
      <c r="B459" s="24"/>
      <c r="C459" s="31" t="str">
        <f>IFERROR(VLOOKUP(B459,'04_Distribuidores'!$A$6:$N$55,2,FALSE),"")</f>
        <v/>
      </c>
      <c r="D459" s="25"/>
      <c r="E459" s="25"/>
      <c r="F459" s="25"/>
      <c r="G459" s="25"/>
      <c r="H459" s="32" t="str">
        <f t="shared" si="21"/>
        <v/>
      </c>
      <c r="I459" s="33" t="str">
        <f t="shared" si="22"/>
        <v/>
      </c>
      <c r="J459" s="25"/>
      <c r="K459" s="25"/>
      <c r="L459" s="30"/>
      <c r="M459" s="24"/>
      <c r="N459" s="30"/>
      <c r="O459" s="31" t="str">
        <f t="shared" si="23"/>
        <v/>
      </c>
    </row>
    <row r="460" spans="1:15">
      <c r="A460" s="30"/>
      <c r="B460" s="24"/>
      <c r="C460" s="31" t="str">
        <f>IFERROR(VLOOKUP(B460,'04_Distribuidores'!$A$6:$N$55,2,FALSE),"")</f>
        <v/>
      </c>
      <c r="D460" s="25"/>
      <c r="E460" s="25"/>
      <c r="F460" s="25"/>
      <c r="G460" s="25"/>
      <c r="H460" s="32" t="str">
        <f t="shared" si="21"/>
        <v/>
      </c>
      <c r="I460" s="33" t="str">
        <f t="shared" si="22"/>
        <v/>
      </c>
      <c r="J460" s="25"/>
      <c r="K460" s="25"/>
      <c r="L460" s="30"/>
      <c r="M460" s="24"/>
      <c r="N460" s="30"/>
      <c r="O460" s="31" t="str">
        <f t="shared" si="23"/>
        <v/>
      </c>
    </row>
    <row r="461" spans="1:15">
      <c r="A461" s="30"/>
      <c r="B461" s="24"/>
      <c r="C461" s="31" t="str">
        <f>IFERROR(VLOOKUP(B461,'04_Distribuidores'!$A$6:$N$55,2,FALSE),"")</f>
        <v/>
      </c>
      <c r="D461" s="25"/>
      <c r="E461" s="25"/>
      <c r="F461" s="25"/>
      <c r="G461" s="25"/>
      <c r="H461" s="32" t="str">
        <f t="shared" si="21"/>
        <v/>
      </c>
      <c r="I461" s="33" t="str">
        <f t="shared" si="22"/>
        <v/>
      </c>
      <c r="J461" s="25"/>
      <c r="K461" s="25"/>
      <c r="L461" s="30"/>
      <c r="M461" s="24"/>
      <c r="N461" s="30"/>
      <c r="O461" s="31" t="str">
        <f t="shared" si="23"/>
        <v/>
      </c>
    </row>
    <row r="462" spans="1:15">
      <c r="A462" s="30"/>
      <c r="B462" s="24"/>
      <c r="C462" s="31" t="str">
        <f>IFERROR(VLOOKUP(B462,'04_Distribuidores'!$A$6:$N$55,2,FALSE),"")</f>
        <v/>
      </c>
      <c r="D462" s="25"/>
      <c r="E462" s="25"/>
      <c r="F462" s="25"/>
      <c r="G462" s="25"/>
      <c r="H462" s="32" t="str">
        <f t="shared" si="21"/>
        <v/>
      </c>
      <c r="I462" s="33" t="str">
        <f t="shared" si="22"/>
        <v/>
      </c>
      <c r="J462" s="25"/>
      <c r="K462" s="25"/>
      <c r="L462" s="30"/>
      <c r="M462" s="24"/>
      <c r="N462" s="30"/>
      <c r="O462" s="31" t="str">
        <f t="shared" si="23"/>
        <v/>
      </c>
    </row>
    <row r="463" spans="1:15">
      <c r="A463" s="30"/>
      <c r="B463" s="24"/>
      <c r="C463" s="31" t="str">
        <f>IFERROR(VLOOKUP(B463,'04_Distribuidores'!$A$6:$N$55,2,FALSE),"")</f>
        <v/>
      </c>
      <c r="D463" s="25"/>
      <c r="E463" s="25"/>
      <c r="F463" s="25"/>
      <c r="G463" s="25"/>
      <c r="H463" s="32" t="str">
        <f t="shared" si="21"/>
        <v/>
      </c>
      <c r="I463" s="33" t="str">
        <f t="shared" si="22"/>
        <v/>
      </c>
      <c r="J463" s="25"/>
      <c r="K463" s="25"/>
      <c r="L463" s="30"/>
      <c r="M463" s="24"/>
      <c r="N463" s="30"/>
      <c r="O463" s="31" t="str">
        <f t="shared" si="23"/>
        <v/>
      </c>
    </row>
    <row r="464" spans="1:15">
      <c r="A464" s="30"/>
      <c r="B464" s="24"/>
      <c r="C464" s="31" t="str">
        <f>IFERROR(VLOOKUP(B464,'04_Distribuidores'!$A$6:$N$55,2,FALSE),"")</f>
        <v/>
      </c>
      <c r="D464" s="25"/>
      <c r="E464" s="25"/>
      <c r="F464" s="25"/>
      <c r="G464" s="25"/>
      <c r="H464" s="32" t="str">
        <f t="shared" si="21"/>
        <v/>
      </c>
      <c r="I464" s="33" t="str">
        <f t="shared" si="22"/>
        <v/>
      </c>
      <c r="J464" s="25"/>
      <c r="K464" s="25"/>
      <c r="L464" s="30"/>
      <c r="M464" s="24"/>
      <c r="N464" s="30"/>
      <c r="O464" s="31" t="str">
        <f t="shared" si="23"/>
        <v/>
      </c>
    </row>
    <row r="465" spans="1:15">
      <c r="A465" s="30"/>
      <c r="B465" s="24"/>
      <c r="C465" s="31" t="str">
        <f>IFERROR(VLOOKUP(B465,'04_Distribuidores'!$A$6:$N$55,2,FALSE),"")</f>
        <v/>
      </c>
      <c r="D465" s="25"/>
      <c r="E465" s="25"/>
      <c r="F465" s="25"/>
      <c r="G465" s="25"/>
      <c r="H465" s="32" t="str">
        <f t="shared" si="21"/>
        <v/>
      </c>
      <c r="I465" s="33" t="str">
        <f t="shared" si="22"/>
        <v/>
      </c>
      <c r="J465" s="25"/>
      <c r="K465" s="25"/>
      <c r="L465" s="30"/>
      <c r="M465" s="24"/>
      <c r="N465" s="30"/>
      <c r="O465" s="31" t="str">
        <f t="shared" si="23"/>
        <v/>
      </c>
    </row>
    <row r="466" spans="1:15">
      <c r="A466" s="30"/>
      <c r="B466" s="24"/>
      <c r="C466" s="31" t="str">
        <f>IFERROR(VLOOKUP(B466,'04_Distribuidores'!$A$6:$N$55,2,FALSE),"")</f>
        <v/>
      </c>
      <c r="D466" s="25"/>
      <c r="E466" s="25"/>
      <c r="F466" s="25"/>
      <c r="G466" s="25"/>
      <c r="H466" s="32" t="str">
        <f t="shared" si="21"/>
        <v/>
      </c>
      <c r="I466" s="33" t="str">
        <f t="shared" si="22"/>
        <v/>
      </c>
      <c r="J466" s="25"/>
      <c r="K466" s="25"/>
      <c r="L466" s="30"/>
      <c r="M466" s="24"/>
      <c r="N466" s="30"/>
      <c r="O466" s="31" t="str">
        <f t="shared" si="23"/>
        <v/>
      </c>
    </row>
    <row r="467" spans="1:15">
      <c r="A467" s="30"/>
      <c r="B467" s="24"/>
      <c r="C467" s="31" t="str">
        <f>IFERROR(VLOOKUP(B467,'04_Distribuidores'!$A$6:$N$55,2,FALSE),"")</f>
        <v/>
      </c>
      <c r="D467" s="25"/>
      <c r="E467" s="25"/>
      <c r="F467" s="25"/>
      <c r="G467" s="25"/>
      <c r="H467" s="32" t="str">
        <f t="shared" si="21"/>
        <v/>
      </c>
      <c r="I467" s="33" t="str">
        <f t="shared" si="22"/>
        <v/>
      </c>
      <c r="J467" s="25"/>
      <c r="K467" s="25"/>
      <c r="L467" s="30"/>
      <c r="M467" s="24"/>
      <c r="N467" s="30"/>
      <c r="O467" s="31" t="str">
        <f t="shared" si="23"/>
        <v/>
      </c>
    </row>
    <row r="468" spans="1:15">
      <c r="A468" s="30"/>
      <c r="B468" s="24"/>
      <c r="C468" s="31" t="str">
        <f>IFERROR(VLOOKUP(B468,'04_Distribuidores'!$A$6:$N$55,2,FALSE),"")</f>
        <v/>
      </c>
      <c r="D468" s="25"/>
      <c r="E468" s="25"/>
      <c r="F468" s="25"/>
      <c r="G468" s="25"/>
      <c r="H468" s="32" t="str">
        <f t="shared" si="21"/>
        <v/>
      </c>
      <c r="I468" s="33" t="str">
        <f t="shared" si="22"/>
        <v/>
      </c>
      <c r="J468" s="25"/>
      <c r="K468" s="25"/>
      <c r="L468" s="30"/>
      <c r="M468" s="24"/>
      <c r="N468" s="30"/>
      <c r="O468" s="31" t="str">
        <f t="shared" si="23"/>
        <v/>
      </c>
    </row>
    <row r="469" spans="1:15">
      <c r="A469" s="30"/>
      <c r="B469" s="24"/>
      <c r="C469" s="31" t="str">
        <f>IFERROR(VLOOKUP(B469,'04_Distribuidores'!$A$6:$N$55,2,FALSE),"")</f>
        <v/>
      </c>
      <c r="D469" s="25"/>
      <c r="E469" s="25"/>
      <c r="F469" s="25"/>
      <c r="G469" s="25"/>
      <c r="H469" s="32" t="str">
        <f t="shared" si="21"/>
        <v/>
      </c>
      <c r="I469" s="33" t="str">
        <f t="shared" si="22"/>
        <v/>
      </c>
      <c r="J469" s="25"/>
      <c r="K469" s="25"/>
      <c r="L469" s="30"/>
      <c r="M469" s="24"/>
      <c r="N469" s="30"/>
      <c r="O469" s="31" t="str">
        <f t="shared" si="23"/>
        <v/>
      </c>
    </row>
    <row r="470" spans="1:15">
      <c r="A470" s="30"/>
      <c r="B470" s="24"/>
      <c r="C470" s="31" t="str">
        <f>IFERROR(VLOOKUP(B470,'04_Distribuidores'!$A$6:$N$55,2,FALSE),"")</f>
        <v/>
      </c>
      <c r="D470" s="25"/>
      <c r="E470" s="25"/>
      <c r="F470" s="25"/>
      <c r="G470" s="25"/>
      <c r="H470" s="32" t="str">
        <f t="shared" si="21"/>
        <v/>
      </c>
      <c r="I470" s="33" t="str">
        <f t="shared" si="22"/>
        <v/>
      </c>
      <c r="J470" s="25"/>
      <c r="K470" s="25"/>
      <c r="L470" s="30"/>
      <c r="M470" s="24"/>
      <c r="N470" s="30"/>
      <c r="O470" s="31" t="str">
        <f t="shared" si="23"/>
        <v/>
      </c>
    </row>
    <row r="471" spans="1:15">
      <c r="A471" s="30"/>
      <c r="B471" s="24"/>
      <c r="C471" s="31" t="str">
        <f>IFERROR(VLOOKUP(B471,'04_Distribuidores'!$A$6:$N$55,2,FALSE),"")</f>
        <v/>
      </c>
      <c r="D471" s="25"/>
      <c r="E471" s="25"/>
      <c r="F471" s="25"/>
      <c r="G471" s="25"/>
      <c r="H471" s="32" t="str">
        <f t="shared" si="21"/>
        <v/>
      </c>
      <c r="I471" s="33" t="str">
        <f t="shared" si="22"/>
        <v/>
      </c>
      <c r="J471" s="25"/>
      <c r="K471" s="25"/>
      <c r="L471" s="30"/>
      <c r="M471" s="24"/>
      <c r="N471" s="30"/>
      <c r="O471" s="31" t="str">
        <f t="shared" si="23"/>
        <v/>
      </c>
    </row>
    <row r="472" spans="1:15">
      <c r="A472" s="30"/>
      <c r="B472" s="24"/>
      <c r="C472" s="31" t="str">
        <f>IFERROR(VLOOKUP(B472,'04_Distribuidores'!$A$6:$N$55,2,FALSE),"")</f>
        <v/>
      </c>
      <c r="D472" s="25"/>
      <c r="E472" s="25"/>
      <c r="F472" s="25"/>
      <c r="G472" s="25"/>
      <c r="H472" s="32" t="str">
        <f t="shared" si="21"/>
        <v/>
      </c>
      <c r="I472" s="33" t="str">
        <f t="shared" si="22"/>
        <v/>
      </c>
      <c r="J472" s="25"/>
      <c r="K472" s="25"/>
      <c r="L472" s="30"/>
      <c r="M472" s="24"/>
      <c r="N472" s="30"/>
      <c r="O472" s="31" t="str">
        <f t="shared" si="23"/>
        <v/>
      </c>
    </row>
    <row r="473" spans="1:15">
      <c r="A473" s="30"/>
      <c r="B473" s="24"/>
      <c r="C473" s="31" t="str">
        <f>IFERROR(VLOOKUP(B473,'04_Distribuidores'!$A$6:$N$55,2,FALSE),"")</f>
        <v/>
      </c>
      <c r="D473" s="25"/>
      <c r="E473" s="25"/>
      <c r="F473" s="25"/>
      <c r="G473" s="25"/>
      <c r="H473" s="32" t="str">
        <f t="shared" si="21"/>
        <v/>
      </c>
      <c r="I473" s="33" t="str">
        <f t="shared" si="22"/>
        <v/>
      </c>
      <c r="J473" s="25"/>
      <c r="K473" s="25"/>
      <c r="L473" s="30"/>
      <c r="M473" s="24"/>
      <c r="N473" s="30"/>
      <c r="O473" s="31" t="str">
        <f t="shared" si="23"/>
        <v/>
      </c>
    </row>
    <row r="474" spans="1:15">
      <c r="A474" s="30"/>
      <c r="B474" s="24"/>
      <c r="C474" s="31" t="str">
        <f>IFERROR(VLOOKUP(B474,'04_Distribuidores'!$A$6:$N$55,2,FALSE),"")</f>
        <v/>
      </c>
      <c r="D474" s="25"/>
      <c r="E474" s="25"/>
      <c r="F474" s="25"/>
      <c r="G474" s="25"/>
      <c r="H474" s="32" t="str">
        <f t="shared" si="21"/>
        <v/>
      </c>
      <c r="I474" s="33" t="str">
        <f t="shared" si="22"/>
        <v/>
      </c>
      <c r="J474" s="25"/>
      <c r="K474" s="25"/>
      <c r="L474" s="30"/>
      <c r="M474" s="24"/>
      <c r="N474" s="30"/>
      <c r="O474" s="31" t="str">
        <f t="shared" si="23"/>
        <v/>
      </c>
    </row>
    <row r="475" spans="1:15">
      <c r="A475" s="30"/>
      <c r="B475" s="24"/>
      <c r="C475" s="31" t="str">
        <f>IFERROR(VLOOKUP(B475,'04_Distribuidores'!$A$6:$N$55,2,FALSE),"")</f>
        <v/>
      </c>
      <c r="D475" s="25"/>
      <c r="E475" s="25"/>
      <c r="F475" s="25"/>
      <c r="G475" s="25"/>
      <c r="H475" s="32" t="str">
        <f t="shared" si="21"/>
        <v/>
      </c>
      <c r="I475" s="33" t="str">
        <f t="shared" si="22"/>
        <v/>
      </c>
      <c r="J475" s="25"/>
      <c r="K475" s="25"/>
      <c r="L475" s="30"/>
      <c r="M475" s="24"/>
      <c r="N475" s="30"/>
      <c r="O475" s="31" t="str">
        <f t="shared" si="23"/>
        <v/>
      </c>
    </row>
    <row r="476" spans="1:15">
      <c r="A476" s="30"/>
      <c r="B476" s="24"/>
      <c r="C476" s="31" t="str">
        <f>IFERROR(VLOOKUP(B476,'04_Distribuidores'!$A$6:$N$55,2,FALSE),"")</f>
        <v/>
      </c>
      <c r="D476" s="25"/>
      <c r="E476" s="25"/>
      <c r="F476" s="25"/>
      <c r="G476" s="25"/>
      <c r="H476" s="32" t="str">
        <f t="shared" si="21"/>
        <v/>
      </c>
      <c r="I476" s="33" t="str">
        <f t="shared" si="22"/>
        <v/>
      </c>
      <c r="J476" s="25"/>
      <c r="K476" s="25"/>
      <c r="L476" s="30"/>
      <c r="M476" s="24"/>
      <c r="N476" s="30"/>
      <c r="O476" s="31" t="str">
        <f t="shared" si="23"/>
        <v/>
      </c>
    </row>
    <row r="477" spans="1:15">
      <c r="A477" s="30"/>
      <c r="B477" s="24"/>
      <c r="C477" s="31" t="str">
        <f>IFERROR(VLOOKUP(B477,'04_Distribuidores'!$A$6:$N$55,2,FALSE),"")</f>
        <v/>
      </c>
      <c r="D477" s="25"/>
      <c r="E477" s="25"/>
      <c r="F477" s="25"/>
      <c r="G477" s="25"/>
      <c r="H477" s="32" t="str">
        <f t="shared" si="21"/>
        <v/>
      </c>
      <c r="I477" s="33" t="str">
        <f t="shared" si="22"/>
        <v/>
      </c>
      <c r="J477" s="25"/>
      <c r="K477" s="25"/>
      <c r="L477" s="30"/>
      <c r="M477" s="24"/>
      <c r="N477" s="30"/>
      <c r="O477" s="31" t="str">
        <f t="shared" si="23"/>
        <v/>
      </c>
    </row>
    <row r="478" spans="1:15">
      <c r="A478" s="30"/>
      <c r="B478" s="24"/>
      <c r="C478" s="31" t="str">
        <f>IFERROR(VLOOKUP(B478,'04_Distribuidores'!$A$6:$N$55,2,FALSE),"")</f>
        <v/>
      </c>
      <c r="D478" s="25"/>
      <c r="E478" s="25"/>
      <c r="F478" s="25"/>
      <c r="G478" s="25"/>
      <c r="H478" s="32" t="str">
        <f t="shared" si="21"/>
        <v/>
      </c>
      <c r="I478" s="33" t="str">
        <f t="shared" si="22"/>
        <v/>
      </c>
      <c r="J478" s="25"/>
      <c r="K478" s="25"/>
      <c r="L478" s="30"/>
      <c r="M478" s="24"/>
      <c r="N478" s="30"/>
      <c r="O478" s="31" t="str">
        <f t="shared" si="23"/>
        <v/>
      </c>
    </row>
    <row r="479" spans="1:15">
      <c r="A479" s="30"/>
      <c r="B479" s="24"/>
      <c r="C479" s="31" t="str">
        <f>IFERROR(VLOOKUP(B479,'04_Distribuidores'!$A$6:$N$55,2,FALSE),"")</f>
        <v/>
      </c>
      <c r="D479" s="25"/>
      <c r="E479" s="25"/>
      <c r="F479" s="25"/>
      <c r="G479" s="25"/>
      <c r="H479" s="32" t="str">
        <f t="shared" si="21"/>
        <v/>
      </c>
      <c r="I479" s="33" t="str">
        <f t="shared" si="22"/>
        <v/>
      </c>
      <c r="J479" s="25"/>
      <c r="K479" s="25"/>
      <c r="L479" s="30"/>
      <c r="M479" s="24"/>
      <c r="N479" s="30"/>
      <c r="O479" s="31" t="str">
        <f t="shared" si="23"/>
        <v/>
      </c>
    </row>
    <row r="480" spans="1:15">
      <c r="A480" s="30"/>
      <c r="B480" s="24"/>
      <c r="C480" s="31" t="str">
        <f>IFERROR(VLOOKUP(B480,'04_Distribuidores'!$A$6:$N$55,2,FALSE),"")</f>
        <v/>
      </c>
      <c r="D480" s="25"/>
      <c r="E480" s="25"/>
      <c r="F480" s="25"/>
      <c r="G480" s="25"/>
      <c r="H480" s="32" t="str">
        <f t="shared" si="21"/>
        <v/>
      </c>
      <c r="I480" s="33" t="str">
        <f t="shared" si="22"/>
        <v/>
      </c>
      <c r="J480" s="25"/>
      <c r="K480" s="25"/>
      <c r="L480" s="30"/>
      <c r="M480" s="24"/>
      <c r="N480" s="30"/>
      <c r="O480" s="31" t="str">
        <f t="shared" si="23"/>
        <v/>
      </c>
    </row>
    <row r="481" spans="1:15">
      <c r="A481" s="30"/>
      <c r="B481" s="24"/>
      <c r="C481" s="31" t="str">
        <f>IFERROR(VLOOKUP(B481,'04_Distribuidores'!$A$6:$N$55,2,FALSE),"")</f>
        <v/>
      </c>
      <c r="D481" s="25"/>
      <c r="E481" s="25"/>
      <c r="F481" s="25"/>
      <c r="G481" s="25"/>
      <c r="H481" s="32" t="str">
        <f t="shared" si="21"/>
        <v/>
      </c>
      <c r="I481" s="33" t="str">
        <f t="shared" si="22"/>
        <v/>
      </c>
      <c r="J481" s="25"/>
      <c r="K481" s="25"/>
      <c r="L481" s="30"/>
      <c r="M481" s="24"/>
      <c r="N481" s="30"/>
      <c r="O481" s="31" t="str">
        <f t="shared" si="23"/>
        <v/>
      </c>
    </row>
    <row r="482" spans="1:15">
      <c r="A482" s="30"/>
      <c r="B482" s="24"/>
      <c r="C482" s="31" t="str">
        <f>IFERROR(VLOOKUP(B482,'04_Distribuidores'!$A$6:$N$55,2,FALSE),"")</f>
        <v/>
      </c>
      <c r="D482" s="25"/>
      <c r="E482" s="25"/>
      <c r="F482" s="25"/>
      <c r="G482" s="25"/>
      <c r="H482" s="32" t="str">
        <f t="shared" si="21"/>
        <v/>
      </c>
      <c r="I482" s="33" t="str">
        <f t="shared" si="22"/>
        <v/>
      </c>
      <c r="J482" s="25"/>
      <c r="K482" s="25"/>
      <c r="L482" s="30"/>
      <c r="M482" s="24"/>
      <c r="N482" s="30"/>
      <c r="O482" s="31" t="str">
        <f t="shared" si="23"/>
        <v/>
      </c>
    </row>
    <row r="483" spans="1:15">
      <c r="A483" s="30"/>
      <c r="B483" s="24"/>
      <c r="C483" s="31" t="str">
        <f>IFERROR(VLOOKUP(B483,'04_Distribuidores'!$A$6:$N$55,2,FALSE),"")</f>
        <v/>
      </c>
      <c r="D483" s="25"/>
      <c r="E483" s="25"/>
      <c r="F483" s="25"/>
      <c r="G483" s="25"/>
      <c r="H483" s="32" t="str">
        <f t="shared" si="21"/>
        <v/>
      </c>
      <c r="I483" s="33" t="str">
        <f t="shared" si="22"/>
        <v/>
      </c>
      <c r="J483" s="25"/>
      <c r="K483" s="25"/>
      <c r="L483" s="30"/>
      <c r="M483" s="24"/>
      <c r="N483" s="30"/>
      <c r="O483" s="31" t="str">
        <f t="shared" si="23"/>
        <v/>
      </c>
    </row>
    <row r="484" spans="1:15">
      <c r="A484" s="30"/>
      <c r="B484" s="24"/>
      <c r="C484" s="31" t="str">
        <f>IFERROR(VLOOKUP(B484,'04_Distribuidores'!$A$6:$N$55,2,FALSE),"")</f>
        <v/>
      </c>
      <c r="D484" s="25"/>
      <c r="E484" s="25"/>
      <c r="F484" s="25"/>
      <c r="G484" s="25"/>
      <c r="H484" s="32" t="str">
        <f t="shared" si="21"/>
        <v/>
      </c>
      <c r="I484" s="33" t="str">
        <f t="shared" si="22"/>
        <v/>
      </c>
      <c r="J484" s="25"/>
      <c r="K484" s="25"/>
      <c r="L484" s="30"/>
      <c r="M484" s="24"/>
      <c r="N484" s="30"/>
      <c r="O484" s="31" t="str">
        <f t="shared" si="23"/>
        <v/>
      </c>
    </row>
    <row r="485" spans="1:15">
      <c r="A485" s="30"/>
      <c r="B485" s="24"/>
      <c r="C485" s="31" t="str">
        <f>IFERROR(VLOOKUP(B485,'04_Distribuidores'!$A$6:$N$55,2,FALSE),"")</f>
        <v/>
      </c>
      <c r="D485" s="25"/>
      <c r="E485" s="25"/>
      <c r="F485" s="25"/>
      <c r="G485" s="25"/>
      <c r="H485" s="32" t="str">
        <f t="shared" si="21"/>
        <v/>
      </c>
      <c r="I485" s="33" t="str">
        <f t="shared" si="22"/>
        <v/>
      </c>
      <c r="J485" s="25"/>
      <c r="K485" s="25"/>
      <c r="L485" s="30"/>
      <c r="M485" s="24"/>
      <c r="N485" s="30"/>
      <c r="O485" s="31" t="str">
        <f t="shared" si="23"/>
        <v/>
      </c>
    </row>
    <row r="486" spans="1:15">
      <c r="A486" s="30"/>
      <c r="B486" s="24"/>
      <c r="C486" s="31" t="str">
        <f>IFERROR(VLOOKUP(B486,'04_Distribuidores'!$A$6:$N$55,2,FALSE),"")</f>
        <v/>
      </c>
      <c r="D486" s="25"/>
      <c r="E486" s="25"/>
      <c r="F486" s="25"/>
      <c r="G486" s="25"/>
      <c r="H486" s="32" t="str">
        <f t="shared" si="21"/>
        <v/>
      </c>
      <c r="I486" s="33" t="str">
        <f t="shared" si="22"/>
        <v/>
      </c>
      <c r="J486" s="25"/>
      <c r="K486" s="25"/>
      <c r="L486" s="30"/>
      <c r="M486" s="24"/>
      <c r="N486" s="30"/>
      <c r="O486" s="31" t="str">
        <f t="shared" si="23"/>
        <v/>
      </c>
    </row>
    <row r="487" spans="1:15">
      <c r="A487" s="30"/>
      <c r="B487" s="24"/>
      <c r="C487" s="31" t="str">
        <f>IFERROR(VLOOKUP(B487,'04_Distribuidores'!$A$6:$N$55,2,FALSE),"")</f>
        <v/>
      </c>
      <c r="D487" s="25"/>
      <c r="E487" s="25"/>
      <c r="F487" s="25"/>
      <c r="G487" s="25"/>
      <c r="H487" s="32" t="str">
        <f t="shared" si="21"/>
        <v/>
      </c>
      <c r="I487" s="33" t="str">
        <f t="shared" si="22"/>
        <v/>
      </c>
      <c r="J487" s="25"/>
      <c r="K487" s="25"/>
      <c r="L487" s="30"/>
      <c r="M487" s="24"/>
      <c r="N487" s="30"/>
      <c r="O487" s="31" t="str">
        <f t="shared" si="23"/>
        <v/>
      </c>
    </row>
    <row r="488" spans="1:15">
      <c r="A488" s="30"/>
      <c r="B488" s="24"/>
      <c r="C488" s="31" t="str">
        <f>IFERROR(VLOOKUP(B488,'04_Distribuidores'!$A$6:$N$55,2,FALSE),"")</f>
        <v/>
      </c>
      <c r="D488" s="25"/>
      <c r="E488" s="25"/>
      <c r="F488" s="25"/>
      <c r="G488" s="25"/>
      <c r="H488" s="32" t="str">
        <f t="shared" si="21"/>
        <v/>
      </c>
      <c r="I488" s="33" t="str">
        <f t="shared" si="22"/>
        <v/>
      </c>
      <c r="J488" s="25"/>
      <c r="K488" s="25"/>
      <c r="L488" s="30"/>
      <c r="M488" s="24"/>
      <c r="N488" s="30"/>
      <c r="O488" s="31" t="str">
        <f t="shared" si="23"/>
        <v/>
      </c>
    </row>
    <row r="489" spans="1:15">
      <c r="A489" s="30"/>
      <c r="B489" s="24"/>
      <c r="C489" s="31" t="str">
        <f>IFERROR(VLOOKUP(B489,'04_Distribuidores'!$A$6:$N$55,2,FALSE),"")</f>
        <v/>
      </c>
      <c r="D489" s="25"/>
      <c r="E489" s="25"/>
      <c r="F489" s="25"/>
      <c r="G489" s="25"/>
      <c r="H489" s="32" t="str">
        <f t="shared" si="21"/>
        <v/>
      </c>
      <c r="I489" s="33" t="str">
        <f t="shared" si="22"/>
        <v/>
      </c>
      <c r="J489" s="25"/>
      <c r="K489" s="25"/>
      <c r="L489" s="30"/>
      <c r="M489" s="24"/>
      <c r="N489" s="30"/>
      <c r="O489" s="31" t="str">
        <f t="shared" si="23"/>
        <v/>
      </c>
    </row>
    <row r="490" spans="1:15">
      <c r="A490" s="30"/>
      <c r="B490" s="24"/>
      <c r="C490" s="31" t="str">
        <f>IFERROR(VLOOKUP(B490,'04_Distribuidores'!$A$6:$N$55,2,FALSE),"")</f>
        <v/>
      </c>
      <c r="D490" s="25"/>
      <c r="E490" s="25"/>
      <c r="F490" s="25"/>
      <c r="G490" s="25"/>
      <c r="H490" s="32" t="str">
        <f t="shared" si="21"/>
        <v/>
      </c>
      <c r="I490" s="33" t="str">
        <f t="shared" si="22"/>
        <v/>
      </c>
      <c r="J490" s="25"/>
      <c r="K490" s="25"/>
      <c r="L490" s="30"/>
      <c r="M490" s="24"/>
      <c r="N490" s="30"/>
      <c r="O490" s="31" t="str">
        <f t="shared" si="23"/>
        <v/>
      </c>
    </row>
    <row r="491" spans="1:15">
      <c r="A491" s="30"/>
      <c r="B491" s="24"/>
      <c r="C491" s="31" t="str">
        <f>IFERROR(VLOOKUP(B491,'04_Distribuidores'!$A$6:$N$55,2,FALSE),"")</f>
        <v/>
      </c>
      <c r="D491" s="25"/>
      <c r="E491" s="25"/>
      <c r="F491" s="25"/>
      <c r="G491" s="25"/>
      <c r="H491" s="32" t="str">
        <f t="shared" si="21"/>
        <v/>
      </c>
      <c r="I491" s="33" t="str">
        <f t="shared" si="22"/>
        <v/>
      </c>
      <c r="J491" s="25"/>
      <c r="K491" s="25"/>
      <c r="L491" s="30"/>
      <c r="M491" s="24"/>
      <c r="N491" s="30"/>
      <c r="O491" s="31" t="str">
        <f t="shared" si="23"/>
        <v/>
      </c>
    </row>
    <row r="492" spans="1:15">
      <c r="A492" s="30"/>
      <c r="B492" s="24"/>
      <c r="C492" s="31" t="str">
        <f>IFERROR(VLOOKUP(B492,'04_Distribuidores'!$A$6:$N$55,2,FALSE),"")</f>
        <v/>
      </c>
      <c r="D492" s="25"/>
      <c r="E492" s="25"/>
      <c r="F492" s="25"/>
      <c r="G492" s="25"/>
      <c r="H492" s="32" t="str">
        <f t="shared" si="21"/>
        <v/>
      </c>
      <c r="I492" s="33" t="str">
        <f t="shared" si="22"/>
        <v/>
      </c>
      <c r="J492" s="25"/>
      <c r="K492" s="25"/>
      <c r="L492" s="30"/>
      <c r="M492" s="24"/>
      <c r="N492" s="30"/>
      <c r="O492" s="31" t="str">
        <f t="shared" si="23"/>
        <v/>
      </c>
    </row>
    <row r="493" spans="1:15">
      <c r="A493" s="30"/>
      <c r="B493" s="24"/>
      <c r="C493" s="31" t="str">
        <f>IFERROR(VLOOKUP(B493,'04_Distribuidores'!$A$6:$N$55,2,FALSE),"")</f>
        <v/>
      </c>
      <c r="D493" s="25"/>
      <c r="E493" s="25"/>
      <c r="F493" s="25"/>
      <c r="G493" s="25"/>
      <c r="H493" s="32" t="str">
        <f t="shared" si="21"/>
        <v/>
      </c>
      <c r="I493" s="33" t="str">
        <f t="shared" si="22"/>
        <v/>
      </c>
      <c r="J493" s="25"/>
      <c r="K493" s="25"/>
      <c r="L493" s="30"/>
      <c r="M493" s="24"/>
      <c r="N493" s="30"/>
      <c r="O493" s="31" t="str">
        <f t="shared" si="23"/>
        <v/>
      </c>
    </row>
    <row r="494" spans="1:15">
      <c r="A494" s="30"/>
      <c r="B494" s="24"/>
      <c r="C494" s="31" t="str">
        <f>IFERROR(VLOOKUP(B494,'04_Distribuidores'!$A$6:$N$55,2,FALSE),"")</f>
        <v/>
      </c>
      <c r="D494" s="25"/>
      <c r="E494" s="25"/>
      <c r="F494" s="25"/>
      <c r="G494" s="25"/>
      <c r="H494" s="32" t="str">
        <f t="shared" si="21"/>
        <v/>
      </c>
      <c r="I494" s="33" t="str">
        <f t="shared" si="22"/>
        <v/>
      </c>
      <c r="J494" s="25"/>
      <c r="K494" s="25"/>
      <c r="L494" s="30"/>
      <c r="M494" s="24"/>
      <c r="N494" s="30"/>
      <c r="O494" s="31" t="str">
        <f t="shared" si="23"/>
        <v/>
      </c>
    </row>
    <row r="495" spans="1:15">
      <c r="A495" s="30"/>
      <c r="B495" s="24"/>
      <c r="C495" s="31" t="str">
        <f>IFERROR(VLOOKUP(B495,'04_Distribuidores'!$A$6:$N$55,2,FALSE),"")</f>
        <v/>
      </c>
      <c r="D495" s="25"/>
      <c r="E495" s="25"/>
      <c r="F495" s="25"/>
      <c r="G495" s="25"/>
      <c r="H495" s="32" t="str">
        <f t="shared" si="21"/>
        <v/>
      </c>
      <c r="I495" s="33" t="str">
        <f t="shared" si="22"/>
        <v/>
      </c>
      <c r="J495" s="25"/>
      <c r="K495" s="25"/>
      <c r="L495" s="30"/>
      <c r="M495" s="24"/>
      <c r="N495" s="30"/>
      <c r="O495" s="31" t="str">
        <f t="shared" si="23"/>
        <v/>
      </c>
    </row>
    <row r="496" spans="1:15">
      <c r="A496" s="30"/>
      <c r="B496" s="24"/>
      <c r="C496" s="31" t="str">
        <f>IFERROR(VLOOKUP(B496,'04_Distribuidores'!$A$6:$N$55,2,FALSE),"")</f>
        <v/>
      </c>
      <c r="D496" s="25"/>
      <c r="E496" s="25"/>
      <c r="F496" s="25"/>
      <c r="G496" s="25"/>
      <c r="H496" s="32" t="str">
        <f t="shared" si="21"/>
        <v/>
      </c>
      <c r="I496" s="33" t="str">
        <f t="shared" si="22"/>
        <v/>
      </c>
      <c r="J496" s="25"/>
      <c r="K496" s="25"/>
      <c r="L496" s="30"/>
      <c r="M496" s="24"/>
      <c r="N496" s="30"/>
      <c r="O496" s="31" t="str">
        <f t="shared" si="23"/>
        <v/>
      </c>
    </row>
    <row r="497" spans="1:15">
      <c r="A497" s="30"/>
      <c r="B497" s="24"/>
      <c r="C497" s="31" t="str">
        <f>IFERROR(VLOOKUP(B497,'04_Distribuidores'!$A$6:$N$55,2,FALSE),"")</f>
        <v/>
      </c>
      <c r="D497" s="25"/>
      <c r="E497" s="25"/>
      <c r="F497" s="25"/>
      <c r="G497" s="25"/>
      <c r="H497" s="32" t="str">
        <f t="shared" si="21"/>
        <v/>
      </c>
      <c r="I497" s="33" t="str">
        <f t="shared" si="22"/>
        <v/>
      </c>
      <c r="J497" s="25"/>
      <c r="K497" s="25"/>
      <c r="L497" s="30"/>
      <c r="M497" s="24"/>
      <c r="N497" s="30"/>
      <c r="O497" s="31" t="str">
        <f t="shared" si="23"/>
        <v/>
      </c>
    </row>
    <row r="498" spans="1:15">
      <c r="A498" s="30"/>
      <c r="B498" s="24"/>
      <c r="C498" s="31" t="str">
        <f>IFERROR(VLOOKUP(B498,'04_Distribuidores'!$A$6:$N$55,2,FALSE),"")</f>
        <v/>
      </c>
      <c r="D498" s="25"/>
      <c r="E498" s="25"/>
      <c r="F498" s="25"/>
      <c r="G498" s="25"/>
      <c r="H498" s="32" t="str">
        <f t="shared" si="21"/>
        <v/>
      </c>
      <c r="I498" s="33" t="str">
        <f t="shared" si="22"/>
        <v/>
      </c>
      <c r="J498" s="25"/>
      <c r="K498" s="25"/>
      <c r="L498" s="30"/>
      <c r="M498" s="24"/>
      <c r="N498" s="30"/>
      <c r="O498" s="31" t="str">
        <f t="shared" si="23"/>
        <v/>
      </c>
    </row>
    <row r="499" spans="1:15">
      <c r="A499" s="30"/>
      <c r="B499" s="24"/>
      <c r="C499" s="31" t="str">
        <f>IFERROR(VLOOKUP(B499,'04_Distribuidores'!$A$6:$N$55,2,FALSE),"")</f>
        <v/>
      </c>
      <c r="D499" s="25"/>
      <c r="E499" s="25"/>
      <c r="F499" s="25"/>
      <c r="G499" s="25"/>
      <c r="H499" s="32" t="str">
        <f t="shared" si="21"/>
        <v/>
      </c>
      <c r="I499" s="33" t="str">
        <f t="shared" si="22"/>
        <v/>
      </c>
      <c r="J499" s="25"/>
      <c r="K499" s="25"/>
      <c r="L499" s="30"/>
      <c r="M499" s="24"/>
      <c r="N499" s="30"/>
      <c r="O499" s="31" t="str">
        <f t="shared" si="23"/>
        <v/>
      </c>
    </row>
    <row r="500" spans="1:15">
      <c r="A500" s="30"/>
      <c r="B500" s="24"/>
      <c r="C500" s="31" t="str">
        <f>IFERROR(VLOOKUP(B500,'04_Distribuidores'!$A$6:$N$55,2,FALSE),"")</f>
        <v/>
      </c>
      <c r="D500" s="25"/>
      <c r="E500" s="25"/>
      <c r="F500" s="25"/>
      <c r="G500" s="25"/>
      <c r="H500" s="32" t="str">
        <f t="shared" si="21"/>
        <v/>
      </c>
      <c r="I500" s="33" t="str">
        <f t="shared" si="22"/>
        <v/>
      </c>
      <c r="J500" s="25"/>
      <c r="K500" s="25"/>
      <c r="L500" s="30"/>
      <c r="M500" s="24"/>
      <c r="N500" s="30"/>
      <c r="O500" s="31" t="str">
        <f t="shared" si="23"/>
        <v/>
      </c>
    </row>
    <row r="501" spans="1:15">
      <c r="A501" s="30"/>
      <c r="B501" s="24"/>
      <c r="C501" s="31" t="str">
        <f>IFERROR(VLOOKUP(B501,'04_Distribuidores'!$A$6:$N$55,2,FALSE),"")</f>
        <v/>
      </c>
      <c r="D501" s="25"/>
      <c r="E501" s="25"/>
      <c r="F501" s="25"/>
      <c r="G501" s="25"/>
      <c r="H501" s="32" t="str">
        <f t="shared" si="21"/>
        <v/>
      </c>
      <c r="I501" s="33" t="str">
        <f t="shared" si="22"/>
        <v/>
      </c>
      <c r="J501" s="25"/>
      <c r="K501" s="25"/>
      <c r="L501" s="30"/>
      <c r="M501" s="24"/>
      <c r="N501" s="30"/>
      <c r="O501" s="31" t="str">
        <f t="shared" si="23"/>
        <v/>
      </c>
    </row>
    <row r="502" spans="1:15">
      <c r="A502" s="30"/>
      <c r="B502" s="24"/>
      <c r="C502" s="31" t="str">
        <f>IFERROR(VLOOKUP(B502,'04_Distribuidores'!$A$6:$N$55,2,FALSE),"")</f>
        <v/>
      </c>
      <c r="D502" s="25"/>
      <c r="E502" s="25"/>
      <c r="F502" s="25"/>
      <c r="G502" s="25"/>
      <c r="H502" s="32" t="str">
        <f t="shared" si="21"/>
        <v/>
      </c>
      <c r="I502" s="33" t="str">
        <f t="shared" si="22"/>
        <v/>
      </c>
      <c r="J502" s="25"/>
      <c r="K502" s="25"/>
      <c r="L502" s="30"/>
      <c r="M502" s="24"/>
      <c r="N502" s="30"/>
      <c r="O502" s="31" t="str">
        <f t="shared" si="23"/>
        <v/>
      </c>
    </row>
    <row r="503" spans="1:15">
      <c r="A503" s="30"/>
      <c r="B503" s="24"/>
      <c r="C503" s="31" t="str">
        <f>IFERROR(VLOOKUP(B503,'04_Distribuidores'!$A$6:$N$55,2,FALSE),"")</f>
        <v/>
      </c>
      <c r="D503" s="25"/>
      <c r="E503" s="25"/>
      <c r="F503" s="25"/>
      <c r="G503" s="25"/>
      <c r="H503" s="32" t="str">
        <f t="shared" si="21"/>
        <v/>
      </c>
      <c r="I503" s="33" t="str">
        <f t="shared" si="22"/>
        <v/>
      </c>
      <c r="J503" s="25"/>
      <c r="K503" s="25"/>
      <c r="L503" s="30"/>
      <c r="M503" s="24"/>
      <c r="N503" s="30"/>
      <c r="O503" s="31" t="str">
        <f t="shared" si="23"/>
        <v/>
      </c>
    </row>
    <row r="504" spans="1:15">
      <c r="A504" s="30"/>
      <c r="B504" s="24"/>
      <c r="C504" s="31" t="str">
        <f>IFERROR(VLOOKUP(B504,'04_Distribuidores'!$A$6:$N$55,2,FALSE),"")</f>
        <v/>
      </c>
      <c r="D504" s="25"/>
      <c r="E504" s="25"/>
      <c r="F504" s="25"/>
      <c r="G504" s="25"/>
      <c r="H504" s="32" t="str">
        <f t="shared" si="21"/>
        <v/>
      </c>
      <c r="I504" s="33" t="str">
        <f t="shared" si="22"/>
        <v/>
      </c>
      <c r="J504" s="25"/>
      <c r="K504" s="25"/>
      <c r="L504" s="30"/>
      <c r="M504" s="24"/>
      <c r="N504" s="30"/>
      <c r="O504" s="31" t="str">
        <f t="shared" si="23"/>
        <v/>
      </c>
    </row>
    <row r="505" spans="1:15">
      <c r="A505" s="30"/>
      <c r="B505" s="24"/>
      <c r="C505" s="31" t="str">
        <f>IFERROR(VLOOKUP(B505,'04_Distribuidores'!$A$6:$N$55,2,FALSE),"")</f>
        <v/>
      </c>
      <c r="D505" s="25"/>
      <c r="E505" s="25"/>
      <c r="F505" s="25"/>
      <c r="G505" s="25"/>
      <c r="H505" s="32" t="str">
        <f t="shared" si="21"/>
        <v/>
      </c>
      <c r="I505" s="33" t="str">
        <f t="shared" si="22"/>
        <v/>
      </c>
      <c r="J505" s="25"/>
      <c r="K505" s="25"/>
      <c r="L505" s="30"/>
      <c r="M505" s="24"/>
      <c r="N505" s="30"/>
      <c r="O505" s="31" t="str">
        <f t="shared" si="23"/>
        <v/>
      </c>
    </row>
  </sheetData>
  <mergeCells count="3">
    <mergeCell ref="A1:O1"/>
    <mergeCell ref="A2:O2"/>
    <mergeCell ref="A3:O3"/>
  </mergeCells>
  <conditionalFormatting sqref="I6:I105">
    <cfRule type="colorScale" priority="1">
      <colorScale>
        <cfvo type="min"/>
        <cfvo type="percentile" val="50"/>
        <cfvo type="max"/>
        <color rgb="FFFDEBEC"/>
        <color rgb="FFFFF4D6"/>
        <color rgb="FFE8F3EC"/>
      </colorScale>
    </cfRule>
  </conditionalFormatting>
  <conditionalFormatting sqref="K6:K105">
    <cfRule type="cellIs" dxfId="39" priority="2" operator="greaterThan">
      <formula>0</formula>
    </cfRule>
  </conditionalFormatting>
  <conditionalFormatting sqref="K6:K505">
    <cfRule type="cellIs" dxfId="38" priority="5" operator="greaterThan">
      <formula>0</formula>
    </cfRule>
  </conditionalFormatting>
  <conditionalFormatting sqref="O6:O105">
    <cfRule type="expression" dxfId="37" priority="3">
      <formula>O6="Con actividad"</formula>
    </cfRule>
    <cfRule type="expression" dxfId="36" priority="4">
      <formula>O6="Sin actividad"</formula>
    </cfRule>
  </conditionalFormatting>
  <conditionalFormatting sqref="O6:O505">
    <cfRule type="expression" dxfId="35" priority="6">
      <formula>$O6="Sin actividad"</formula>
    </cfRule>
  </conditionalFormatting>
  <dataValidations count="4">
    <dataValidation type="date" allowBlank="1" showErrorMessage="1" errorTitle="Mes no válido" error="Usa el primer día del mes, por ejemplo 01/06/2026." sqref="A6:A505" xr:uid="{00000000-0002-0000-0400-000001000000}">
      <formula1>DATE(2025,1,1)</formula1>
      <formula2>DATE(2035,12,31)</formula2>
    </dataValidation>
    <dataValidation type="list" allowBlank="1" showErrorMessage="1" errorTitle="Código no válido" error="Selecciona un código existente de la lista desplegable." sqref="B6:B505" xr:uid="{00000000-0002-0000-0400-000002000000}">
      <formula1>ListaCodigosDistribuidores</formula1>
    </dataValidation>
    <dataValidation type="decimal" operator="greaterThanOrEqual" allowBlank="1" showErrorMessage="1" errorTitle="Monto no válido" error="Ingresa un valor numérico igual o mayor que cero." sqref="D6:G505 J6:K505" xr:uid="{00000000-0002-0000-0400-000003000000}">
      <formula1>0</formula1>
    </dataValidation>
    <dataValidation type="date" allowBlank="1" showErrorMessage="1" errorTitle="Fecha no válida" error="Ingresa una fecha válida dentro del rango permitido." sqref="L6:L505 N6:N505" xr:uid="{00000000-0002-0000-0400-000005000000}">
      <formula1>DATE(2020,1,1)</formula1>
      <formula2>DATE(2040,12,31)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400-000000000000}">
          <x14:formula1>
            <xm:f>'04_Distribuidores'!$A$6:$A$55</xm:f>
          </x14:formula1>
          <xm:sqref>B6:B105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01_Instrucciones</vt:lpstr>
      <vt:lpstr>02_Glosario</vt:lpstr>
      <vt:lpstr>03_Resumen</vt:lpstr>
      <vt:lpstr>04_Distribuidores</vt:lpstr>
      <vt:lpstr>05_Seguimiento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2026-06-25T22:44:01Z</dcterms:modified>
</cp:coreProperties>
</file>