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A1BFC6D-84BD-4D5F-8A10-2D97AF794BA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1 Instrucciones" sheetId="1" r:id="rId1"/>
    <sheet name="2 Glosario" sheetId="2" r:id="rId2"/>
    <sheet name="3 Registro provisiones" sheetId="3" r:id="rId3"/>
    <sheet name="4 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4" l="1"/>
  <c r="B18" i="4"/>
  <c r="C17" i="4"/>
  <c r="B17" i="4"/>
  <c r="G16" i="4"/>
  <c r="F16" i="4"/>
  <c r="C16" i="4"/>
  <c r="B16" i="4"/>
  <c r="G15" i="4"/>
  <c r="F15" i="4"/>
  <c r="C15" i="4"/>
  <c r="B15" i="4"/>
  <c r="G14" i="4"/>
  <c r="F14" i="4"/>
  <c r="C14" i="4"/>
  <c r="B14" i="4"/>
  <c r="G13" i="4"/>
  <c r="F13" i="4"/>
  <c r="C13" i="4"/>
  <c r="B13" i="4"/>
  <c r="F12" i="4"/>
  <c r="B12" i="4"/>
  <c r="H8" i="4"/>
  <c r="E8" i="4"/>
  <c r="H7" i="4"/>
  <c r="E7" i="4"/>
  <c r="M100" i="3"/>
  <c r="I100" i="3"/>
  <c r="M99" i="3"/>
  <c r="I99" i="3"/>
  <c r="M98" i="3"/>
  <c r="I98" i="3"/>
  <c r="M97" i="3"/>
  <c r="I97" i="3"/>
  <c r="M96" i="3"/>
  <c r="I96" i="3"/>
  <c r="M95" i="3"/>
  <c r="I95" i="3"/>
  <c r="M94" i="3"/>
  <c r="I94" i="3"/>
  <c r="M93" i="3"/>
  <c r="I93" i="3"/>
  <c r="M92" i="3"/>
  <c r="I92" i="3"/>
  <c r="M91" i="3"/>
  <c r="I91" i="3"/>
  <c r="M90" i="3"/>
  <c r="I90" i="3"/>
  <c r="M89" i="3"/>
  <c r="I89" i="3"/>
  <c r="M88" i="3"/>
  <c r="I88" i="3"/>
  <c r="M87" i="3"/>
  <c r="I87" i="3"/>
  <c r="M86" i="3"/>
  <c r="I86" i="3"/>
  <c r="M85" i="3"/>
  <c r="I85" i="3"/>
  <c r="M84" i="3"/>
  <c r="I84" i="3"/>
  <c r="M83" i="3"/>
  <c r="I83" i="3"/>
  <c r="M82" i="3"/>
  <c r="I82" i="3"/>
  <c r="M81" i="3"/>
  <c r="I81" i="3"/>
  <c r="M80" i="3"/>
  <c r="I80" i="3"/>
  <c r="M79" i="3"/>
  <c r="I79" i="3"/>
  <c r="M78" i="3"/>
  <c r="I78" i="3"/>
  <c r="M77" i="3"/>
  <c r="I77" i="3"/>
  <c r="M76" i="3"/>
  <c r="I76" i="3"/>
  <c r="M75" i="3"/>
  <c r="I75" i="3"/>
  <c r="M74" i="3"/>
  <c r="I74" i="3"/>
  <c r="M73" i="3"/>
  <c r="I73" i="3"/>
  <c r="M72" i="3"/>
  <c r="I72" i="3"/>
  <c r="M71" i="3"/>
  <c r="I71" i="3"/>
  <c r="M70" i="3"/>
  <c r="I70" i="3"/>
  <c r="M69" i="3"/>
  <c r="I69" i="3"/>
  <c r="M68" i="3"/>
  <c r="I68" i="3"/>
  <c r="M67" i="3"/>
  <c r="I67" i="3"/>
  <c r="M66" i="3"/>
  <c r="I66" i="3"/>
  <c r="M65" i="3"/>
  <c r="I65" i="3"/>
  <c r="M64" i="3"/>
  <c r="I64" i="3"/>
  <c r="M63" i="3"/>
  <c r="I63" i="3"/>
  <c r="M62" i="3"/>
  <c r="I62" i="3"/>
  <c r="M61" i="3"/>
  <c r="I61" i="3"/>
  <c r="M60" i="3"/>
  <c r="I60" i="3"/>
  <c r="M59" i="3"/>
  <c r="I59" i="3"/>
  <c r="M58" i="3"/>
  <c r="I58" i="3"/>
  <c r="M57" i="3"/>
  <c r="I57" i="3"/>
  <c r="M56" i="3"/>
  <c r="I56" i="3"/>
  <c r="M55" i="3"/>
  <c r="I55" i="3"/>
  <c r="M54" i="3"/>
  <c r="I54" i="3"/>
  <c r="M53" i="3"/>
  <c r="I53" i="3"/>
  <c r="M52" i="3"/>
  <c r="I52" i="3"/>
  <c r="M51" i="3"/>
  <c r="I51" i="3"/>
  <c r="M50" i="3"/>
  <c r="I50" i="3"/>
  <c r="M49" i="3"/>
  <c r="I49" i="3"/>
  <c r="M48" i="3"/>
  <c r="I48" i="3"/>
  <c r="M47" i="3"/>
  <c r="I47" i="3"/>
  <c r="M46" i="3"/>
  <c r="I46" i="3"/>
  <c r="M45" i="3"/>
  <c r="I45" i="3"/>
  <c r="M44" i="3"/>
  <c r="I44" i="3"/>
  <c r="M43" i="3"/>
  <c r="I43" i="3"/>
  <c r="M42" i="3"/>
  <c r="I42" i="3"/>
  <c r="M41" i="3"/>
  <c r="I41" i="3"/>
  <c r="M40" i="3"/>
  <c r="I40" i="3"/>
  <c r="M39" i="3"/>
  <c r="I39" i="3"/>
  <c r="M38" i="3"/>
  <c r="I38" i="3"/>
  <c r="M37" i="3"/>
  <c r="I37" i="3"/>
  <c r="M36" i="3"/>
  <c r="I36" i="3"/>
  <c r="M35" i="3"/>
  <c r="I35" i="3"/>
  <c r="M34" i="3"/>
  <c r="I34" i="3"/>
  <c r="M33" i="3"/>
  <c r="I33" i="3"/>
  <c r="M32" i="3"/>
  <c r="I32" i="3"/>
  <c r="M31" i="3"/>
  <c r="I31" i="3"/>
  <c r="M30" i="3"/>
  <c r="I30" i="3"/>
  <c r="M29" i="3"/>
  <c r="I29" i="3"/>
  <c r="M28" i="3"/>
  <c r="I28" i="3"/>
  <c r="M27" i="3"/>
  <c r="I27" i="3"/>
  <c r="M26" i="3"/>
  <c r="I26" i="3"/>
  <c r="M25" i="3"/>
  <c r="I25" i="3"/>
  <c r="M24" i="3"/>
  <c r="I24" i="3"/>
  <c r="M23" i="3"/>
  <c r="I23" i="3"/>
  <c r="M22" i="3"/>
  <c r="I22" i="3"/>
  <c r="M21" i="3"/>
  <c r="I21" i="3"/>
  <c r="M20" i="3"/>
  <c r="I20" i="3"/>
  <c r="M19" i="3"/>
  <c r="I19" i="3"/>
  <c r="M18" i="3"/>
  <c r="I18" i="3"/>
  <c r="M17" i="3"/>
  <c r="I17" i="3"/>
  <c r="M16" i="3"/>
  <c r="I16" i="3"/>
  <c r="M15" i="3"/>
  <c r="I15" i="3"/>
  <c r="M14" i="3"/>
  <c r="I14" i="3"/>
  <c r="I13" i="3"/>
  <c r="B8" i="4" s="1"/>
  <c r="K8" i="3"/>
  <c r="I8" i="3"/>
  <c r="E8" i="3"/>
  <c r="C8" i="3"/>
  <c r="C12" i="4" l="1"/>
  <c r="G12" i="4"/>
  <c r="A8" i="3"/>
  <c r="G8" i="3"/>
  <c r="M13" i="3"/>
  <c r="B7" i="4"/>
</calcChain>
</file>

<file path=xl/sharedStrings.xml><?xml version="1.0" encoding="utf-8"?>
<sst xmlns="http://schemas.openxmlformats.org/spreadsheetml/2006/main" count="170" uniqueCount="149">
  <si>
    <t>PLANTILLA DE CONTROL DE PROVISIONES CONTABLES PARA PYMES</t>
  </si>
  <si>
    <t>Objetivo de la plantilla</t>
  </si>
  <si>
    <t>Ayudarte a identificar, controlar y revisar provisiones contables de una pyme. La plantilla no reemplaza al contador: organiza la información para que el cierre mensual sea más claro y revisable.</t>
  </si>
  <si>
    <t>Cómo usarla en 5 pasos</t>
  </si>
  <si>
    <t>1</t>
  </si>
  <si>
    <t>Lee el glosario</t>
  </si>
  <si>
    <t>Revisa la hoja 2 para entender los términos usados en la plantilla.</t>
  </si>
  <si>
    <t>2</t>
  </si>
  <si>
    <t>Usa la hoja 3</t>
  </si>
  <si>
    <t>La hoja 3 trae una fila de ejemplo. Reemplaza ese ejemplo con datos reales de tu negocio o bórralo antes de usarla en un cierre real.</t>
  </si>
  <si>
    <t>3</t>
  </si>
  <si>
    <t>Completa solo las celdas amarillas</t>
  </si>
  <si>
    <t>Las celdas amarillas son datos de captura. Las verdes son resultados automáticos.</t>
  </si>
  <si>
    <t>4</t>
  </si>
  <si>
    <t>Adjunta soporte</t>
  </si>
  <si>
    <t>En la columna Base de cálculo / soporte explica de dónde sale el valor estimado: historial, contrato, cálculo laboral, reclamo, informe legal o criterio contable.</t>
  </si>
  <si>
    <t>5</t>
  </si>
  <si>
    <t>Revisa con tu contador</t>
  </si>
  <si>
    <t>Antes de cerrar el mes, valida si la provisión se mantiene, se ajusta, se usa o se reversa.</t>
  </si>
  <si>
    <t>Leyenda de colores</t>
  </si>
  <si>
    <t>Color</t>
  </si>
  <si>
    <t>Significado</t>
  </si>
  <si>
    <t>Qué debe hacer el usuario</t>
  </si>
  <si>
    <t>Amarillo</t>
  </si>
  <si>
    <t>Dato editable</t>
  </si>
  <si>
    <t>Escribe o reemplaza con información real de tu pyme.</t>
  </si>
  <si>
    <t>Verde</t>
  </si>
  <si>
    <t>Resultado automático</t>
  </si>
  <si>
    <t>No lo borres: contiene fórmulas.</t>
  </si>
  <si>
    <t>Azul marino</t>
  </si>
  <si>
    <t>Encabezado o sección</t>
  </si>
  <si>
    <t>Sirve para orientar la lectura.</t>
  </si>
  <si>
    <t>Azul claro</t>
  </si>
  <si>
    <t>Nota o guía</t>
  </si>
  <si>
    <t>Lee la explicación antes de capturar datos.</t>
  </si>
  <si>
    <t>Nota importante</t>
  </si>
  <si>
    <t>Una provisión contable debe basarse en una obligación probable, una salida probable de recursos y una estimación razonable. No uses la plantilla para registrar gastos 'por si acaso'. Si tienes dudas, revisa el criterio con tu contador.</t>
  </si>
  <si>
    <t>GLOSARIO DE PROVISIONES CONTABLES</t>
  </si>
  <si>
    <t>Término</t>
  </si>
  <si>
    <t>Definición simple</t>
  </si>
  <si>
    <t>Ejemplo práctico</t>
  </si>
  <si>
    <t>Dónde aparece en la plantilla</t>
  </si>
  <si>
    <t>Provisión contable</t>
  </si>
  <si>
    <t>Obligación probable cuyo valor o fecha todavía puede ser incierto.</t>
  </si>
  <si>
    <t>Garantías estimadas por productos vendidos.</t>
  </si>
  <si>
    <t>Tipo de provisión, valor estimado, saldo pendiente.</t>
  </si>
  <si>
    <t>Obligación presente</t>
  </si>
  <si>
    <t>Hecho que ya ocurrió y puede generar una obligación para la empresa.</t>
  </si>
  <si>
    <t>Venta con garantía, reclamo formal, servicio recibido.</t>
  </si>
  <si>
    <t>Descripción / motivo.</t>
  </si>
  <si>
    <t>Salida de recursos</t>
  </si>
  <si>
    <t>Pago, entrega de bien o servicio que probablemente tendrá que asumir la empresa.</t>
  </si>
  <si>
    <t>Reparación, cambio de producto o pago laboral.</t>
  </si>
  <si>
    <t>Valor usado/pagado.</t>
  </si>
  <si>
    <t>Estimación razonable</t>
  </si>
  <si>
    <t>Cálculo con soporte, aunque no sea exacto.</t>
  </si>
  <si>
    <t>3% de ventas con garantía según historial.</t>
  </si>
  <si>
    <t>Base de cálculo / soporte.</t>
  </si>
  <si>
    <t>Cuenta por pagar</t>
  </si>
  <si>
    <t>Deuda confirmada con monto definido, normalmente con factura o documento claro.</t>
  </si>
  <si>
    <t>Factura de proveedor pendiente de pago.</t>
  </si>
  <si>
    <t>Diferencia conceptual; no se registra como provisión si ya es deuda confirmada.</t>
  </si>
  <si>
    <t>Reserva de dinero</t>
  </si>
  <si>
    <t>Dinero separado en caja o banco para pagar algo futuro.</t>
  </si>
  <si>
    <t>Apartar dinero para impuestos o nómina.</t>
  </si>
  <si>
    <t>No equivale automáticamente a una provisión contable.</t>
  </si>
  <si>
    <t>Pasivo contingente</t>
  </si>
  <si>
    <t>Obligación posible o no reconocida porque no cumple criterios de provisión.</t>
  </si>
  <si>
    <t>Demanda con resultado incierto.</t>
  </si>
  <si>
    <t>Estado o nota para contador.</t>
  </si>
  <si>
    <t>Valor estimado inicial</t>
  </si>
  <si>
    <t>Monto calculado al registrar la provisión por primera vez.</t>
  </si>
  <si>
    <t>$750 por garantías estimadas.</t>
  </si>
  <si>
    <t>Valor estimado inicial.</t>
  </si>
  <si>
    <t>Ajuste</t>
  </si>
  <si>
    <t>Aumento o disminución posterior de la provisión.</t>
  </si>
  <si>
    <t>Subir la provisión porque aumentaron reclamos.</t>
  </si>
  <si>
    <t>Ajustes (+/-).</t>
  </si>
  <si>
    <t>Valor usado/pagado</t>
  </si>
  <si>
    <t>Parte de la provisión que ya se utilizó para cubrir la obligación.</t>
  </si>
  <si>
    <t>$520 pagados en reparaciones.</t>
  </si>
  <si>
    <t>Saldo pendiente</t>
  </si>
  <si>
    <t>Valor que queda por mantener, ajustar o reversar.</t>
  </si>
  <si>
    <t>$230 pendientes después de usar $520.</t>
  </si>
  <si>
    <t>Saldo pendiente automático.</t>
  </si>
  <si>
    <t>Reversa</t>
  </si>
  <si>
    <t>Eliminación parcial o total de una provisión cuando la obligación desaparece o fue estimada en exceso.</t>
  </si>
  <si>
    <t>No hubo más reclamos y venció la garantía.</t>
  </si>
  <si>
    <t>Estado y acción sugerida.</t>
  </si>
  <si>
    <t>Soporte</t>
  </si>
  <si>
    <t>Evidencia o base que explica el cálculo.</t>
  </si>
  <si>
    <t>Historial, contrato, informe legal, cálculo laboral.</t>
  </si>
  <si>
    <t>Fecha de revisión</t>
  </si>
  <si>
    <t>Fecha en la que se debe revisar si la provisión sigue vigente.</t>
  </si>
  <si>
    <t>Cierre mensual o fecha definida con el contador.</t>
  </si>
  <si>
    <t>Fecha próxima revisión.</t>
  </si>
  <si>
    <t>CONTROL DE PROVISIONES CONTABLES</t>
  </si>
  <si>
    <t>Esta hoja ya incluye una fila de ejemplo. Reemplaza los datos del ejemplo con los de tu negocio o borra la fila antes de usar la plantilla para un cierre real. Completa solo las celdas amarillas; las celdas verdes se calculan automáticamente.</t>
  </si>
  <si>
    <t>Ejemplo integrado: la fila EJ-001 muestra una provisión por garantías. Ventas con garantía $25.000 x 3% histórico = $750. Si ya se pagaron $520 en reclamos, quedan $230 por revisar. Reemplaza esta fila con los datos reales de tu negocio.</t>
  </si>
  <si>
    <t>RESUMEN AUTOMÁTICO</t>
  </si>
  <si>
    <t>Saldo pendiente total</t>
  </si>
  <si>
    <t>Valor estimado total</t>
  </si>
  <si>
    <t>Provisiones con saldo</t>
  </si>
  <si>
    <t>Pendientes de revisión</t>
  </si>
  <si>
    <t>Reversadas</t>
  </si>
  <si>
    <t>Dato clave</t>
  </si>
  <si>
    <t>Lectura</t>
  </si>
  <si>
    <t>Objetivo</t>
  </si>
  <si>
    <t>Controlar obligaciones probables y revisar saldo pendiente.</t>
  </si>
  <si>
    <t>REGISTRO DE PROVISIONES - CAPTURA Y SEGUIMIENTO</t>
  </si>
  <si>
    <t>Fila EJ-001 = ejemplo precargado. Puedes sustituirlo por tu primera provisión real. Filas siguientes = nuevas provisiones.</t>
  </si>
  <si>
    <t>ID</t>
  </si>
  <si>
    <t>Fecha registro</t>
  </si>
  <si>
    <t>Tipo provisión</t>
  </si>
  <si>
    <t>Descripción / motivo</t>
  </si>
  <si>
    <t>Base de cálculo / soporte</t>
  </si>
  <si>
    <t>Ajustes (+/-)</t>
  </si>
  <si>
    <t>Fecha próxima revisión</t>
  </si>
  <si>
    <t>Responsable</t>
  </si>
  <si>
    <t>Estado</t>
  </si>
  <si>
    <t>Acción sugerida</t>
  </si>
  <si>
    <t>Nota para contador</t>
  </si>
  <si>
    <t>EJ-001</t>
  </si>
  <si>
    <t>Garantías</t>
  </si>
  <si>
    <t>Tienda de electrodomésticos pequeños vendió $25.000 con garantía en junio. Historial: 3% de reclamos.</t>
  </si>
  <si>
    <t>Ventas con garantía $25.000 x 3% histórico de reclamos = $750. Reclamos reales pagados en julio: $520.</t>
  </si>
  <si>
    <t>Administración / contador</t>
  </si>
  <si>
    <t>Pendiente</t>
  </si>
  <si>
    <t>Quedan $230 por revisar: mantener, ajustar o reversar según reclamos reales y criterio del contador.</t>
  </si>
  <si>
    <t>Recordatorio: la fila EJ-001 es solo un ejemplo. Antes de usar la plantilla para tu negocio, reemplaza esa fila con tus datos reales o bórrala. Mantén las fórmulas de Saldo pendiente y Acción sugerida.</t>
  </si>
  <si>
    <t>RESUMEN DE PROVISIONES CONTABLES</t>
  </si>
  <si>
    <t>Este resumen toma los datos de la hoja 3. Úsalo para revisar saldos pendientes, estados y tipos de provisión antes de conversar con tu contador.</t>
  </si>
  <si>
    <t>Indicador</t>
  </si>
  <si>
    <t>Resultado</t>
  </si>
  <si>
    <t>Resumen por tipo</t>
  </si>
  <si>
    <t>Cantidad</t>
  </si>
  <si>
    <t>Resumen por estado</t>
  </si>
  <si>
    <t>Laboral</t>
  </si>
  <si>
    <t>Ajustada</t>
  </si>
  <si>
    <t>Litigio/Reclamación</t>
  </si>
  <si>
    <t>Usada parcialmente</t>
  </si>
  <si>
    <t>Gasto acumulado sin factura</t>
  </si>
  <si>
    <t>Usada total</t>
  </si>
  <si>
    <t>Contrato oneroso</t>
  </si>
  <si>
    <t>Reversada</t>
  </si>
  <si>
    <t>Cuentas de difícil cobro</t>
  </si>
  <si>
    <t>Otro</t>
  </si>
  <si>
    <t>Lectura recomendada</t>
  </si>
  <si>
    <t>Revisa primero las provisiones con saldo pendiente y fecha de revisión vencida. Después valida con el contador si se deben mantener, ajustar, usar o reversar. No cierres el mes con provisiones antiguas sin soporte actualizado.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</si>
</sst>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yyyy\-mm\-dd"/>
    <numFmt numFmtId="166" formatCode="\$#,##0;[Red]\-\$#,##0"/>
  </numFmts>
  <fonts count="10">
    <font>
      <sz val="11"/>
      <name val="Carlito"/>
    </font>
    <font>
      <b/>
      <sz val="16"/>
      <color rgb="FFFFFFFF"/>
      <name val="Carlito"/>
    </font>
    <font>
      <b/>
      <sz val="10"/>
      <color rgb="FFFFFFFF"/>
      <name val="Carlito"/>
    </font>
    <font>
      <sz val="10"/>
      <color rgb="FF1F2937"/>
      <name val="Carlito"/>
    </font>
    <font>
      <b/>
      <sz val="11"/>
      <color rgb="FFFFFFFF"/>
      <name val="Carlito"/>
    </font>
    <font>
      <b/>
      <sz val="11"/>
      <color rgb="FF08233D"/>
      <name val="Carlito"/>
    </font>
    <font>
      <b/>
      <sz val="10"/>
      <color rgb="FF1F2937"/>
      <name val="Carlito"/>
    </font>
    <font>
      <b/>
      <sz val="10"/>
      <color rgb="FF08233D"/>
      <name val="Carlito"/>
    </font>
    <font>
      <b/>
      <sz val="12"/>
      <color rgb="FF08233D"/>
      <name val="Carlito"/>
    </font>
    <font>
      <b/>
      <i/>
      <sz val="11"/>
      <color rgb="FF08233D"/>
      <name val="Carlito"/>
    </font>
  </fonts>
  <fills count="21">
    <fill>
      <patternFill patternType="none"/>
    </fill>
    <fill>
      <patternFill patternType="gray125"/>
    </fill>
    <fill>
      <patternFill patternType="solid">
        <fgColor rgb="FF08233D"/>
      </patternFill>
    </fill>
    <fill>
      <patternFill patternType="solid">
        <fgColor rgb="FF123E63"/>
      </patternFill>
    </fill>
    <fill>
      <patternFill patternType="solid">
        <fgColor rgb="FFEEF6FC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FFF7D6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E2F0D9"/>
        <bgColor indexed="64"/>
      </patternFill>
    </fill>
    <fill>
      <patternFill patternType="solid">
        <fgColor rgb="FF08233D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23E63"/>
        <bgColor indexed="64"/>
      </patternFill>
    </fill>
    <fill>
      <patternFill patternType="solid">
        <fgColor rgb="FFEEF6FC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4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7" fillId="5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/>
    </xf>
    <xf numFmtId="164" fontId="8" fillId="7" borderId="0" xfId="0" applyNumberFormat="1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165" fontId="3" fillId="6" borderId="0" xfId="0" applyNumberFormat="1" applyFont="1" applyFill="1" applyAlignment="1">
      <alignment vertical="top" wrapText="1"/>
    </xf>
    <xf numFmtId="164" fontId="3" fillId="7" borderId="0" xfId="0" applyNumberFormat="1" applyFont="1" applyFill="1" applyAlignment="1">
      <alignment vertical="top" wrapText="1"/>
    </xf>
    <xf numFmtId="164" fontId="3" fillId="6" borderId="0" xfId="0" applyNumberFormat="1" applyFont="1" applyFill="1" applyAlignment="1">
      <alignment vertical="top" wrapText="1"/>
    </xf>
    <xf numFmtId="166" fontId="3" fillId="6" borderId="0" xfId="0" applyNumberFormat="1" applyFont="1" applyFill="1" applyAlignment="1">
      <alignment vertical="top" wrapText="1"/>
    </xf>
    <xf numFmtId="0" fontId="3" fillId="10" borderId="0" xfId="0" applyFont="1" applyFill="1" applyAlignment="1">
      <alignment vertical="top" wrapText="1"/>
    </xf>
    <xf numFmtId="165" fontId="3" fillId="10" borderId="0" xfId="0" applyNumberFormat="1" applyFont="1" applyFill="1" applyAlignment="1">
      <alignment vertical="top" wrapText="1"/>
    </xf>
    <xf numFmtId="164" fontId="3" fillId="10" borderId="0" xfId="0" applyNumberFormat="1" applyFont="1" applyFill="1" applyAlignment="1">
      <alignment vertical="top" wrapText="1"/>
    </xf>
    <xf numFmtId="166" fontId="3" fillId="10" borderId="0" xfId="0" applyNumberFormat="1" applyFont="1" applyFill="1" applyAlignment="1">
      <alignment vertical="top" wrapText="1"/>
    </xf>
    <xf numFmtId="164" fontId="7" fillId="11" borderId="0" xfId="0" applyNumberFormat="1" applyFont="1" applyFill="1" applyAlignment="1">
      <alignment vertical="top" wrapText="1"/>
    </xf>
    <xf numFmtId="0" fontId="7" fillId="11" borderId="0" xfId="0" applyFont="1" applyFill="1" applyAlignment="1">
      <alignment vertical="top" wrapText="1"/>
    </xf>
    <xf numFmtId="49" fontId="8" fillId="7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vertical="top" wrapText="1"/>
    </xf>
    <xf numFmtId="0" fontId="5" fillId="4" borderId="0" xfId="0" applyFont="1" applyFill="1" applyAlignment="1">
      <alignment vertical="center" wrapText="1"/>
    </xf>
    <xf numFmtId="0" fontId="7" fillId="9" borderId="0" xfId="0" applyFont="1" applyFill="1" applyAlignment="1">
      <alignment vertical="center" wrapText="1"/>
    </xf>
    <xf numFmtId="0" fontId="9" fillId="12" borderId="0" xfId="0" applyFont="1" applyFill="1" applyAlignment="1">
      <alignment vertical="center" wrapText="1"/>
    </xf>
    <xf numFmtId="0" fontId="1" fillId="14" borderId="0" xfId="0" applyFont="1" applyFill="1" applyAlignment="1">
      <alignment horizontal="center" vertical="center"/>
    </xf>
    <xf numFmtId="0" fontId="0" fillId="15" borderId="0" xfId="0" applyFill="1"/>
    <xf numFmtId="0" fontId="2" fillId="16" borderId="0" xfId="0" applyFont="1" applyFill="1" applyAlignment="1">
      <alignment horizontal="left" vertical="center" wrapText="1"/>
    </xf>
    <xf numFmtId="0" fontId="3" fillId="17" borderId="0" xfId="0" applyFont="1" applyFill="1" applyAlignment="1">
      <alignment vertical="top" wrapText="1"/>
    </xf>
    <xf numFmtId="0" fontId="4" fillId="14" borderId="0" xfId="0" applyFont="1" applyFill="1" applyAlignment="1">
      <alignment horizontal="center" vertical="center"/>
    </xf>
    <xf numFmtId="0" fontId="5" fillId="18" borderId="0" xfId="0" applyFont="1" applyFill="1" applyAlignment="1">
      <alignment wrapText="1"/>
    </xf>
    <xf numFmtId="0" fontId="3" fillId="15" borderId="0" xfId="0" applyFont="1" applyFill="1" applyAlignment="1">
      <alignment vertical="top" wrapText="1"/>
    </xf>
    <xf numFmtId="0" fontId="4" fillId="14" borderId="0" xfId="0" applyFont="1" applyFill="1" applyAlignment="1">
      <alignment horizontal="center" vertical="center" wrapText="1"/>
    </xf>
    <xf numFmtId="0" fontId="6" fillId="19" borderId="0" xfId="0" applyFont="1" applyFill="1" applyAlignment="1">
      <alignment horizontal="center" vertical="top" wrapText="1"/>
    </xf>
    <xf numFmtId="0" fontId="6" fillId="13" borderId="0" xfId="0" applyFont="1" applyFill="1" applyAlignment="1">
      <alignment horizontal="center" vertical="top" wrapText="1"/>
    </xf>
    <xf numFmtId="0" fontId="2" fillId="14" borderId="0" xfId="0" applyFont="1" applyFill="1" applyAlignment="1">
      <alignment horizontal="center" vertical="top" wrapText="1"/>
    </xf>
    <xf numFmtId="0" fontId="7" fillId="18" borderId="0" xfId="0" applyFont="1" applyFill="1" applyAlignment="1">
      <alignment horizontal="center" vertical="top" wrapText="1"/>
    </xf>
    <xf numFmtId="0" fontId="3" fillId="20" borderId="0" xfId="0" applyFont="1" applyFill="1" applyAlignment="1">
      <alignment vertical="top" wrapText="1"/>
    </xf>
    <xf numFmtId="0" fontId="1" fillId="14" borderId="0" xfId="0" applyFont="1" applyFill="1" applyAlignment="1" applyProtection="1">
      <alignment horizontal="center" vertical="center"/>
      <protection locked="0"/>
    </xf>
    <xf numFmtId="0" fontId="0" fillId="15" borderId="0" xfId="0" applyFill="1" applyProtection="1">
      <protection locked="0"/>
    </xf>
    <xf numFmtId="0" fontId="3" fillId="17" borderId="0" xfId="0" applyFont="1" applyFill="1" applyAlignment="1" applyProtection="1">
      <alignment vertical="top" wrapText="1"/>
      <protection locked="0"/>
    </xf>
    <xf numFmtId="0" fontId="7" fillId="18" borderId="0" xfId="0" applyFont="1" applyFill="1" applyAlignment="1" applyProtection="1">
      <alignment horizontal="center" vertical="center" wrapText="1"/>
      <protection locked="0"/>
    </xf>
    <xf numFmtId="0" fontId="3" fillId="15" borderId="0" xfId="0" applyFont="1" applyFill="1" applyAlignment="1" applyProtection="1">
      <alignment vertical="top" wrapText="1"/>
      <protection locked="0"/>
    </xf>
    <xf numFmtId="164" fontId="3" fillId="13" borderId="0" xfId="0" applyNumberFormat="1" applyFont="1" applyFill="1" applyAlignment="1" applyProtection="1">
      <alignment vertical="top" wrapText="1"/>
      <protection locked="0"/>
    </xf>
    <xf numFmtId="0" fontId="3" fillId="13" borderId="0" xfId="0" applyFont="1" applyFill="1" applyAlignment="1" applyProtection="1">
      <alignment vertical="top" wrapText="1"/>
      <protection locked="0"/>
    </xf>
    <xf numFmtId="1" fontId="3" fillId="13" borderId="0" xfId="0" applyNumberFormat="1" applyFont="1" applyFill="1" applyAlignment="1" applyProtection="1">
      <alignment vertical="top" wrapText="1"/>
      <protection locked="0"/>
    </xf>
    <xf numFmtId="0" fontId="4" fillId="14" borderId="0" xfId="0" applyFont="1" applyFill="1" applyAlignment="1" applyProtection="1">
      <alignment horizontal="center" vertical="center" wrapText="1"/>
      <protection locked="0"/>
    </xf>
    <xf numFmtId="164" fontId="3" fillId="15" borderId="0" xfId="0" applyNumberFormat="1" applyFont="1" applyFill="1" applyAlignment="1" applyProtection="1">
      <alignment vertical="top" wrapText="1"/>
      <protection locked="0"/>
    </xf>
    <xf numFmtId="0" fontId="2" fillId="16" borderId="0" xfId="0" applyFont="1" applyFill="1" applyAlignment="1" applyProtection="1">
      <alignment horizontal="left" vertical="center" wrapText="1"/>
      <protection locked="0"/>
    </xf>
  </cellXfs>
  <cellStyles count="1">
    <cellStyle name="Normal" xfId="0" builtinId="0"/>
  </cellStyles>
  <dxfs count="3">
    <dxf>
      <font>
        <b/>
        <color rgb="FF9C0006"/>
      </font>
      <fill>
        <patternFill>
          <bgColor rgb="FFFCE4D6"/>
        </patternFill>
      </fill>
    </dxf>
    <dxf>
      <font>
        <color rgb="FF666666"/>
      </font>
      <fill>
        <patternFill>
          <bgColor rgb="FFE7E6E6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114592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4EE495-02F8-47FA-93A4-D57DF2C5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06400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114592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D182D4-0033-4083-906C-C25FEE50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39550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13</xdr:col>
      <xdr:colOff>114592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1E2546-7094-411E-BF96-C015A82F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20700" y="0"/>
          <a:ext cx="2114842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workbookViewId="0">
      <selection activeCell="A14" sqref="A14:E14"/>
    </sheetView>
  </sheetViews>
  <sheetFormatPr baseColWidth="10" defaultColWidth="8.796875" defaultRowHeight="13.8"/>
  <cols>
    <col min="1" max="1" width="10.5" style="27" bestFit="1" customWidth="1"/>
    <col min="2" max="2" width="17.69921875" style="27" bestFit="1" customWidth="1"/>
    <col min="3" max="3" width="99" style="27" bestFit="1" customWidth="1"/>
    <col min="4" max="5" width="18" style="27" customWidth="1"/>
    <col min="6" max="16384" width="8.796875" style="27"/>
  </cols>
  <sheetData>
    <row r="1" spans="1:5" ht="21">
      <c r="A1" s="26" t="s">
        <v>0</v>
      </c>
      <c r="B1" s="26"/>
      <c r="C1" s="26"/>
      <c r="D1" s="26"/>
      <c r="E1" s="26"/>
    </row>
    <row r="3" spans="1:5">
      <c r="A3" s="28" t="s">
        <v>1</v>
      </c>
      <c r="B3" s="28"/>
      <c r="C3" s="28"/>
      <c r="D3" s="28"/>
      <c r="E3" s="28"/>
    </row>
    <row r="4" spans="1:5">
      <c r="A4" s="29" t="s">
        <v>2</v>
      </c>
      <c r="B4" s="29"/>
      <c r="C4" s="29"/>
      <c r="D4" s="29"/>
      <c r="E4" s="29"/>
    </row>
    <row r="5" spans="1:5">
      <c r="A5" s="29"/>
      <c r="B5" s="29"/>
      <c r="C5" s="29"/>
      <c r="D5" s="29"/>
      <c r="E5" s="29"/>
    </row>
    <row r="7" spans="1:5">
      <c r="A7" s="28" t="s">
        <v>3</v>
      </c>
      <c r="B7" s="28"/>
      <c r="C7" s="28"/>
      <c r="D7" s="28"/>
      <c r="E7" s="28"/>
    </row>
    <row r="8" spans="1:5">
      <c r="A8" s="30" t="s">
        <v>4</v>
      </c>
      <c r="B8" s="31" t="s">
        <v>5</v>
      </c>
      <c r="C8" s="32" t="s">
        <v>6</v>
      </c>
    </row>
    <row r="9" spans="1:5" ht="26.4">
      <c r="A9" s="30" t="s">
        <v>7</v>
      </c>
      <c r="B9" s="31" t="s">
        <v>8</v>
      </c>
      <c r="C9" s="32" t="s">
        <v>9</v>
      </c>
    </row>
    <row r="10" spans="1:5" ht="27.6">
      <c r="A10" s="30" t="s">
        <v>10</v>
      </c>
      <c r="B10" s="31" t="s">
        <v>11</v>
      </c>
      <c r="C10" s="32" t="s">
        <v>12</v>
      </c>
    </row>
    <row r="11" spans="1:5" ht="26.4">
      <c r="A11" s="30" t="s">
        <v>13</v>
      </c>
      <c r="B11" s="31" t="s">
        <v>14</v>
      </c>
      <c r="C11" s="32" t="s">
        <v>15</v>
      </c>
    </row>
    <row r="12" spans="1:5" ht="27.6">
      <c r="A12" s="30" t="s">
        <v>16</v>
      </c>
      <c r="B12" s="31" t="s">
        <v>17</v>
      </c>
      <c r="C12" s="32" t="s">
        <v>18</v>
      </c>
    </row>
    <row r="14" spans="1:5">
      <c r="A14" s="28" t="s">
        <v>19</v>
      </c>
      <c r="B14" s="28"/>
      <c r="C14" s="28"/>
      <c r="D14" s="28"/>
      <c r="E14" s="28"/>
    </row>
    <row r="15" spans="1:5">
      <c r="A15" s="33" t="s">
        <v>20</v>
      </c>
      <c r="B15" s="33" t="s">
        <v>21</v>
      </c>
      <c r="C15" s="33" t="s">
        <v>22</v>
      </c>
    </row>
    <row r="16" spans="1:5">
      <c r="A16" s="34" t="s">
        <v>23</v>
      </c>
      <c r="B16" s="32" t="s">
        <v>24</v>
      </c>
      <c r="C16" s="32" t="s">
        <v>25</v>
      </c>
    </row>
    <row r="17" spans="1:5">
      <c r="A17" s="35" t="s">
        <v>26</v>
      </c>
      <c r="B17" s="32" t="s">
        <v>27</v>
      </c>
      <c r="C17" s="32" t="s">
        <v>28</v>
      </c>
    </row>
    <row r="18" spans="1:5" ht="26.4">
      <c r="A18" s="36" t="s">
        <v>29</v>
      </c>
      <c r="B18" s="32" t="s">
        <v>30</v>
      </c>
      <c r="C18" s="32" t="s">
        <v>31</v>
      </c>
    </row>
    <row r="19" spans="1:5">
      <c r="A19" s="37" t="s">
        <v>32</v>
      </c>
      <c r="B19" s="32" t="s">
        <v>33</v>
      </c>
      <c r="C19" s="32" t="s">
        <v>34</v>
      </c>
    </row>
    <row r="21" spans="1:5">
      <c r="A21" s="28" t="s">
        <v>35</v>
      </c>
      <c r="B21" s="28"/>
      <c r="C21" s="28"/>
      <c r="D21" s="28"/>
      <c r="E21" s="28"/>
    </row>
    <row r="22" spans="1:5">
      <c r="A22" s="38" t="s">
        <v>36</v>
      </c>
      <c r="B22" s="38"/>
      <c r="C22" s="38"/>
      <c r="D22" s="38"/>
      <c r="E22" s="38"/>
    </row>
    <row r="23" spans="1:5">
      <c r="A23" s="38"/>
      <c r="B23" s="38"/>
      <c r="C23" s="38"/>
      <c r="D23" s="38"/>
      <c r="E23" s="38"/>
    </row>
    <row r="24" spans="1:5">
      <c r="A24" s="38"/>
      <c r="B24" s="38"/>
      <c r="C24" s="38"/>
      <c r="D24" s="38"/>
      <c r="E24" s="38"/>
    </row>
  </sheetData>
  <sheetProtection algorithmName="SHA-512" hashValue="dm2VBnkYAN8QzyXCGn0cGPkuwxBZ2gg+4yZHAHbfNOwiNohOp64VHV4mFCm+81/AOX+UO3FdznsIJizrMP6wUQ==" saltValue="lbbAFkEby+z27p/3EIHjOQ==" spinCount="100000" sheet="1" objects="1" scenarios="1" formatCells="0" formatColumns="0" formatRows="0" autoFilter="0" pivotTables="0"/>
  <mergeCells count="7">
    <mergeCell ref="A21:E21"/>
    <mergeCell ref="A22:E24"/>
    <mergeCell ref="A1:E1"/>
    <mergeCell ref="A3:E3"/>
    <mergeCell ref="A4:E5"/>
    <mergeCell ref="A7:E7"/>
    <mergeCell ref="A14:E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abSelected="1" workbookViewId="0">
      <selection activeCell="C30" sqref="C30"/>
    </sheetView>
  </sheetViews>
  <sheetFormatPr baseColWidth="10" defaultColWidth="8.796875" defaultRowHeight="13.8"/>
  <cols>
    <col min="1" max="1" width="24" style="27" customWidth="1"/>
    <col min="2" max="2" width="44.296875" style="27" customWidth="1"/>
    <col min="3" max="3" width="40.59765625" style="27" bestFit="1" customWidth="1"/>
    <col min="4" max="4" width="60.69921875" style="27" bestFit="1" customWidth="1"/>
    <col min="5" max="16384" width="8.796875" style="27"/>
  </cols>
  <sheetData>
    <row r="1" spans="1:4" ht="15.3" customHeight="1">
      <c r="A1" s="26" t="s">
        <v>37</v>
      </c>
      <c r="B1" s="26"/>
      <c r="C1" s="26"/>
      <c r="D1" s="26"/>
    </row>
    <row r="3" spans="1:4" ht="12" customHeight="1">
      <c r="A3" s="33" t="s">
        <v>38</v>
      </c>
      <c r="B3" s="33" t="s">
        <v>39</v>
      </c>
      <c r="C3" s="33" t="s">
        <v>40</v>
      </c>
      <c r="D3" s="33" t="s">
        <v>41</v>
      </c>
    </row>
    <row r="4" spans="1:4" ht="19.2" customHeight="1">
      <c r="A4" s="32" t="s">
        <v>42</v>
      </c>
      <c r="B4" s="32" t="s">
        <v>43</v>
      </c>
      <c r="C4" s="32" t="s">
        <v>44</v>
      </c>
      <c r="D4" s="32" t="s">
        <v>45</v>
      </c>
    </row>
    <row r="5" spans="1:4" ht="19.2" customHeight="1">
      <c r="A5" s="32" t="s">
        <v>46</v>
      </c>
      <c r="B5" s="32" t="s">
        <v>47</v>
      </c>
      <c r="C5" s="32" t="s">
        <v>48</v>
      </c>
      <c r="D5" s="32" t="s">
        <v>49</v>
      </c>
    </row>
    <row r="6" spans="1:4" ht="19.2" customHeight="1">
      <c r="A6" s="32" t="s">
        <v>50</v>
      </c>
      <c r="B6" s="32" t="s">
        <v>51</v>
      </c>
      <c r="C6" s="32" t="s">
        <v>52</v>
      </c>
      <c r="D6" s="32" t="s">
        <v>53</v>
      </c>
    </row>
    <row r="7" spans="1:4" ht="12" customHeight="1">
      <c r="A7" s="32" t="s">
        <v>54</v>
      </c>
      <c r="B7" s="32" t="s">
        <v>55</v>
      </c>
      <c r="C7" s="32" t="s">
        <v>56</v>
      </c>
      <c r="D7" s="32" t="s">
        <v>57</v>
      </c>
    </row>
    <row r="8" spans="1:4" ht="19.2" customHeight="1">
      <c r="A8" s="32" t="s">
        <v>58</v>
      </c>
      <c r="B8" s="32" t="s">
        <v>59</v>
      </c>
      <c r="C8" s="32" t="s">
        <v>60</v>
      </c>
      <c r="D8" s="32" t="s">
        <v>61</v>
      </c>
    </row>
    <row r="9" spans="1:4" ht="19.2" customHeight="1">
      <c r="A9" s="32" t="s">
        <v>62</v>
      </c>
      <c r="B9" s="32" t="s">
        <v>63</v>
      </c>
      <c r="C9" s="32" t="s">
        <v>64</v>
      </c>
      <c r="D9" s="32" t="s">
        <v>65</v>
      </c>
    </row>
    <row r="10" spans="1:4" ht="19.2" customHeight="1">
      <c r="A10" s="32" t="s">
        <v>66</v>
      </c>
      <c r="B10" s="32" t="s">
        <v>67</v>
      </c>
      <c r="C10" s="32" t="s">
        <v>68</v>
      </c>
      <c r="D10" s="32" t="s">
        <v>69</v>
      </c>
    </row>
    <row r="11" spans="1:4" ht="12" customHeight="1">
      <c r="A11" s="32" t="s">
        <v>70</v>
      </c>
      <c r="B11" s="32" t="s">
        <v>71</v>
      </c>
      <c r="C11" s="32" t="s">
        <v>72</v>
      </c>
      <c r="D11" s="32" t="s">
        <v>73</v>
      </c>
    </row>
    <row r="12" spans="1:4" ht="12" customHeight="1">
      <c r="A12" s="32" t="s">
        <v>74</v>
      </c>
      <c r="B12" s="32" t="s">
        <v>75</v>
      </c>
      <c r="C12" s="32" t="s">
        <v>76</v>
      </c>
      <c r="D12" s="32" t="s">
        <v>77</v>
      </c>
    </row>
    <row r="13" spans="1:4" ht="12" customHeight="1">
      <c r="A13" s="32" t="s">
        <v>78</v>
      </c>
      <c r="B13" s="32" t="s">
        <v>79</v>
      </c>
      <c r="C13" s="32" t="s">
        <v>80</v>
      </c>
      <c r="D13" s="32" t="s">
        <v>53</v>
      </c>
    </row>
    <row r="14" spans="1:4" ht="12" customHeight="1">
      <c r="A14" s="32" t="s">
        <v>81</v>
      </c>
      <c r="B14" s="32" t="s">
        <v>82</v>
      </c>
      <c r="C14" s="32" t="s">
        <v>83</v>
      </c>
      <c r="D14" s="32" t="s">
        <v>84</v>
      </c>
    </row>
    <row r="15" spans="1:4" ht="19.2" customHeight="1">
      <c r="A15" s="32" t="s">
        <v>85</v>
      </c>
      <c r="B15" s="32" t="s">
        <v>86</v>
      </c>
      <c r="C15" s="32" t="s">
        <v>87</v>
      </c>
      <c r="D15" s="32" t="s">
        <v>88</v>
      </c>
    </row>
    <row r="16" spans="1:4" ht="12" customHeight="1">
      <c r="A16" s="32" t="s">
        <v>89</v>
      </c>
      <c r="B16" s="32" t="s">
        <v>90</v>
      </c>
      <c r="C16" s="32" t="s">
        <v>91</v>
      </c>
      <c r="D16" s="32" t="s">
        <v>57</v>
      </c>
    </row>
    <row r="17" spans="1:4" ht="12" customHeight="1">
      <c r="A17" s="32" t="s">
        <v>92</v>
      </c>
      <c r="B17" s="32" t="s">
        <v>93</v>
      </c>
      <c r="C17" s="32" t="s">
        <v>94</v>
      </c>
      <c r="D17" s="32" t="s">
        <v>95</v>
      </c>
    </row>
  </sheetData>
  <sheetProtection algorithmName="SHA-512" hashValue="L9+HVOjvuhTJnXk1lwZYPefOT4Ppt3g89buFou2D5cRJuFbR86j7sbku+1Ie1nNBR70B+aukKO4icVDvmpp+VA==" saltValue="t0l8fuSX86xC21IeuVM+Rg==" spinCount="100000" sheet="1" objects="1" scenarios="1" formatCells="0" formatColumns="0" deleteRows="0" sort="0" autoFilter="0"/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3"/>
  <sheetViews>
    <sheetView workbookViewId="0">
      <selection activeCell="H13" sqref="A12:H13"/>
    </sheetView>
  </sheetViews>
  <sheetFormatPr baseColWidth="10" defaultColWidth="8.796875" defaultRowHeight="13.8"/>
  <cols>
    <col min="1" max="1" width="12.8984375" bestFit="1" customWidth="1"/>
    <col min="2" max="2" width="13.69921875" bestFit="1" customWidth="1"/>
    <col min="3" max="3" width="17" bestFit="1" customWidth="1"/>
    <col min="4" max="4" width="77.59765625" bestFit="1" customWidth="1"/>
    <col min="5" max="5" width="79.3984375" bestFit="1" customWidth="1"/>
    <col min="6" max="6" width="14.09765625" bestFit="1" customWidth="1"/>
    <col min="7" max="7" width="13.5" bestFit="1" customWidth="1"/>
    <col min="8" max="8" width="13.19921875" bestFit="1" customWidth="1"/>
    <col min="9" max="9" width="15.3984375" bestFit="1" customWidth="1"/>
    <col min="10" max="10" width="13.8984375" bestFit="1" customWidth="1"/>
    <col min="11" max="11" width="19.69921875" bestFit="1" customWidth="1"/>
    <col min="12" max="12" width="8.19921875" bestFit="1" customWidth="1"/>
    <col min="13" max="13" width="18.69921875" bestFit="1" customWidth="1"/>
    <col min="14" max="14" width="74.5" bestFit="1" customWidth="1"/>
  </cols>
  <sheetData>
    <row r="1" spans="1:14" ht="21">
      <c r="A1" s="20" t="s">
        <v>96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3" spans="1:14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24" t="s">
        <v>98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>
      <c r="A6" s="21" t="s">
        <v>99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39.6">
      <c r="A7" s="5" t="s">
        <v>100</v>
      </c>
      <c r="B7" s="5"/>
      <c r="C7" s="5" t="s">
        <v>101</v>
      </c>
      <c r="D7" s="5"/>
      <c r="E7" s="5" t="s">
        <v>78</v>
      </c>
      <c r="F7" s="5"/>
      <c r="G7" s="5" t="s">
        <v>102</v>
      </c>
      <c r="H7" s="5"/>
      <c r="I7" s="5" t="s">
        <v>103</v>
      </c>
      <c r="J7" s="5"/>
      <c r="K7" s="5" t="s">
        <v>104</v>
      </c>
      <c r="L7" s="5"/>
      <c r="M7" s="5" t="s">
        <v>105</v>
      </c>
      <c r="N7" s="5" t="s">
        <v>106</v>
      </c>
    </row>
    <row r="8" spans="1:14" ht="26.4">
      <c r="A8" s="7">
        <f>SUM(I13:I100)</f>
        <v>230</v>
      </c>
      <c r="B8" s="6"/>
      <c r="C8" s="7">
        <f>SUM(F13:F100)</f>
        <v>750</v>
      </c>
      <c r="D8" s="6"/>
      <c r="E8" s="7">
        <f>SUM(H13:H100)</f>
        <v>520</v>
      </c>
      <c r="F8" s="6"/>
      <c r="G8" s="8">
        <f>COUNTIF(I13:I100,"&gt;0")</f>
        <v>1</v>
      </c>
      <c r="H8" s="6"/>
      <c r="I8" s="19" t="str">
        <f ca="1">TEXT(COUNTIFS(J13:J100,"&lt;"&amp;TODAY(),I13:I100,"&gt;0"),"0")</f>
        <v>0</v>
      </c>
      <c r="J8" s="6"/>
      <c r="K8" s="8">
        <f>COUNTIF(L13:L100,"Reversada")</f>
        <v>0</v>
      </c>
      <c r="L8" s="6"/>
      <c r="M8" s="1" t="s">
        <v>107</v>
      </c>
      <c r="N8" s="1" t="s">
        <v>108</v>
      </c>
    </row>
    <row r="10" spans="1:14">
      <c r="A10" s="21" t="s">
        <v>109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>
      <c r="A11" s="25" t="s">
        <v>110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4" ht="27.6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70</v>
      </c>
      <c r="G12" s="2" t="s">
        <v>116</v>
      </c>
      <c r="H12" s="2" t="s">
        <v>78</v>
      </c>
      <c r="I12" s="2" t="s">
        <v>81</v>
      </c>
      <c r="J12" s="2" t="s">
        <v>117</v>
      </c>
      <c r="K12" s="2" t="s">
        <v>118</v>
      </c>
      <c r="L12" s="2" t="s">
        <v>119</v>
      </c>
      <c r="M12" s="2" t="s">
        <v>120</v>
      </c>
      <c r="N12" s="2" t="s">
        <v>121</v>
      </c>
    </row>
    <row r="13" spans="1:14" ht="26.4">
      <c r="A13" s="13" t="s">
        <v>122</v>
      </c>
      <c r="B13" s="14">
        <v>46203</v>
      </c>
      <c r="C13" s="13" t="s">
        <v>123</v>
      </c>
      <c r="D13" s="13" t="s">
        <v>124</v>
      </c>
      <c r="E13" s="13" t="s">
        <v>125</v>
      </c>
      <c r="F13" s="15">
        <v>750</v>
      </c>
      <c r="G13" s="16">
        <v>0</v>
      </c>
      <c r="H13" s="15">
        <v>520</v>
      </c>
      <c r="I13" s="17">
        <f t="shared" ref="I13:I44" si="0">IF(A13="","",MAX(0,F13+G13-H13))</f>
        <v>230</v>
      </c>
      <c r="J13" s="14">
        <v>46234</v>
      </c>
      <c r="K13" s="13" t="s">
        <v>126</v>
      </c>
      <c r="L13" s="13" t="s">
        <v>127</v>
      </c>
      <c r="M13" s="18" t="str">
        <f t="shared" ref="M13:M44" ca="1" si="1">IF(A13="","",IF(L13="Reversada","Cerrar/archivar",IF(I13=0,"Validar cierre",IF(J13&lt;TODAY(),"Revisar hoy",IF(L13="Pendiente","Mantener seguimiento","Validar con contador")))))</f>
        <v>Mantener seguimiento</v>
      </c>
      <c r="N13" s="13" t="s">
        <v>128</v>
      </c>
    </row>
    <row r="14" spans="1:14">
      <c r="A14" s="3"/>
      <c r="B14" s="9"/>
      <c r="C14" s="3"/>
      <c r="D14" s="3"/>
      <c r="E14" s="3"/>
      <c r="F14" s="11"/>
      <c r="G14" s="12"/>
      <c r="H14" s="11"/>
      <c r="I14" s="10" t="str">
        <f t="shared" si="0"/>
        <v/>
      </c>
      <c r="J14" s="9"/>
      <c r="K14" s="3"/>
      <c r="L14" s="3"/>
      <c r="M14" s="4" t="str">
        <f t="shared" ca="1" si="1"/>
        <v/>
      </c>
      <c r="N14" s="3"/>
    </row>
    <row r="15" spans="1:14">
      <c r="A15" s="3"/>
      <c r="B15" s="9"/>
      <c r="C15" s="3"/>
      <c r="D15" s="3"/>
      <c r="E15" s="3"/>
      <c r="F15" s="11"/>
      <c r="G15" s="12"/>
      <c r="H15" s="11"/>
      <c r="I15" s="10" t="str">
        <f t="shared" si="0"/>
        <v/>
      </c>
      <c r="J15" s="9"/>
      <c r="K15" s="3"/>
      <c r="L15" s="3"/>
      <c r="M15" s="4" t="str">
        <f t="shared" ca="1" si="1"/>
        <v/>
      </c>
      <c r="N15" s="3"/>
    </row>
    <row r="16" spans="1:14">
      <c r="A16" s="3"/>
      <c r="B16" s="9"/>
      <c r="C16" s="3"/>
      <c r="D16" s="3"/>
      <c r="E16" s="3"/>
      <c r="F16" s="11"/>
      <c r="G16" s="12"/>
      <c r="H16" s="11"/>
      <c r="I16" s="10" t="str">
        <f t="shared" si="0"/>
        <v/>
      </c>
      <c r="J16" s="9"/>
      <c r="K16" s="3"/>
      <c r="L16" s="3"/>
      <c r="M16" s="4" t="str">
        <f t="shared" ca="1" si="1"/>
        <v/>
      </c>
      <c r="N16" s="3"/>
    </row>
    <row r="17" spans="1:14">
      <c r="A17" s="3"/>
      <c r="B17" s="9"/>
      <c r="C17" s="3"/>
      <c r="D17" s="3"/>
      <c r="E17" s="3"/>
      <c r="F17" s="11"/>
      <c r="G17" s="12"/>
      <c r="H17" s="11"/>
      <c r="I17" s="10" t="str">
        <f t="shared" si="0"/>
        <v/>
      </c>
      <c r="J17" s="9"/>
      <c r="K17" s="3"/>
      <c r="L17" s="3"/>
      <c r="M17" s="4" t="str">
        <f t="shared" ca="1" si="1"/>
        <v/>
      </c>
      <c r="N17" s="3"/>
    </row>
    <row r="18" spans="1:14">
      <c r="A18" s="3"/>
      <c r="B18" s="9"/>
      <c r="C18" s="3"/>
      <c r="D18" s="3"/>
      <c r="E18" s="3"/>
      <c r="F18" s="11"/>
      <c r="G18" s="12"/>
      <c r="H18" s="11"/>
      <c r="I18" s="10" t="str">
        <f t="shared" si="0"/>
        <v/>
      </c>
      <c r="J18" s="9"/>
      <c r="K18" s="3"/>
      <c r="L18" s="3"/>
      <c r="M18" s="4" t="str">
        <f t="shared" ca="1" si="1"/>
        <v/>
      </c>
      <c r="N18" s="3"/>
    </row>
    <row r="19" spans="1:14">
      <c r="A19" s="3"/>
      <c r="B19" s="9"/>
      <c r="C19" s="3"/>
      <c r="D19" s="3"/>
      <c r="E19" s="3"/>
      <c r="F19" s="11"/>
      <c r="G19" s="12"/>
      <c r="H19" s="11"/>
      <c r="I19" s="10" t="str">
        <f t="shared" si="0"/>
        <v/>
      </c>
      <c r="J19" s="9"/>
      <c r="K19" s="3"/>
      <c r="L19" s="3"/>
      <c r="M19" s="4" t="str">
        <f t="shared" ca="1" si="1"/>
        <v/>
      </c>
      <c r="N19" s="3"/>
    </row>
    <row r="20" spans="1:14">
      <c r="A20" s="3"/>
      <c r="B20" s="9"/>
      <c r="C20" s="3"/>
      <c r="D20" s="3"/>
      <c r="E20" s="3"/>
      <c r="F20" s="11"/>
      <c r="G20" s="12"/>
      <c r="H20" s="11"/>
      <c r="I20" s="10" t="str">
        <f t="shared" si="0"/>
        <v/>
      </c>
      <c r="J20" s="9"/>
      <c r="K20" s="3"/>
      <c r="L20" s="3"/>
      <c r="M20" s="4" t="str">
        <f t="shared" ca="1" si="1"/>
        <v/>
      </c>
      <c r="N20" s="3"/>
    </row>
    <row r="21" spans="1:14">
      <c r="A21" s="3"/>
      <c r="B21" s="9"/>
      <c r="C21" s="3"/>
      <c r="D21" s="3"/>
      <c r="E21" s="3"/>
      <c r="F21" s="11"/>
      <c r="G21" s="12"/>
      <c r="H21" s="11"/>
      <c r="I21" s="10" t="str">
        <f t="shared" si="0"/>
        <v/>
      </c>
      <c r="J21" s="9"/>
      <c r="K21" s="3"/>
      <c r="L21" s="3"/>
      <c r="M21" s="4" t="str">
        <f t="shared" ca="1" si="1"/>
        <v/>
      </c>
      <c r="N21" s="3"/>
    </row>
    <row r="22" spans="1:14">
      <c r="A22" s="3"/>
      <c r="B22" s="9"/>
      <c r="C22" s="3"/>
      <c r="D22" s="3"/>
      <c r="E22" s="3"/>
      <c r="F22" s="11"/>
      <c r="G22" s="12"/>
      <c r="H22" s="11"/>
      <c r="I22" s="10" t="str">
        <f t="shared" si="0"/>
        <v/>
      </c>
      <c r="J22" s="9"/>
      <c r="K22" s="3"/>
      <c r="L22" s="3"/>
      <c r="M22" s="4" t="str">
        <f t="shared" ca="1" si="1"/>
        <v/>
      </c>
      <c r="N22" s="3"/>
    </row>
    <row r="23" spans="1:14">
      <c r="A23" s="3"/>
      <c r="B23" s="9"/>
      <c r="C23" s="3"/>
      <c r="D23" s="3"/>
      <c r="E23" s="3"/>
      <c r="F23" s="11"/>
      <c r="G23" s="12"/>
      <c r="H23" s="11"/>
      <c r="I23" s="10" t="str">
        <f t="shared" si="0"/>
        <v/>
      </c>
      <c r="J23" s="9"/>
      <c r="K23" s="3"/>
      <c r="L23" s="3"/>
      <c r="M23" s="4" t="str">
        <f t="shared" ca="1" si="1"/>
        <v/>
      </c>
      <c r="N23" s="3"/>
    </row>
    <row r="24" spans="1:14">
      <c r="A24" s="3"/>
      <c r="B24" s="9"/>
      <c r="C24" s="3"/>
      <c r="D24" s="3"/>
      <c r="E24" s="3"/>
      <c r="F24" s="11"/>
      <c r="G24" s="12"/>
      <c r="H24" s="11"/>
      <c r="I24" s="10" t="str">
        <f t="shared" si="0"/>
        <v/>
      </c>
      <c r="J24" s="9"/>
      <c r="K24" s="3"/>
      <c r="L24" s="3"/>
      <c r="M24" s="4" t="str">
        <f t="shared" ca="1" si="1"/>
        <v/>
      </c>
      <c r="N24" s="3"/>
    </row>
    <row r="25" spans="1:14">
      <c r="A25" s="3"/>
      <c r="B25" s="9"/>
      <c r="C25" s="3"/>
      <c r="D25" s="3"/>
      <c r="E25" s="3"/>
      <c r="F25" s="11"/>
      <c r="G25" s="12"/>
      <c r="H25" s="11"/>
      <c r="I25" s="10" t="str">
        <f t="shared" si="0"/>
        <v/>
      </c>
      <c r="J25" s="9"/>
      <c r="K25" s="3"/>
      <c r="L25" s="3"/>
      <c r="M25" s="4" t="str">
        <f t="shared" ca="1" si="1"/>
        <v/>
      </c>
      <c r="N25" s="3"/>
    </row>
    <row r="26" spans="1:14">
      <c r="A26" s="3"/>
      <c r="B26" s="9"/>
      <c r="C26" s="3"/>
      <c r="D26" s="3"/>
      <c r="E26" s="3"/>
      <c r="F26" s="11"/>
      <c r="G26" s="12"/>
      <c r="H26" s="11"/>
      <c r="I26" s="10" t="str">
        <f t="shared" si="0"/>
        <v/>
      </c>
      <c r="J26" s="9"/>
      <c r="K26" s="3"/>
      <c r="L26" s="3"/>
      <c r="M26" s="4" t="str">
        <f t="shared" ca="1" si="1"/>
        <v/>
      </c>
      <c r="N26" s="3"/>
    </row>
    <row r="27" spans="1:14">
      <c r="A27" s="3"/>
      <c r="B27" s="9"/>
      <c r="C27" s="3"/>
      <c r="D27" s="3"/>
      <c r="E27" s="3"/>
      <c r="F27" s="11"/>
      <c r="G27" s="12"/>
      <c r="H27" s="11"/>
      <c r="I27" s="10" t="str">
        <f t="shared" si="0"/>
        <v/>
      </c>
      <c r="J27" s="9"/>
      <c r="K27" s="3"/>
      <c r="L27" s="3"/>
      <c r="M27" s="4" t="str">
        <f t="shared" ca="1" si="1"/>
        <v/>
      </c>
      <c r="N27" s="3"/>
    </row>
    <row r="28" spans="1:14">
      <c r="A28" s="3"/>
      <c r="B28" s="9"/>
      <c r="C28" s="3"/>
      <c r="D28" s="3"/>
      <c r="E28" s="3"/>
      <c r="F28" s="11"/>
      <c r="G28" s="12"/>
      <c r="H28" s="11"/>
      <c r="I28" s="10" t="str">
        <f t="shared" si="0"/>
        <v/>
      </c>
      <c r="J28" s="9"/>
      <c r="K28" s="3"/>
      <c r="L28" s="3"/>
      <c r="M28" s="4" t="str">
        <f t="shared" ca="1" si="1"/>
        <v/>
      </c>
      <c r="N28" s="3"/>
    </row>
    <row r="29" spans="1:14">
      <c r="A29" s="3"/>
      <c r="B29" s="9"/>
      <c r="C29" s="3"/>
      <c r="D29" s="3"/>
      <c r="E29" s="3"/>
      <c r="F29" s="11"/>
      <c r="G29" s="12"/>
      <c r="H29" s="11"/>
      <c r="I29" s="10" t="str">
        <f t="shared" si="0"/>
        <v/>
      </c>
      <c r="J29" s="9"/>
      <c r="K29" s="3"/>
      <c r="L29" s="3"/>
      <c r="M29" s="4" t="str">
        <f t="shared" ca="1" si="1"/>
        <v/>
      </c>
      <c r="N29" s="3"/>
    </row>
    <row r="30" spans="1:14">
      <c r="A30" s="3"/>
      <c r="B30" s="9"/>
      <c r="C30" s="3"/>
      <c r="D30" s="3"/>
      <c r="E30" s="3"/>
      <c r="F30" s="11"/>
      <c r="G30" s="12"/>
      <c r="H30" s="11"/>
      <c r="I30" s="10" t="str">
        <f t="shared" si="0"/>
        <v/>
      </c>
      <c r="J30" s="9"/>
      <c r="K30" s="3"/>
      <c r="L30" s="3"/>
      <c r="M30" s="4" t="str">
        <f t="shared" ca="1" si="1"/>
        <v/>
      </c>
      <c r="N30" s="3"/>
    </row>
    <row r="31" spans="1:14">
      <c r="A31" s="3"/>
      <c r="B31" s="9"/>
      <c r="C31" s="3"/>
      <c r="D31" s="3"/>
      <c r="E31" s="3"/>
      <c r="F31" s="11"/>
      <c r="G31" s="12"/>
      <c r="H31" s="11"/>
      <c r="I31" s="10" t="str">
        <f t="shared" si="0"/>
        <v/>
      </c>
      <c r="J31" s="9"/>
      <c r="K31" s="3"/>
      <c r="L31" s="3"/>
      <c r="M31" s="4" t="str">
        <f t="shared" ca="1" si="1"/>
        <v/>
      </c>
      <c r="N31" s="3"/>
    </row>
    <row r="32" spans="1:14">
      <c r="A32" s="3"/>
      <c r="B32" s="9"/>
      <c r="C32" s="3"/>
      <c r="D32" s="3"/>
      <c r="E32" s="3"/>
      <c r="F32" s="11"/>
      <c r="G32" s="12"/>
      <c r="H32" s="11"/>
      <c r="I32" s="10" t="str">
        <f t="shared" si="0"/>
        <v/>
      </c>
      <c r="J32" s="9"/>
      <c r="K32" s="3"/>
      <c r="L32" s="3"/>
      <c r="M32" s="4" t="str">
        <f t="shared" ca="1" si="1"/>
        <v/>
      </c>
      <c r="N32" s="3"/>
    </row>
    <row r="33" spans="1:14">
      <c r="A33" s="3"/>
      <c r="B33" s="9"/>
      <c r="C33" s="3"/>
      <c r="D33" s="3"/>
      <c r="E33" s="3"/>
      <c r="F33" s="11"/>
      <c r="G33" s="12"/>
      <c r="H33" s="11"/>
      <c r="I33" s="10" t="str">
        <f t="shared" si="0"/>
        <v/>
      </c>
      <c r="J33" s="9"/>
      <c r="K33" s="3"/>
      <c r="L33" s="3"/>
      <c r="M33" s="4" t="str">
        <f t="shared" ca="1" si="1"/>
        <v/>
      </c>
      <c r="N33" s="3"/>
    </row>
    <row r="34" spans="1:14">
      <c r="A34" s="3"/>
      <c r="B34" s="9"/>
      <c r="C34" s="3"/>
      <c r="D34" s="3"/>
      <c r="E34" s="3"/>
      <c r="F34" s="11"/>
      <c r="G34" s="12"/>
      <c r="H34" s="11"/>
      <c r="I34" s="10" t="str">
        <f t="shared" si="0"/>
        <v/>
      </c>
      <c r="J34" s="9"/>
      <c r="K34" s="3"/>
      <c r="L34" s="3"/>
      <c r="M34" s="4" t="str">
        <f t="shared" ca="1" si="1"/>
        <v/>
      </c>
      <c r="N34" s="3"/>
    </row>
    <row r="35" spans="1:14">
      <c r="A35" s="3"/>
      <c r="B35" s="9"/>
      <c r="C35" s="3"/>
      <c r="D35" s="3"/>
      <c r="E35" s="3"/>
      <c r="F35" s="11"/>
      <c r="G35" s="12"/>
      <c r="H35" s="11"/>
      <c r="I35" s="10" t="str">
        <f t="shared" si="0"/>
        <v/>
      </c>
      <c r="J35" s="9"/>
      <c r="K35" s="3"/>
      <c r="L35" s="3"/>
      <c r="M35" s="4" t="str">
        <f t="shared" ca="1" si="1"/>
        <v/>
      </c>
      <c r="N35" s="3"/>
    </row>
    <row r="36" spans="1:14">
      <c r="A36" s="3"/>
      <c r="B36" s="9"/>
      <c r="C36" s="3"/>
      <c r="D36" s="3"/>
      <c r="E36" s="3"/>
      <c r="F36" s="11"/>
      <c r="G36" s="12"/>
      <c r="H36" s="11"/>
      <c r="I36" s="10" t="str">
        <f t="shared" si="0"/>
        <v/>
      </c>
      <c r="J36" s="9"/>
      <c r="K36" s="3"/>
      <c r="L36" s="3"/>
      <c r="M36" s="4" t="str">
        <f t="shared" ca="1" si="1"/>
        <v/>
      </c>
      <c r="N36" s="3"/>
    </row>
    <row r="37" spans="1:14">
      <c r="A37" s="3"/>
      <c r="B37" s="9"/>
      <c r="C37" s="3"/>
      <c r="D37" s="3"/>
      <c r="E37" s="3"/>
      <c r="F37" s="11"/>
      <c r="G37" s="12"/>
      <c r="H37" s="11"/>
      <c r="I37" s="10" t="str">
        <f t="shared" si="0"/>
        <v/>
      </c>
      <c r="J37" s="9"/>
      <c r="K37" s="3"/>
      <c r="L37" s="3"/>
      <c r="M37" s="4" t="str">
        <f t="shared" ca="1" si="1"/>
        <v/>
      </c>
      <c r="N37" s="3"/>
    </row>
    <row r="38" spans="1:14">
      <c r="A38" s="3"/>
      <c r="B38" s="9"/>
      <c r="C38" s="3"/>
      <c r="D38" s="3"/>
      <c r="E38" s="3"/>
      <c r="F38" s="11"/>
      <c r="G38" s="12"/>
      <c r="H38" s="11"/>
      <c r="I38" s="10" t="str">
        <f t="shared" si="0"/>
        <v/>
      </c>
      <c r="J38" s="9"/>
      <c r="K38" s="3"/>
      <c r="L38" s="3"/>
      <c r="M38" s="4" t="str">
        <f t="shared" ca="1" si="1"/>
        <v/>
      </c>
      <c r="N38" s="3"/>
    </row>
    <row r="39" spans="1:14">
      <c r="A39" s="3"/>
      <c r="B39" s="9"/>
      <c r="C39" s="3"/>
      <c r="D39" s="3"/>
      <c r="E39" s="3"/>
      <c r="F39" s="11"/>
      <c r="G39" s="12"/>
      <c r="H39" s="11"/>
      <c r="I39" s="10" t="str">
        <f t="shared" si="0"/>
        <v/>
      </c>
      <c r="J39" s="9"/>
      <c r="K39" s="3"/>
      <c r="L39" s="3"/>
      <c r="M39" s="4" t="str">
        <f t="shared" ca="1" si="1"/>
        <v/>
      </c>
      <c r="N39" s="3"/>
    </row>
    <row r="40" spans="1:14">
      <c r="A40" s="3"/>
      <c r="B40" s="9"/>
      <c r="C40" s="3"/>
      <c r="D40" s="3"/>
      <c r="E40" s="3"/>
      <c r="F40" s="11"/>
      <c r="G40" s="12"/>
      <c r="H40" s="11"/>
      <c r="I40" s="10" t="str">
        <f t="shared" si="0"/>
        <v/>
      </c>
      <c r="J40" s="9"/>
      <c r="K40" s="3"/>
      <c r="L40" s="3"/>
      <c r="M40" s="4" t="str">
        <f t="shared" ca="1" si="1"/>
        <v/>
      </c>
      <c r="N40" s="3"/>
    </row>
    <row r="41" spans="1:14">
      <c r="A41" s="3"/>
      <c r="B41" s="9"/>
      <c r="C41" s="3"/>
      <c r="D41" s="3"/>
      <c r="E41" s="3"/>
      <c r="F41" s="11"/>
      <c r="G41" s="12"/>
      <c r="H41" s="11"/>
      <c r="I41" s="10" t="str">
        <f t="shared" si="0"/>
        <v/>
      </c>
      <c r="J41" s="9"/>
      <c r="K41" s="3"/>
      <c r="L41" s="3"/>
      <c r="M41" s="4" t="str">
        <f t="shared" ca="1" si="1"/>
        <v/>
      </c>
      <c r="N41" s="3"/>
    </row>
    <row r="42" spans="1:14">
      <c r="A42" s="3"/>
      <c r="B42" s="9"/>
      <c r="C42" s="3"/>
      <c r="D42" s="3"/>
      <c r="E42" s="3"/>
      <c r="F42" s="11"/>
      <c r="G42" s="12"/>
      <c r="H42" s="11"/>
      <c r="I42" s="10" t="str">
        <f t="shared" si="0"/>
        <v/>
      </c>
      <c r="J42" s="9"/>
      <c r="K42" s="3"/>
      <c r="L42" s="3"/>
      <c r="M42" s="4" t="str">
        <f t="shared" ca="1" si="1"/>
        <v/>
      </c>
      <c r="N42" s="3"/>
    </row>
    <row r="43" spans="1:14">
      <c r="A43" s="3"/>
      <c r="B43" s="9"/>
      <c r="C43" s="3"/>
      <c r="D43" s="3"/>
      <c r="E43" s="3"/>
      <c r="F43" s="11"/>
      <c r="G43" s="12"/>
      <c r="H43" s="11"/>
      <c r="I43" s="10" t="str">
        <f t="shared" si="0"/>
        <v/>
      </c>
      <c r="J43" s="9"/>
      <c r="K43" s="3"/>
      <c r="L43" s="3"/>
      <c r="M43" s="4" t="str">
        <f t="shared" ca="1" si="1"/>
        <v/>
      </c>
      <c r="N43" s="3"/>
    </row>
    <row r="44" spans="1:14">
      <c r="A44" s="3"/>
      <c r="B44" s="9"/>
      <c r="C44" s="3"/>
      <c r="D44" s="3"/>
      <c r="E44" s="3"/>
      <c r="F44" s="11"/>
      <c r="G44" s="12"/>
      <c r="H44" s="11"/>
      <c r="I44" s="10" t="str">
        <f t="shared" si="0"/>
        <v/>
      </c>
      <c r="J44" s="9"/>
      <c r="K44" s="3"/>
      <c r="L44" s="3"/>
      <c r="M44" s="4" t="str">
        <f t="shared" ca="1" si="1"/>
        <v/>
      </c>
      <c r="N44" s="3"/>
    </row>
    <row r="45" spans="1:14">
      <c r="A45" s="3"/>
      <c r="B45" s="9"/>
      <c r="C45" s="3"/>
      <c r="D45" s="3"/>
      <c r="E45" s="3"/>
      <c r="F45" s="11"/>
      <c r="G45" s="12"/>
      <c r="H45" s="11"/>
      <c r="I45" s="10" t="str">
        <f t="shared" ref="I45:I76" si="2">IF(A45="","",MAX(0,F45+G45-H45))</f>
        <v/>
      </c>
      <c r="J45" s="9"/>
      <c r="K45" s="3"/>
      <c r="L45" s="3"/>
      <c r="M45" s="4" t="str">
        <f t="shared" ref="M45:M76" ca="1" si="3">IF(A45="","",IF(L45="Reversada","Cerrar/archivar",IF(I45=0,"Validar cierre",IF(J45&lt;TODAY(),"Revisar hoy",IF(L45="Pendiente","Mantener seguimiento","Validar con contador")))))</f>
        <v/>
      </c>
      <c r="N45" s="3"/>
    </row>
    <row r="46" spans="1:14">
      <c r="A46" s="3"/>
      <c r="B46" s="9"/>
      <c r="C46" s="3"/>
      <c r="D46" s="3"/>
      <c r="E46" s="3"/>
      <c r="F46" s="11"/>
      <c r="G46" s="12"/>
      <c r="H46" s="11"/>
      <c r="I46" s="10" t="str">
        <f t="shared" si="2"/>
        <v/>
      </c>
      <c r="J46" s="9"/>
      <c r="K46" s="3"/>
      <c r="L46" s="3"/>
      <c r="M46" s="4" t="str">
        <f t="shared" ca="1" si="3"/>
        <v/>
      </c>
      <c r="N46" s="3"/>
    </row>
    <row r="47" spans="1:14">
      <c r="A47" s="3"/>
      <c r="B47" s="9"/>
      <c r="C47" s="3"/>
      <c r="D47" s="3"/>
      <c r="E47" s="3"/>
      <c r="F47" s="11"/>
      <c r="G47" s="12"/>
      <c r="H47" s="11"/>
      <c r="I47" s="10" t="str">
        <f t="shared" si="2"/>
        <v/>
      </c>
      <c r="J47" s="9"/>
      <c r="K47" s="3"/>
      <c r="L47" s="3"/>
      <c r="M47" s="4" t="str">
        <f t="shared" ca="1" si="3"/>
        <v/>
      </c>
      <c r="N47" s="3"/>
    </row>
    <row r="48" spans="1:14">
      <c r="A48" s="3"/>
      <c r="B48" s="9"/>
      <c r="C48" s="3"/>
      <c r="D48" s="3"/>
      <c r="E48" s="3"/>
      <c r="F48" s="11"/>
      <c r="G48" s="12"/>
      <c r="H48" s="11"/>
      <c r="I48" s="10" t="str">
        <f t="shared" si="2"/>
        <v/>
      </c>
      <c r="J48" s="9"/>
      <c r="K48" s="3"/>
      <c r="L48" s="3"/>
      <c r="M48" s="4" t="str">
        <f t="shared" ca="1" si="3"/>
        <v/>
      </c>
      <c r="N48" s="3"/>
    </row>
    <row r="49" spans="1:14">
      <c r="A49" s="3"/>
      <c r="B49" s="9"/>
      <c r="C49" s="3"/>
      <c r="D49" s="3"/>
      <c r="E49" s="3"/>
      <c r="F49" s="11"/>
      <c r="G49" s="12"/>
      <c r="H49" s="11"/>
      <c r="I49" s="10" t="str">
        <f t="shared" si="2"/>
        <v/>
      </c>
      <c r="J49" s="9"/>
      <c r="K49" s="3"/>
      <c r="L49" s="3"/>
      <c r="M49" s="4" t="str">
        <f t="shared" ca="1" si="3"/>
        <v/>
      </c>
      <c r="N49" s="3"/>
    </row>
    <row r="50" spans="1:14">
      <c r="A50" s="3"/>
      <c r="B50" s="9"/>
      <c r="C50" s="3"/>
      <c r="D50" s="3"/>
      <c r="E50" s="3"/>
      <c r="F50" s="11"/>
      <c r="G50" s="12"/>
      <c r="H50" s="11"/>
      <c r="I50" s="10" t="str">
        <f t="shared" si="2"/>
        <v/>
      </c>
      <c r="J50" s="9"/>
      <c r="K50" s="3"/>
      <c r="L50" s="3"/>
      <c r="M50" s="4" t="str">
        <f t="shared" ca="1" si="3"/>
        <v/>
      </c>
      <c r="N50" s="3"/>
    </row>
    <row r="51" spans="1:14">
      <c r="A51" s="3"/>
      <c r="B51" s="9"/>
      <c r="C51" s="3"/>
      <c r="D51" s="3"/>
      <c r="E51" s="3"/>
      <c r="F51" s="11"/>
      <c r="G51" s="12"/>
      <c r="H51" s="11"/>
      <c r="I51" s="10" t="str">
        <f t="shared" si="2"/>
        <v/>
      </c>
      <c r="J51" s="9"/>
      <c r="K51" s="3"/>
      <c r="L51" s="3"/>
      <c r="M51" s="4" t="str">
        <f t="shared" ca="1" si="3"/>
        <v/>
      </c>
      <c r="N51" s="3"/>
    </row>
    <row r="52" spans="1:14">
      <c r="A52" s="3"/>
      <c r="B52" s="9"/>
      <c r="C52" s="3"/>
      <c r="D52" s="3"/>
      <c r="E52" s="3"/>
      <c r="F52" s="11"/>
      <c r="G52" s="12"/>
      <c r="H52" s="11"/>
      <c r="I52" s="10" t="str">
        <f t="shared" si="2"/>
        <v/>
      </c>
      <c r="J52" s="9"/>
      <c r="K52" s="3"/>
      <c r="L52" s="3"/>
      <c r="M52" s="4" t="str">
        <f t="shared" ca="1" si="3"/>
        <v/>
      </c>
      <c r="N52" s="3"/>
    </row>
    <row r="53" spans="1:14">
      <c r="A53" s="3"/>
      <c r="B53" s="9"/>
      <c r="C53" s="3"/>
      <c r="D53" s="3"/>
      <c r="E53" s="3"/>
      <c r="F53" s="11"/>
      <c r="G53" s="12"/>
      <c r="H53" s="11"/>
      <c r="I53" s="10" t="str">
        <f t="shared" si="2"/>
        <v/>
      </c>
      <c r="J53" s="9"/>
      <c r="K53" s="3"/>
      <c r="L53" s="3"/>
      <c r="M53" s="4" t="str">
        <f t="shared" ca="1" si="3"/>
        <v/>
      </c>
      <c r="N53" s="3"/>
    </row>
    <row r="54" spans="1:14">
      <c r="A54" s="3"/>
      <c r="B54" s="9"/>
      <c r="C54" s="3"/>
      <c r="D54" s="3"/>
      <c r="E54" s="3"/>
      <c r="F54" s="11"/>
      <c r="G54" s="12"/>
      <c r="H54" s="11"/>
      <c r="I54" s="10" t="str">
        <f t="shared" si="2"/>
        <v/>
      </c>
      <c r="J54" s="9"/>
      <c r="K54" s="3"/>
      <c r="L54" s="3"/>
      <c r="M54" s="4" t="str">
        <f t="shared" ca="1" si="3"/>
        <v/>
      </c>
      <c r="N54" s="3"/>
    </row>
    <row r="55" spans="1:14">
      <c r="A55" s="3"/>
      <c r="B55" s="9"/>
      <c r="C55" s="3"/>
      <c r="D55" s="3"/>
      <c r="E55" s="3"/>
      <c r="F55" s="11"/>
      <c r="G55" s="12"/>
      <c r="H55" s="11"/>
      <c r="I55" s="10" t="str">
        <f t="shared" si="2"/>
        <v/>
      </c>
      <c r="J55" s="9"/>
      <c r="K55" s="3"/>
      <c r="L55" s="3"/>
      <c r="M55" s="4" t="str">
        <f t="shared" ca="1" si="3"/>
        <v/>
      </c>
      <c r="N55" s="3"/>
    </row>
    <row r="56" spans="1:14">
      <c r="A56" s="3"/>
      <c r="B56" s="9"/>
      <c r="C56" s="3"/>
      <c r="D56" s="3"/>
      <c r="E56" s="3"/>
      <c r="F56" s="11"/>
      <c r="G56" s="12"/>
      <c r="H56" s="11"/>
      <c r="I56" s="10" t="str">
        <f t="shared" si="2"/>
        <v/>
      </c>
      <c r="J56" s="9"/>
      <c r="K56" s="3"/>
      <c r="L56" s="3"/>
      <c r="M56" s="4" t="str">
        <f t="shared" ca="1" si="3"/>
        <v/>
      </c>
      <c r="N56" s="3"/>
    </row>
    <row r="57" spans="1:14">
      <c r="A57" s="3"/>
      <c r="B57" s="9"/>
      <c r="C57" s="3"/>
      <c r="D57" s="3"/>
      <c r="E57" s="3"/>
      <c r="F57" s="11"/>
      <c r="G57" s="12"/>
      <c r="H57" s="11"/>
      <c r="I57" s="10" t="str">
        <f t="shared" si="2"/>
        <v/>
      </c>
      <c r="J57" s="9"/>
      <c r="K57" s="3"/>
      <c r="L57" s="3"/>
      <c r="M57" s="4" t="str">
        <f t="shared" ca="1" si="3"/>
        <v/>
      </c>
      <c r="N57" s="3"/>
    </row>
    <row r="58" spans="1:14">
      <c r="A58" s="3"/>
      <c r="B58" s="9"/>
      <c r="C58" s="3"/>
      <c r="D58" s="3"/>
      <c r="E58" s="3"/>
      <c r="F58" s="11"/>
      <c r="G58" s="12"/>
      <c r="H58" s="11"/>
      <c r="I58" s="10" t="str">
        <f t="shared" si="2"/>
        <v/>
      </c>
      <c r="J58" s="9"/>
      <c r="K58" s="3"/>
      <c r="L58" s="3"/>
      <c r="M58" s="4" t="str">
        <f t="shared" ca="1" si="3"/>
        <v/>
      </c>
      <c r="N58" s="3"/>
    </row>
    <row r="59" spans="1:14">
      <c r="A59" s="3"/>
      <c r="B59" s="9"/>
      <c r="C59" s="3"/>
      <c r="D59" s="3"/>
      <c r="E59" s="3"/>
      <c r="F59" s="11"/>
      <c r="G59" s="12"/>
      <c r="H59" s="11"/>
      <c r="I59" s="10" t="str">
        <f t="shared" si="2"/>
        <v/>
      </c>
      <c r="J59" s="9"/>
      <c r="K59" s="3"/>
      <c r="L59" s="3"/>
      <c r="M59" s="4" t="str">
        <f t="shared" ca="1" si="3"/>
        <v/>
      </c>
      <c r="N59" s="3"/>
    </row>
    <row r="60" spans="1:14">
      <c r="A60" s="3"/>
      <c r="B60" s="9"/>
      <c r="C60" s="3"/>
      <c r="D60" s="3"/>
      <c r="E60" s="3"/>
      <c r="F60" s="11"/>
      <c r="G60" s="12"/>
      <c r="H60" s="11"/>
      <c r="I60" s="10" t="str">
        <f t="shared" si="2"/>
        <v/>
      </c>
      <c r="J60" s="9"/>
      <c r="K60" s="3"/>
      <c r="L60" s="3"/>
      <c r="M60" s="4" t="str">
        <f t="shared" ca="1" si="3"/>
        <v/>
      </c>
      <c r="N60" s="3"/>
    </row>
    <row r="61" spans="1:14">
      <c r="A61" s="3"/>
      <c r="B61" s="9"/>
      <c r="C61" s="3"/>
      <c r="D61" s="3"/>
      <c r="E61" s="3"/>
      <c r="F61" s="11"/>
      <c r="G61" s="12"/>
      <c r="H61" s="11"/>
      <c r="I61" s="10" t="str">
        <f t="shared" si="2"/>
        <v/>
      </c>
      <c r="J61" s="9"/>
      <c r="K61" s="3"/>
      <c r="L61" s="3"/>
      <c r="M61" s="4" t="str">
        <f t="shared" ca="1" si="3"/>
        <v/>
      </c>
      <c r="N61" s="3"/>
    </row>
    <row r="62" spans="1:14">
      <c r="A62" s="3"/>
      <c r="B62" s="9"/>
      <c r="C62" s="3"/>
      <c r="D62" s="3"/>
      <c r="E62" s="3"/>
      <c r="F62" s="11"/>
      <c r="G62" s="12"/>
      <c r="H62" s="11"/>
      <c r="I62" s="10" t="str">
        <f t="shared" si="2"/>
        <v/>
      </c>
      <c r="J62" s="9"/>
      <c r="K62" s="3"/>
      <c r="L62" s="3"/>
      <c r="M62" s="4" t="str">
        <f t="shared" ca="1" si="3"/>
        <v/>
      </c>
      <c r="N62" s="3"/>
    </row>
    <row r="63" spans="1:14">
      <c r="A63" s="3"/>
      <c r="B63" s="9"/>
      <c r="C63" s="3"/>
      <c r="D63" s="3"/>
      <c r="E63" s="3"/>
      <c r="F63" s="11"/>
      <c r="G63" s="12"/>
      <c r="H63" s="11"/>
      <c r="I63" s="10" t="str">
        <f t="shared" si="2"/>
        <v/>
      </c>
      <c r="J63" s="9"/>
      <c r="K63" s="3"/>
      <c r="L63" s="3"/>
      <c r="M63" s="4" t="str">
        <f t="shared" ca="1" si="3"/>
        <v/>
      </c>
      <c r="N63" s="3"/>
    </row>
    <row r="64" spans="1:14">
      <c r="A64" s="3"/>
      <c r="B64" s="9"/>
      <c r="C64" s="3"/>
      <c r="D64" s="3"/>
      <c r="E64" s="3"/>
      <c r="F64" s="11"/>
      <c r="G64" s="12"/>
      <c r="H64" s="11"/>
      <c r="I64" s="10" t="str">
        <f t="shared" si="2"/>
        <v/>
      </c>
      <c r="J64" s="9"/>
      <c r="K64" s="3"/>
      <c r="L64" s="3"/>
      <c r="M64" s="4" t="str">
        <f t="shared" ca="1" si="3"/>
        <v/>
      </c>
      <c r="N64" s="3"/>
    </row>
    <row r="65" spans="1:14">
      <c r="A65" s="3"/>
      <c r="B65" s="9"/>
      <c r="C65" s="3"/>
      <c r="D65" s="3"/>
      <c r="E65" s="3"/>
      <c r="F65" s="11"/>
      <c r="G65" s="12"/>
      <c r="H65" s="11"/>
      <c r="I65" s="10" t="str">
        <f t="shared" si="2"/>
        <v/>
      </c>
      <c r="J65" s="9"/>
      <c r="K65" s="3"/>
      <c r="L65" s="3"/>
      <c r="M65" s="4" t="str">
        <f t="shared" ca="1" si="3"/>
        <v/>
      </c>
      <c r="N65" s="3"/>
    </row>
    <row r="66" spans="1:14">
      <c r="A66" s="3"/>
      <c r="B66" s="9"/>
      <c r="C66" s="3"/>
      <c r="D66" s="3"/>
      <c r="E66" s="3"/>
      <c r="F66" s="11"/>
      <c r="G66" s="12"/>
      <c r="H66" s="11"/>
      <c r="I66" s="10" t="str">
        <f t="shared" si="2"/>
        <v/>
      </c>
      <c r="J66" s="9"/>
      <c r="K66" s="3"/>
      <c r="L66" s="3"/>
      <c r="M66" s="4" t="str">
        <f t="shared" ca="1" si="3"/>
        <v/>
      </c>
      <c r="N66" s="3"/>
    </row>
    <row r="67" spans="1:14">
      <c r="A67" s="3"/>
      <c r="B67" s="9"/>
      <c r="C67" s="3"/>
      <c r="D67" s="3"/>
      <c r="E67" s="3"/>
      <c r="F67" s="11"/>
      <c r="G67" s="12"/>
      <c r="H67" s="11"/>
      <c r="I67" s="10" t="str">
        <f t="shared" si="2"/>
        <v/>
      </c>
      <c r="J67" s="9"/>
      <c r="K67" s="3"/>
      <c r="L67" s="3"/>
      <c r="M67" s="4" t="str">
        <f t="shared" ca="1" si="3"/>
        <v/>
      </c>
      <c r="N67" s="3"/>
    </row>
    <row r="68" spans="1:14">
      <c r="A68" s="3"/>
      <c r="B68" s="9"/>
      <c r="C68" s="3"/>
      <c r="D68" s="3"/>
      <c r="E68" s="3"/>
      <c r="F68" s="11"/>
      <c r="G68" s="12"/>
      <c r="H68" s="11"/>
      <c r="I68" s="10" t="str">
        <f t="shared" si="2"/>
        <v/>
      </c>
      <c r="J68" s="9"/>
      <c r="K68" s="3"/>
      <c r="L68" s="3"/>
      <c r="M68" s="4" t="str">
        <f t="shared" ca="1" si="3"/>
        <v/>
      </c>
      <c r="N68" s="3"/>
    </row>
    <row r="69" spans="1:14">
      <c r="A69" s="3"/>
      <c r="B69" s="9"/>
      <c r="C69" s="3"/>
      <c r="D69" s="3"/>
      <c r="E69" s="3"/>
      <c r="F69" s="11"/>
      <c r="G69" s="12"/>
      <c r="H69" s="11"/>
      <c r="I69" s="10" t="str">
        <f t="shared" si="2"/>
        <v/>
      </c>
      <c r="J69" s="9"/>
      <c r="K69" s="3"/>
      <c r="L69" s="3"/>
      <c r="M69" s="4" t="str">
        <f t="shared" ca="1" si="3"/>
        <v/>
      </c>
      <c r="N69" s="3"/>
    </row>
    <row r="70" spans="1:14">
      <c r="A70" s="3"/>
      <c r="B70" s="9"/>
      <c r="C70" s="3"/>
      <c r="D70" s="3"/>
      <c r="E70" s="3"/>
      <c r="F70" s="11"/>
      <c r="G70" s="12"/>
      <c r="H70" s="11"/>
      <c r="I70" s="10" t="str">
        <f t="shared" si="2"/>
        <v/>
      </c>
      <c r="J70" s="9"/>
      <c r="K70" s="3"/>
      <c r="L70" s="3"/>
      <c r="M70" s="4" t="str">
        <f t="shared" ca="1" si="3"/>
        <v/>
      </c>
      <c r="N70" s="3"/>
    </row>
    <row r="71" spans="1:14">
      <c r="A71" s="3"/>
      <c r="B71" s="9"/>
      <c r="C71" s="3"/>
      <c r="D71" s="3"/>
      <c r="E71" s="3"/>
      <c r="F71" s="11"/>
      <c r="G71" s="12"/>
      <c r="H71" s="11"/>
      <c r="I71" s="10" t="str">
        <f t="shared" si="2"/>
        <v/>
      </c>
      <c r="J71" s="9"/>
      <c r="K71" s="3"/>
      <c r="L71" s="3"/>
      <c r="M71" s="4" t="str">
        <f t="shared" ca="1" si="3"/>
        <v/>
      </c>
      <c r="N71" s="3"/>
    </row>
    <row r="72" spans="1:14">
      <c r="A72" s="3"/>
      <c r="B72" s="9"/>
      <c r="C72" s="3"/>
      <c r="D72" s="3"/>
      <c r="E72" s="3"/>
      <c r="F72" s="11"/>
      <c r="G72" s="12"/>
      <c r="H72" s="11"/>
      <c r="I72" s="10" t="str">
        <f t="shared" si="2"/>
        <v/>
      </c>
      <c r="J72" s="9"/>
      <c r="K72" s="3"/>
      <c r="L72" s="3"/>
      <c r="M72" s="4" t="str">
        <f t="shared" ca="1" si="3"/>
        <v/>
      </c>
      <c r="N72" s="3"/>
    </row>
    <row r="73" spans="1:14">
      <c r="A73" s="3"/>
      <c r="B73" s="9"/>
      <c r="C73" s="3"/>
      <c r="D73" s="3"/>
      <c r="E73" s="3"/>
      <c r="F73" s="11"/>
      <c r="G73" s="12"/>
      <c r="H73" s="11"/>
      <c r="I73" s="10" t="str">
        <f t="shared" si="2"/>
        <v/>
      </c>
      <c r="J73" s="9"/>
      <c r="K73" s="3"/>
      <c r="L73" s="3"/>
      <c r="M73" s="4" t="str">
        <f t="shared" ca="1" si="3"/>
        <v/>
      </c>
      <c r="N73" s="3"/>
    </row>
    <row r="74" spans="1:14">
      <c r="A74" s="3"/>
      <c r="B74" s="9"/>
      <c r="C74" s="3"/>
      <c r="D74" s="3"/>
      <c r="E74" s="3"/>
      <c r="F74" s="11"/>
      <c r="G74" s="12"/>
      <c r="H74" s="11"/>
      <c r="I74" s="10" t="str">
        <f t="shared" si="2"/>
        <v/>
      </c>
      <c r="J74" s="9"/>
      <c r="K74" s="3"/>
      <c r="L74" s="3"/>
      <c r="M74" s="4" t="str">
        <f t="shared" ca="1" si="3"/>
        <v/>
      </c>
      <c r="N74" s="3"/>
    </row>
    <row r="75" spans="1:14">
      <c r="A75" s="3"/>
      <c r="B75" s="9"/>
      <c r="C75" s="3"/>
      <c r="D75" s="3"/>
      <c r="E75" s="3"/>
      <c r="F75" s="11"/>
      <c r="G75" s="12"/>
      <c r="H75" s="11"/>
      <c r="I75" s="10" t="str">
        <f t="shared" si="2"/>
        <v/>
      </c>
      <c r="J75" s="9"/>
      <c r="K75" s="3"/>
      <c r="L75" s="3"/>
      <c r="M75" s="4" t="str">
        <f t="shared" ca="1" si="3"/>
        <v/>
      </c>
      <c r="N75" s="3"/>
    </row>
    <row r="76" spans="1:14">
      <c r="A76" s="3"/>
      <c r="B76" s="9"/>
      <c r="C76" s="3"/>
      <c r="D76" s="3"/>
      <c r="E76" s="3"/>
      <c r="F76" s="11"/>
      <c r="G76" s="12"/>
      <c r="H76" s="11"/>
      <c r="I76" s="10" t="str">
        <f t="shared" si="2"/>
        <v/>
      </c>
      <c r="J76" s="9"/>
      <c r="K76" s="3"/>
      <c r="L76" s="3"/>
      <c r="M76" s="4" t="str">
        <f t="shared" ca="1" si="3"/>
        <v/>
      </c>
      <c r="N76" s="3"/>
    </row>
    <row r="77" spans="1:14">
      <c r="A77" s="3"/>
      <c r="B77" s="9"/>
      <c r="C77" s="3"/>
      <c r="D77" s="3"/>
      <c r="E77" s="3"/>
      <c r="F77" s="11"/>
      <c r="G77" s="12"/>
      <c r="H77" s="11"/>
      <c r="I77" s="10" t="str">
        <f t="shared" ref="I77:I108" si="4">IF(A77="","",MAX(0,F77+G77-H77))</f>
        <v/>
      </c>
      <c r="J77" s="9"/>
      <c r="K77" s="3"/>
      <c r="L77" s="3"/>
      <c r="M77" s="4" t="str">
        <f t="shared" ref="M77:M108" ca="1" si="5">IF(A77="","",IF(L77="Reversada","Cerrar/archivar",IF(I77=0,"Validar cierre",IF(J77&lt;TODAY(),"Revisar hoy",IF(L77="Pendiente","Mantener seguimiento","Validar con contador")))))</f>
        <v/>
      </c>
      <c r="N77" s="3"/>
    </row>
    <row r="78" spans="1:14">
      <c r="A78" s="3"/>
      <c r="B78" s="9"/>
      <c r="C78" s="3"/>
      <c r="D78" s="3"/>
      <c r="E78" s="3"/>
      <c r="F78" s="11"/>
      <c r="G78" s="12"/>
      <c r="H78" s="11"/>
      <c r="I78" s="10" t="str">
        <f t="shared" si="4"/>
        <v/>
      </c>
      <c r="J78" s="9"/>
      <c r="K78" s="3"/>
      <c r="L78" s="3"/>
      <c r="M78" s="4" t="str">
        <f t="shared" ca="1" si="5"/>
        <v/>
      </c>
      <c r="N78" s="3"/>
    </row>
    <row r="79" spans="1:14">
      <c r="A79" s="3"/>
      <c r="B79" s="9"/>
      <c r="C79" s="3"/>
      <c r="D79" s="3"/>
      <c r="E79" s="3"/>
      <c r="F79" s="11"/>
      <c r="G79" s="12"/>
      <c r="H79" s="11"/>
      <c r="I79" s="10" t="str">
        <f t="shared" si="4"/>
        <v/>
      </c>
      <c r="J79" s="9"/>
      <c r="K79" s="3"/>
      <c r="L79" s="3"/>
      <c r="M79" s="4" t="str">
        <f t="shared" ca="1" si="5"/>
        <v/>
      </c>
      <c r="N79" s="3"/>
    </row>
    <row r="80" spans="1:14">
      <c r="A80" s="3"/>
      <c r="B80" s="9"/>
      <c r="C80" s="3"/>
      <c r="D80" s="3"/>
      <c r="E80" s="3"/>
      <c r="F80" s="11"/>
      <c r="G80" s="12"/>
      <c r="H80" s="11"/>
      <c r="I80" s="10" t="str">
        <f t="shared" si="4"/>
        <v/>
      </c>
      <c r="J80" s="9"/>
      <c r="K80" s="3"/>
      <c r="L80" s="3"/>
      <c r="M80" s="4" t="str">
        <f t="shared" ca="1" si="5"/>
        <v/>
      </c>
      <c r="N80" s="3"/>
    </row>
    <row r="81" spans="1:14">
      <c r="A81" s="3"/>
      <c r="B81" s="9"/>
      <c r="C81" s="3"/>
      <c r="D81" s="3"/>
      <c r="E81" s="3"/>
      <c r="F81" s="11"/>
      <c r="G81" s="12"/>
      <c r="H81" s="11"/>
      <c r="I81" s="10" t="str">
        <f t="shared" si="4"/>
        <v/>
      </c>
      <c r="J81" s="9"/>
      <c r="K81" s="3"/>
      <c r="L81" s="3"/>
      <c r="M81" s="4" t="str">
        <f t="shared" ca="1" si="5"/>
        <v/>
      </c>
      <c r="N81" s="3"/>
    </row>
    <row r="82" spans="1:14">
      <c r="A82" s="3"/>
      <c r="B82" s="9"/>
      <c r="C82" s="3"/>
      <c r="D82" s="3"/>
      <c r="E82" s="3"/>
      <c r="F82" s="11"/>
      <c r="G82" s="12"/>
      <c r="H82" s="11"/>
      <c r="I82" s="10" t="str">
        <f t="shared" si="4"/>
        <v/>
      </c>
      <c r="J82" s="9"/>
      <c r="K82" s="3"/>
      <c r="L82" s="3"/>
      <c r="M82" s="4" t="str">
        <f t="shared" ca="1" si="5"/>
        <v/>
      </c>
      <c r="N82" s="3"/>
    </row>
    <row r="83" spans="1:14">
      <c r="A83" s="3"/>
      <c r="B83" s="9"/>
      <c r="C83" s="3"/>
      <c r="D83" s="3"/>
      <c r="E83" s="3"/>
      <c r="F83" s="11"/>
      <c r="G83" s="12"/>
      <c r="H83" s="11"/>
      <c r="I83" s="10" t="str">
        <f t="shared" si="4"/>
        <v/>
      </c>
      <c r="J83" s="9"/>
      <c r="K83" s="3"/>
      <c r="L83" s="3"/>
      <c r="M83" s="4" t="str">
        <f t="shared" ca="1" si="5"/>
        <v/>
      </c>
      <c r="N83" s="3"/>
    </row>
    <row r="84" spans="1:14">
      <c r="A84" s="3"/>
      <c r="B84" s="9"/>
      <c r="C84" s="3"/>
      <c r="D84" s="3"/>
      <c r="E84" s="3"/>
      <c r="F84" s="11"/>
      <c r="G84" s="12"/>
      <c r="H84" s="11"/>
      <c r="I84" s="10" t="str">
        <f t="shared" si="4"/>
        <v/>
      </c>
      <c r="J84" s="9"/>
      <c r="K84" s="3"/>
      <c r="L84" s="3"/>
      <c r="M84" s="4" t="str">
        <f t="shared" ca="1" si="5"/>
        <v/>
      </c>
      <c r="N84" s="3"/>
    </row>
    <row r="85" spans="1:14">
      <c r="A85" s="3"/>
      <c r="B85" s="9"/>
      <c r="C85" s="3"/>
      <c r="D85" s="3"/>
      <c r="E85" s="3"/>
      <c r="F85" s="11"/>
      <c r="G85" s="12"/>
      <c r="H85" s="11"/>
      <c r="I85" s="10" t="str">
        <f t="shared" si="4"/>
        <v/>
      </c>
      <c r="J85" s="9"/>
      <c r="K85" s="3"/>
      <c r="L85" s="3"/>
      <c r="M85" s="4" t="str">
        <f t="shared" ca="1" si="5"/>
        <v/>
      </c>
      <c r="N85" s="3"/>
    </row>
    <row r="86" spans="1:14">
      <c r="A86" s="3"/>
      <c r="B86" s="9"/>
      <c r="C86" s="3"/>
      <c r="D86" s="3"/>
      <c r="E86" s="3"/>
      <c r="F86" s="11"/>
      <c r="G86" s="12"/>
      <c r="H86" s="11"/>
      <c r="I86" s="10" t="str">
        <f t="shared" si="4"/>
        <v/>
      </c>
      <c r="J86" s="9"/>
      <c r="K86" s="3"/>
      <c r="L86" s="3"/>
      <c r="M86" s="4" t="str">
        <f t="shared" ca="1" si="5"/>
        <v/>
      </c>
      <c r="N86" s="3"/>
    </row>
    <row r="87" spans="1:14">
      <c r="A87" s="3"/>
      <c r="B87" s="9"/>
      <c r="C87" s="3"/>
      <c r="D87" s="3"/>
      <c r="E87" s="3"/>
      <c r="F87" s="11"/>
      <c r="G87" s="12"/>
      <c r="H87" s="11"/>
      <c r="I87" s="10" t="str">
        <f t="shared" si="4"/>
        <v/>
      </c>
      <c r="J87" s="9"/>
      <c r="K87" s="3"/>
      <c r="L87" s="3"/>
      <c r="M87" s="4" t="str">
        <f t="shared" ca="1" si="5"/>
        <v/>
      </c>
      <c r="N87" s="3"/>
    </row>
    <row r="88" spans="1:14">
      <c r="A88" s="3"/>
      <c r="B88" s="9"/>
      <c r="C88" s="3"/>
      <c r="D88" s="3"/>
      <c r="E88" s="3"/>
      <c r="F88" s="11"/>
      <c r="G88" s="12"/>
      <c r="H88" s="11"/>
      <c r="I88" s="10" t="str">
        <f t="shared" si="4"/>
        <v/>
      </c>
      <c r="J88" s="9"/>
      <c r="K88" s="3"/>
      <c r="L88" s="3"/>
      <c r="M88" s="4" t="str">
        <f t="shared" ca="1" si="5"/>
        <v/>
      </c>
      <c r="N88" s="3"/>
    </row>
    <row r="89" spans="1:14">
      <c r="A89" s="3"/>
      <c r="B89" s="9"/>
      <c r="C89" s="3"/>
      <c r="D89" s="3"/>
      <c r="E89" s="3"/>
      <c r="F89" s="11"/>
      <c r="G89" s="12"/>
      <c r="H89" s="11"/>
      <c r="I89" s="10" t="str">
        <f t="shared" si="4"/>
        <v/>
      </c>
      <c r="J89" s="9"/>
      <c r="K89" s="3"/>
      <c r="L89" s="3"/>
      <c r="M89" s="4" t="str">
        <f t="shared" ca="1" si="5"/>
        <v/>
      </c>
      <c r="N89" s="3"/>
    </row>
    <row r="90" spans="1:14">
      <c r="A90" s="3"/>
      <c r="B90" s="9"/>
      <c r="C90" s="3"/>
      <c r="D90" s="3"/>
      <c r="E90" s="3"/>
      <c r="F90" s="11"/>
      <c r="G90" s="12"/>
      <c r="H90" s="11"/>
      <c r="I90" s="10" t="str">
        <f t="shared" si="4"/>
        <v/>
      </c>
      <c r="J90" s="9"/>
      <c r="K90" s="3"/>
      <c r="L90" s="3"/>
      <c r="M90" s="4" t="str">
        <f t="shared" ca="1" si="5"/>
        <v/>
      </c>
      <c r="N90" s="3"/>
    </row>
    <row r="91" spans="1:14">
      <c r="A91" s="3"/>
      <c r="B91" s="9"/>
      <c r="C91" s="3"/>
      <c r="D91" s="3"/>
      <c r="E91" s="3"/>
      <c r="F91" s="11"/>
      <c r="G91" s="12"/>
      <c r="H91" s="11"/>
      <c r="I91" s="10" t="str">
        <f t="shared" si="4"/>
        <v/>
      </c>
      <c r="J91" s="9"/>
      <c r="K91" s="3"/>
      <c r="L91" s="3"/>
      <c r="M91" s="4" t="str">
        <f t="shared" ca="1" si="5"/>
        <v/>
      </c>
      <c r="N91" s="3"/>
    </row>
    <row r="92" spans="1:14">
      <c r="A92" s="3"/>
      <c r="B92" s="9"/>
      <c r="C92" s="3"/>
      <c r="D92" s="3"/>
      <c r="E92" s="3"/>
      <c r="F92" s="11"/>
      <c r="G92" s="12"/>
      <c r="H92" s="11"/>
      <c r="I92" s="10" t="str">
        <f t="shared" si="4"/>
        <v/>
      </c>
      <c r="J92" s="9"/>
      <c r="K92" s="3"/>
      <c r="L92" s="3"/>
      <c r="M92" s="4" t="str">
        <f t="shared" ca="1" si="5"/>
        <v/>
      </c>
      <c r="N92" s="3"/>
    </row>
    <row r="93" spans="1:14">
      <c r="A93" s="3"/>
      <c r="B93" s="9"/>
      <c r="C93" s="3"/>
      <c r="D93" s="3"/>
      <c r="E93" s="3"/>
      <c r="F93" s="11"/>
      <c r="G93" s="12"/>
      <c r="H93" s="11"/>
      <c r="I93" s="10" t="str">
        <f t="shared" si="4"/>
        <v/>
      </c>
      <c r="J93" s="9"/>
      <c r="K93" s="3"/>
      <c r="L93" s="3"/>
      <c r="M93" s="4" t="str">
        <f t="shared" ca="1" si="5"/>
        <v/>
      </c>
      <c r="N93" s="3"/>
    </row>
    <row r="94" spans="1:14">
      <c r="A94" s="3"/>
      <c r="B94" s="9"/>
      <c r="C94" s="3"/>
      <c r="D94" s="3"/>
      <c r="E94" s="3"/>
      <c r="F94" s="11"/>
      <c r="G94" s="12"/>
      <c r="H94" s="11"/>
      <c r="I94" s="10" t="str">
        <f t="shared" si="4"/>
        <v/>
      </c>
      <c r="J94" s="9"/>
      <c r="K94" s="3"/>
      <c r="L94" s="3"/>
      <c r="M94" s="4" t="str">
        <f t="shared" ca="1" si="5"/>
        <v/>
      </c>
      <c r="N94" s="3"/>
    </row>
    <row r="95" spans="1:14">
      <c r="A95" s="3"/>
      <c r="B95" s="9"/>
      <c r="C95" s="3"/>
      <c r="D95" s="3"/>
      <c r="E95" s="3"/>
      <c r="F95" s="11"/>
      <c r="G95" s="12"/>
      <c r="H95" s="11"/>
      <c r="I95" s="10" t="str">
        <f t="shared" si="4"/>
        <v/>
      </c>
      <c r="J95" s="9"/>
      <c r="K95" s="3"/>
      <c r="L95" s="3"/>
      <c r="M95" s="4" t="str">
        <f t="shared" ca="1" si="5"/>
        <v/>
      </c>
      <c r="N95" s="3"/>
    </row>
    <row r="96" spans="1:14">
      <c r="A96" s="3"/>
      <c r="B96" s="9"/>
      <c r="C96" s="3"/>
      <c r="D96" s="3"/>
      <c r="E96" s="3"/>
      <c r="F96" s="11"/>
      <c r="G96" s="12"/>
      <c r="H96" s="11"/>
      <c r="I96" s="10" t="str">
        <f t="shared" si="4"/>
        <v/>
      </c>
      <c r="J96" s="9"/>
      <c r="K96" s="3"/>
      <c r="L96" s="3"/>
      <c r="M96" s="4" t="str">
        <f t="shared" ca="1" si="5"/>
        <v/>
      </c>
      <c r="N96" s="3"/>
    </row>
    <row r="97" spans="1:14">
      <c r="A97" s="3"/>
      <c r="B97" s="9"/>
      <c r="C97" s="3"/>
      <c r="D97" s="3"/>
      <c r="E97" s="3"/>
      <c r="F97" s="11"/>
      <c r="G97" s="12"/>
      <c r="H97" s="11"/>
      <c r="I97" s="10" t="str">
        <f t="shared" si="4"/>
        <v/>
      </c>
      <c r="J97" s="9"/>
      <c r="K97" s="3"/>
      <c r="L97" s="3"/>
      <c r="M97" s="4" t="str">
        <f t="shared" ca="1" si="5"/>
        <v/>
      </c>
      <c r="N97" s="3"/>
    </row>
    <row r="98" spans="1:14">
      <c r="A98" s="3"/>
      <c r="B98" s="9"/>
      <c r="C98" s="3"/>
      <c r="D98" s="3"/>
      <c r="E98" s="3"/>
      <c r="F98" s="11"/>
      <c r="G98" s="12"/>
      <c r="H98" s="11"/>
      <c r="I98" s="10" t="str">
        <f t="shared" si="4"/>
        <v/>
      </c>
      <c r="J98" s="9"/>
      <c r="K98" s="3"/>
      <c r="L98" s="3"/>
      <c r="M98" s="4" t="str">
        <f t="shared" ca="1" si="5"/>
        <v/>
      </c>
      <c r="N98" s="3"/>
    </row>
    <row r="99" spans="1:14">
      <c r="A99" s="3"/>
      <c r="B99" s="9"/>
      <c r="C99" s="3"/>
      <c r="D99" s="3"/>
      <c r="E99" s="3"/>
      <c r="F99" s="11"/>
      <c r="G99" s="12"/>
      <c r="H99" s="11"/>
      <c r="I99" s="10" t="str">
        <f t="shared" si="4"/>
        <v/>
      </c>
      <c r="J99" s="9"/>
      <c r="K99" s="3"/>
      <c r="L99" s="3"/>
      <c r="M99" s="4" t="str">
        <f t="shared" ca="1" si="5"/>
        <v/>
      </c>
      <c r="N99" s="3"/>
    </row>
    <row r="100" spans="1:14">
      <c r="A100" s="3"/>
      <c r="B100" s="9"/>
      <c r="C100" s="3"/>
      <c r="D100" s="3"/>
      <c r="E100" s="3"/>
      <c r="F100" s="11"/>
      <c r="G100" s="12"/>
      <c r="H100" s="11"/>
      <c r="I100" s="10" t="str">
        <f t="shared" si="4"/>
        <v/>
      </c>
      <c r="J100" s="9"/>
      <c r="K100" s="3"/>
      <c r="L100" s="3"/>
      <c r="M100" s="4" t="str">
        <f t="shared" ca="1" si="5"/>
        <v/>
      </c>
      <c r="N100" s="3"/>
    </row>
    <row r="102" spans="1:14">
      <c r="A102" s="22" t="s">
        <v>129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</sheetData>
  <mergeCells count="7">
    <mergeCell ref="A1:N1"/>
    <mergeCell ref="A3:N4"/>
    <mergeCell ref="A6:N6"/>
    <mergeCell ref="A10:N10"/>
    <mergeCell ref="A102:N103"/>
    <mergeCell ref="A5:N5"/>
    <mergeCell ref="A11:N11"/>
  </mergeCells>
  <conditionalFormatting sqref="I13:I100">
    <cfRule type="cellIs" dxfId="2" priority="1" operator="greaterThan">
      <formula>0</formula>
    </cfRule>
  </conditionalFormatting>
  <conditionalFormatting sqref="L13:L100">
    <cfRule type="expression" dxfId="1" priority="3">
      <formula>L13="Reversada"</formula>
    </cfRule>
  </conditionalFormatting>
  <conditionalFormatting sqref="M13:M100">
    <cfRule type="expression" dxfId="0" priority="2">
      <formula>M13="Revisar hoy"</formula>
    </cfRule>
  </conditionalFormatting>
  <dataValidations count="2">
    <dataValidation type="list" sqref="C13:C100" xr:uid="{00000000-0002-0000-0200-000000000000}">
      <formula1>"Garantías,Laboral,Litigio/Reclamación,Gasto acumulado sin factura,Contrato oneroso,Cuentas de difícil cobro,Otro"</formula1>
    </dataValidation>
    <dataValidation type="list" sqref="L13:L100" xr:uid="{00000000-0002-0000-0200-000001000000}">
      <formula1>"Pendiente,Ajustada,Usada parcialmente,Usada total,Reversada"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workbookViewId="0">
      <selection activeCell="J17" sqref="J17"/>
    </sheetView>
  </sheetViews>
  <sheetFormatPr baseColWidth="10" defaultColWidth="8.796875" defaultRowHeight="13.8"/>
  <cols>
    <col min="1" max="1" width="30" style="27" customWidth="1"/>
    <col min="2" max="2" width="16" style="27" customWidth="1"/>
    <col min="3" max="3" width="18" style="27" customWidth="1"/>
    <col min="4" max="4" width="6" style="27" customWidth="1"/>
    <col min="5" max="5" width="30" style="27" customWidth="1"/>
    <col min="6" max="6" width="16" style="27" customWidth="1"/>
    <col min="7" max="7" width="22" style="27" customWidth="1"/>
    <col min="8" max="8" width="18" style="27" customWidth="1"/>
    <col min="9" max="16384" width="8.796875" style="27"/>
  </cols>
  <sheetData>
    <row r="1" spans="1:8" ht="15.3" customHeight="1">
      <c r="A1" s="39" t="s">
        <v>130</v>
      </c>
      <c r="B1" s="39"/>
      <c r="C1" s="39"/>
      <c r="D1" s="39"/>
      <c r="E1" s="39"/>
      <c r="F1" s="39"/>
      <c r="G1" s="39"/>
      <c r="H1" s="39"/>
    </row>
    <row r="2" spans="1:8" ht="12" customHeight="1">
      <c r="A2" s="40"/>
      <c r="B2" s="40"/>
      <c r="C2" s="40"/>
      <c r="D2" s="40"/>
      <c r="E2" s="40"/>
      <c r="F2" s="40"/>
      <c r="G2" s="40"/>
      <c r="H2" s="40"/>
    </row>
    <row r="3" spans="1:8" ht="38.4" customHeight="1">
      <c r="A3" s="41" t="s">
        <v>131</v>
      </c>
      <c r="B3" s="41"/>
      <c r="C3" s="41"/>
      <c r="D3" s="41"/>
      <c r="E3" s="41"/>
      <c r="F3" s="41"/>
      <c r="G3" s="41"/>
      <c r="H3" s="41"/>
    </row>
    <row r="4" spans="1:8" ht="12" customHeight="1">
      <c r="A4" s="41"/>
      <c r="B4" s="41"/>
      <c r="C4" s="41"/>
      <c r="D4" s="41"/>
      <c r="E4" s="41"/>
      <c r="F4" s="41"/>
      <c r="G4" s="41"/>
      <c r="H4" s="41"/>
    </row>
    <row r="5" spans="1:8" ht="12" customHeight="1">
      <c r="A5" s="40"/>
      <c r="B5" s="40"/>
      <c r="C5" s="40"/>
      <c r="D5" s="40"/>
      <c r="E5" s="40"/>
      <c r="F5" s="40"/>
      <c r="G5" s="40"/>
      <c r="H5" s="40"/>
    </row>
    <row r="6" spans="1:8" ht="19.2" customHeight="1">
      <c r="A6" s="42" t="s">
        <v>132</v>
      </c>
      <c r="B6" s="42" t="s">
        <v>133</v>
      </c>
      <c r="C6" s="42"/>
      <c r="D6" s="42" t="s">
        <v>132</v>
      </c>
      <c r="E6" s="42" t="s">
        <v>133</v>
      </c>
      <c r="F6" s="42"/>
      <c r="G6" s="42" t="s">
        <v>132</v>
      </c>
      <c r="H6" s="42" t="s">
        <v>133</v>
      </c>
    </row>
    <row r="7" spans="1:8" ht="28.8" customHeight="1">
      <c r="A7" s="43" t="s">
        <v>100</v>
      </c>
      <c r="B7" s="44">
        <f>SUM('3 Registro provisiones'!I13:I100)</f>
        <v>230</v>
      </c>
      <c r="C7" s="45"/>
      <c r="D7" s="45" t="s">
        <v>101</v>
      </c>
      <c r="E7" s="44">
        <f>SUM('3 Registro provisiones'!F13:F100)</f>
        <v>750</v>
      </c>
      <c r="F7" s="45"/>
      <c r="G7" s="45" t="s">
        <v>78</v>
      </c>
      <c r="H7" s="44">
        <f>SUM('3 Registro provisiones'!H13:H100)</f>
        <v>520</v>
      </c>
    </row>
    <row r="8" spans="1:8" ht="28.8" customHeight="1">
      <c r="A8" s="43" t="s">
        <v>102</v>
      </c>
      <c r="B8" s="46">
        <f>COUNTIF('3 Registro provisiones'!I13:I100,"&gt;0")</f>
        <v>1</v>
      </c>
      <c r="C8" s="45"/>
      <c r="D8" s="45" t="s">
        <v>103</v>
      </c>
      <c r="E8" s="46">
        <f ca="1">COUNTIFS('3 Registro provisiones'!J13:J100,"&lt;"&amp;TODAY(),'3 Registro provisiones'!I13:I100,"&gt;0")</f>
        <v>0</v>
      </c>
      <c r="F8" s="45"/>
      <c r="G8" s="45" t="s">
        <v>104</v>
      </c>
      <c r="H8" s="46">
        <f>COUNTIF('3 Registro provisiones'!L13:L100,"Reversada")</f>
        <v>0</v>
      </c>
    </row>
    <row r="9" spans="1:8" ht="12" customHeight="1">
      <c r="A9" s="40"/>
      <c r="B9" s="40"/>
      <c r="C9" s="40"/>
      <c r="D9" s="40"/>
      <c r="E9" s="40"/>
      <c r="F9" s="40"/>
      <c r="G9" s="40"/>
      <c r="H9" s="40"/>
    </row>
    <row r="10" spans="1:8" ht="12" customHeight="1">
      <c r="A10" s="40"/>
      <c r="B10" s="40"/>
      <c r="C10" s="40"/>
      <c r="D10" s="40"/>
      <c r="E10" s="40"/>
      <c r="F10" s="40"/>
      <c r="G10" s="40"/>
      <c r="H10" s="40"/>
    </row>
    <row r="11" spans="1:8" ht="12" customHeight="1">
      <c r="A11" s="47" t="s">
        <v>134</v>
      </c>
      <c r="B11" s="47" t="s">
        <v>135</v>
      </c>
      <c r="C11" s="47" t="s">
        <v>81</v>
      </c>
      <c r="D11" s="40"/>
      <c r="E11" s="47" t="s">
        <v>136</v>
      </c>
      <c r="F11" s="47" t="s">
        <v>135</v>
      </c>
      <c r="G11" s="47" t="s">
        <v>81</v>
      </c>
      <c r="H11" s="40"/>
    </row>
    <row r="12" spans="1:8" ht="12" customHeight="1">
      <c r="A12" s="43" t="s">
        <v>123</v>
      </c>
      <c r="B12" s="43">
        <f>COUNTIF('3 Registro provisiones'!C13:C100,A12)</f>
        <v>1</v>
      </c>
      <c r="C12" s="48">
        <f>SUMIF('3 Registro provisiones'!C13:C100,A12,'3 Registro provisiones'!I13:I100)</f>
        <v>230</v>
      </c>
      <c r="D12" s="40"/>
      <c r="E12" s="43" t="s">
        <v>127</v>
      </c>
      <c r="F12" s="43">
        <f>COUNTIF('3 Registro provisiones'!L13:L100,E12)</f>
        <v>1</v>
      </c>
      <c r="G12" s="48">
        <f>SUMIF('3 Registro provisiones'!L13:L100,E12,'3 Registro provisiones'!I13:I100)</f>
        <v>230</v>
      </c>
      <c r="H12" s="40"/>
    </row>
    <row r="13" spans="1:8" ht="12" customHeight="1">
      <c r="A13" s="43" t="s">
        <v>137</v>
      </c>
      <c r="B13" s="43">
        <f>COUNTIF('3 Registro provisiones'!C13:C100,A13)</f>
        <v>0</v>
      </c>
      <c r="C13" s="48">
        <f>SUMIF('3 Registro provisiones'!C13:C100,A13,'3 Registro provisiones'!I13:I100)</f>
        <v>0</v>
      </c>
      <c r="D13" s="40"/>
      <c r="E13" s="43" t="s">
        <v>138</v>
      </c>
      <c r="F13" s="43">
        <f>COUNTIF('3 Registro provisiones'!L13:L100,E13)</f>
        <v>0</v>
      </c>
      <c r="G13" s="48">
        <f>SUMIF('3 Registro provisiones'!L13:L100,E13,'3 Registro provisiones'!I13:I100)</f>
        <v>0</v>
      </c>
      <c r="H13" s="40"/>
    </row>
    <row r="14" spans="1:8" ht="12" customHeight="1">
      <c r="A14" s="43" t="s">
        <v>139</v>
      </c>
      <c r="B14" s="43">
        <f>COUNTIF('3 Registro provisiones'!C13:C100,A14)</f>
        <v>0</v>
      </c>
      <c r="C14" s="48">
        <f>SUMIF('3 Registro provisiones'!C13:C100,A14,'3 Registro provisiones'!I13:I100)</f>
        <v>0</v>
      </c>
      <c r="D14" s="40"/>
      <c r="E14" s="43" t="s">
        <v>140</v>
      </c>
      <c r="F14" s="43">
        <f>COUNTIF('3 Registro provisiones'!L13:L100,E14)</f>
        <v>0</v>
      </c>
      <c r="G14" s="48">
        <f>SUMIF('3 Registro provisiones'!L13:L100,E14,'3 Registro provisiones'!I13:I100)</f>
        <v>0</v>
      </c>
      <c r="H14" s="40"/>
    </row>
    <row r="15" spans="1:8" ht="12" customHeight="1">
      <c r="A15" s="43" t="s">
        <v>141</v>
      </c>
      <c r="B15" s="43">
        <f>COUNTIF('3 Registro provisiones'!C13:C100,A15)</f>
        <v>0</v>
      </c>
      <c r="C15" s="48">
        <f>SUMIF('3 Registro provisiones'!C13:C100,A15,'3 Registro provisiones'!I13:I100)</f>
        <v>0</v>
      </c>
      <c r="D15" s="40"/>
      <c r="E15" s="43" t="s">
        <v>142</v>
      </c>
      <c r="F15" s="43">
        <f>COUNTIF('3 Registro provisiones'!L13:L100,E15)</f>
        <v>0</v>
      </c>
      <c r="G15" s="48">
        <f>SUMIF('3 Registro provisiones'!L13:L100,E15,'3 Registro provisiones'!I13:I100)</f>
        <v>0</v>
      </c>
      <c r="H15" s="40"/>
    </row>
    <row r="16" spans="1:8" ht="12" customHeight="1">
      <c r="A16" s="43" t="s">
        <v>143</v>
      </c>
      <c r="B16" s="43">
        <f>COUNTIF('3 Registro provisiones'!C13:C100,A16)</f>
        <v>0</v>
      </c>
      <c r="C16" s="48">
        <f>SUMIF('3 Registro provisiones'!C13:C100,A16,'3 Registro provisiones'!I13:I100)</f>
        <v>0</v>
      </c>
      <c r="D16" s="40"/>
      <c r="E16" s="43" t="s">
        <v>144</v>
      </c>
      <c r="F16" s="43">
        <f>COUNTIF('3 Registro provisiones'!L13:L100,E16)</f>
        <v>0</v>
      </c>
      <c r="G16" s="48">
        <f>SUMIF('3 Registro provisiones'!L13:L100,E16,'3 Registro provisiones'!I13:I100)</f>
        <v>0</v>
      </c>
      <c r="H16" s="40"/>
    </row>
    <row r="17" spans="1:8" ht="12" customHeight="1">
      <c r="A17" s="43" t="s">
        <v>145</v>
      </c>
      <c r="B17" s="43">
        <f>COUNTIF('3 Registro provisiones'!C13:C100,A17)</f>
        <v>0</v>
      </c>
      <c r="C17" s="48">
        <f>SUMIF('3 Registro provisiones'!C13:C100,A17,'3 Registro provisiones'!I13:I100)</f>
        <v>0</v>
      </c>
      <c r="D17" s="40"/>
      <c r="E17" s="40"/>
      <c r="F17" s="40"/>
      <c r="G17" s="40"/>
      <c r="H17" s="40"/>
    </row>
    <row r="18" spans="1:8" ht="12" customHeight="1">
      <c r="A18" s="43" t="s">
        <v>146</v>
      </c>
      <c r="B18" s="43">
        <f>COUNTIF('3 Registro provisiones'!C13:C100,A18)</f>
        <v>0</v>
      </c>
      <c r="C18" s="48">
        <f>SUMIF('3 Registro provisiones'!C13:C100,A18,'3 Registro provisiones'!I13:I100)</f>
        <v>0</v>
      </c>
      <c r="D18" s="40"/>
      <c r="E18" s="40"/>
      <c r="F18" s="40"/>
      <c r="G18" s="40"/>
      <c r="H18" s="40"/>
    </row>
    <row r="19" spans="1:8" ht="12" customHeight="1">
      <c r="A19" s="40"/>
      <c r="B19" s="40"/>
      <c r="C19" s="40"/>
      <c r="D19" s="40"/>
      <c r="E19" s="40"/>
      <c r="F19" s="40"/>
      <c r="G19" s="40"/>
      <c r="H19" s="40"/>
    </row>
    <row r="20" spans="1:8" ht="12" customHeight="1">
      <c r="A20" s="49" t="s">
        <v>147</v>
      </c>
      <c r="B20" s="49"/>
      <c r="C20" s="49"/>
      <c r="D20" s="49"/>
      <c r="E20" s="49"/>
      <c r="F20" s="49"/>
      <c r="G20" s="49"/>
      <c r="H20" s="49"/>
    </row>
    <row r="21" spans="1:8" ht="57.6" customHeight="1">
      <c r="A21" s="41" t="s">
        <v>148</v>
      </c>
      <c r="B21" s="41"/>
      <c r="C21" s="41"/>
      <c r="D21" s="41"/>
      <c r="E21" s="41"/>
      <c r="F21" s="41"/>
      <c r="G21" s="41"/>
      <c r="H21" s="41"/>
    </row>
    <row r="22" spans="1:8" ht="12" customHeight="1">
      <c r="A22" s="41"/>
      <c r="B22" s="41"/>
      <c r="C22" s="41"/>
      <c r="D22" s="41"/>
      <c r="E22" s="41"/>
      <c r="F22" s="41"/>
      <c r="G22" s="41"/>
      <c r="H22" s="41"/>
    </row>
    <row r="23" spans="1:8" ht="12" customHeight="1">
      <c r="A23" s="41"/>
      <c r="B23" s="41"/>
      <c r="C23" s="41"/>
      <c r="D23" s="41"/>
      <c r="E23" s="41"/>
      <c r="F23" s="41"/>
      <c r="G23" s="41"/>
      <c r="H23" s="41"/>
    </row>
    <row r="24" spans="1:8">
      <c r="A24" s="40"/>
      <c r="B24" s="40"/>
      <c r="C24" s="40"/>
      <c r="D24" s="40"/>
      <c r="E24" s="40"/>
      <c r="F24" s="40"/>
      <c r="G24" s="40"/>
      <c r="H24" s="40"/>
    </row>
    <row r="25" spans="1:8">
      <c r="A25" s="40"/>
      <c r="B25" s="40"/>
      <c r="C25" s="40"/>
      <c r="D25" s="40"/>
      <c r="E25" s="40"/>
      <c r="F25" s="40"/>
      <c r="G25" s="40"/>
      <c r="H25" s="40"/>
    </row>
    <row r="26" spans="1:8">
      <c r="A26" s="40"/>
      <c r="B26" s="40"/>
      <c r="C26" s="40"/>
      <c r="D26" s="40"/>
      <c r="E26" s="40"/>
      <c r="F26" s="40"/>
      <c r="G26" s="40"/>
      <c r="H26" s="40"/>
    </row>
  </sheetData>
  <sheetProtection algorithmName="SHA-512" hashValue="weCtg0q3B+nBo2pHQUR0GYYVzvSnQzQkX4vV2CQXCmo4n4jJN3AupEHNoR/HPjCasjXTcxDYqnaYvgOnaTr+mw==" saltValue="oiAuEjEMIEmSVO9JJUzREQ==" spinCount="100000" sheet="1" objects="1" scenarios="1" formatCells="0" formatColumns="0" formatRows="0"/>
  <mergeCells count="4">
    <mergeCell ref="A1:H1"/>
    <mergeCell ref="A3:H4"/>
    <mergeCell ref="A20:H20"/>
    <mergeCell ref="A21:H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 Instrucciones</vt:lpstr>
      <vt:lpstr>2 Glosario</vt:lpstr>
      <vt:lpstr>3 Registro provisiones</vt:lpstr>
      <vt:lpstr>4 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2026-06-15T21:39:52Z</dcterms:modified>
</cp:coreProperties>
</file>