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6FE241A-3240-4CB6-8650-65F2FF22E4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Plan de cuent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F9" i="3"/>
  <c r="F6" i="3"/>
  <c r="F7" i="3" s="1"/>
</calcChain>
</file>

<file path=xl/sharedStrings.xml><?xml version="1.0" encoding="utf-8"?>
<sst xmlns="http://schemas.openxmlformats.org/spreadsheetml/2006/main" count="485" uniqueCount="348">
  <si>
    <t>FORMATO DE PLAN DE CUENTA CLAVE B2B</t>
  </si>
  <si>
    <t>Guía rápida para completar, revisar y mantener un plan de cuenta B2B sin complicarlo.</t>
  </si>
  <si>
    <t>EMPIEZA AQUÍ</t>
  </si>
  <si>
    <t>Antes de editar: duplica la hoja “3. Plan de cuenta”, renombra la copia con el nombre del cliente y reemplaza el ejemplo. Usa una hoja por cada cuenta B2B.</t>
  </si>
  <si>
    <t>RUTA DE USO EN 4 PASOS</t>
  </si>
  <si>
    <t>Paso</t>
  </si>
  <si>
    <t>Dónde lo haces</t>
  </si>
  <si>
    <t>Qué completas</t>
  </si>
  <si>
    <t>Terminas cuando</t>
  </si>
  <si>
    <t>Consejo</t>
  </si>
  <si>
    <t>1</t>
  </si>
  <si>
    <t>1. Datos de la cuenta</t>
  </si>
  <si>
    <t>Campos con * y valor opcional.</t>
  </si>
  <si>
    <t>Hay cuenta, responsable, próxima revisión y objetivo.</t>
  </si>
  <si>
    <t>No inventes ventas, margen o concentración.</t>
  </si>
  <si>
    <t>2</t>
  </si>
  <si>
    <t>2. Mapa de contactos</t>
  </si>
  <si>
    <t>Un contacto principal por rol relevante.</t>
  </si>
  <si>
    <t>Conoces quién compra, usa, influye, aprueba o paga.</t>
  </si>
  <si>
    <t>Deja vacías las filas que no apliquen.</t>
  </si>
  <si>
    <t>3</t>
  </si>
  <si>
    <t>3. Oportunidades y riesgos</t>
  </si>
  <si>
    <t>Solo temas abiertos que requieren seguimiento.</t>
  </si>
  <si>
    <t>Cada tema tiene impacto, estado, responsable, fecha y próximo paso.</t>
  </si>
  <si>
    <t>Marca “Cerrado” al resolverlo.</t>
  </si>
  <si>
    <t>4</t>
  </si>
  <si>
    <t>4. Acciones y seguimiento</t>
  </si>
  <si>
    <t>Una acción concreta por cada prioridad.</t>
  </si>
  <si>
    <t>Cada acción tiene responsable, fecha límite y estado.</t>
  </si>
  <si>
    <t>Lee el panel gris para decidir qué atender primero.</t>
  </si>
  <si>
    <t>Consejo: completa primero los pasos 1 y 2. El resto se puede actualizar durante la revisión mensual o trimestral.</t>
  </si>
  <si>
    <t>CÓMO LEER LA HOJA DE PLAN</t>
  </si>
  <si>
    <t>Señal</t>
  </si>
  <si>
    <t>Qué significa</t>
  </si>
  <si>
    <t>Qué haces</t>
  </si>
  <si>
    <t>Ejemplo</t>
  </si>
  <si>
    <t>Evita</t>
  </si>
  <si>
    <t>Celda azul claro</t>
  </si>
  <si>
    <t>Dato editable.</t>
  </si>
  <si>
    <t>Escribe o selecciona información.</t>
  </si>
  <si>
    <t>Cuenta, contacto, estado.</t>
  </si>
  <si>
    <t>Borrar títulos o fórmulas.</t>
  </si>
  <si>
    <t>Asterisco *</t>
  </si>
  <si>
    <t>Dato necesario.</t>
  </si>
  <si>
    <t>Complétalo antes de revisar la cuenta.</t>
  </si>
  <si>
    <t>Objetivo o próxima revisión.</t>
  </si>
  <si>
    <t>Dejarlo vacío sin razón.</t>
  </si>
  <si>
    <t>(opcional)</t>
  </si>
  <si>
    <t>Dato útil, no obligatorio.</t>
  </si>
  <si>
    <t>Déjalo vacío si no tienes un dato confiable.</t>
  </si>
  <si>
    <t>Ventas, margen, notas.</t>
  </si>
  <si>
    <t>Adivinar valores.</t>
  </si>
  <si>
    <t>Flecha ▼</t>
  </si>
  <si>
    <t>Lista desplegable.</t>
  </si>
  <si>
    <t>Elige una opción de la lista.</t>
  </si>
  <si>
    <t>Alto, Medio o Bajo.</t>
  </si>
  <si>
    <t>Escribir variantes distintas.</t>
  </si>
  <si>
    <t>Panel gris</t>
  </si>
  <si>
    <t>Resultado automático.</t>
  </si>
  <si>
    <t>Léelo para definir prioridad.</t>
  </si>
  <si>
    <t>Riesgo y cobertura.</t>
  </si>
  <si>
    <t>Editar el cálculo.</t>
  </si>
  <si>
    <t>CÓMO FUNCIONA EL RIESGO GENERAL</t>
  </si>
  <si>
    <t>El panel toma el nivel más alto entre cuatro señales: riesgos activos, riesgo de contactos, cobertura relacional y concentración de ingresos.</t>
  </si>
  <si>
    <t>Nivel</t>
  </si>
  <si>
    <t>Se activa por</t>
  </si>
  <si>
    <t>Indicador</t>
  </si>
  <si>
    <t>Qué hacer</t>
  </si>
  <si>
    <t>Cuándo</t>
  </si>
  <si>
    <t>Completa datos</t>
  </si>
  <si>
    <t>Falta cuenta o roles críticos.</t>
  </si>
  <si>
    <t>No hay lectura válida aún.</t>
  </si>
  <si>
    <t>Completa pasos 1 y 2.</t>
  </si>
  <si>
    <t>Antes de decidir.</t>
  </si>
  <si>
    <t>Alto</t>
  </si>
  <si>
    <t>Riesgo o contacto alto.</t>
  </si>
  <si>
    <t>Cobertura &lt;50% o concentración ≥25%.</t>
  </si>
  <si>
    <t>Lee el motivo y deja una acción con responsable y fecha.</t>
  </si>
  <si>
    <t>Hoy o esta semana.</t>
  </si>
  <si>
    <t>Medio</t>
  </si>
  <si>
    <t>Riesgo o contacto medio.</t>
  </si>
  <si>
    <t>Cobertura 50–74,9% o concentración 10–24,9%.</t>
  </si>
  <si>
    <t>Mejora relaciones o resuelve el riesgo principal.</t>
  </si>
  <si>
    <t>En el período actual.</t>
  </si>
  <si>
    <t>Bajo</t>
  </si>
  <si>
    <t>No hay señales altas o medias.</t>
  </si>
  <si>
    <t>La cuenta no presenta alerta crítica.</t>
  </si>
  <si>
    <t>Mantén la revisión y registra cambios.</t>
  </si>
  <si>
    <t>Mensual o trimestral.</t>
  </si>
  <si>
    <t>REGLAS PARA MANTENER EL PLAN ÚTIL</t>
  </si>
  <si>
    <t>Una cuenta por hoja · un contacto principal por rol · marca “Cerrado” cuando un riesgo, oportunidad o acción deje de requerir seguimiento.</t>
  </si>
  <si>
    <t>Capacidad de esta versión: 6 roles, 5 oportunidades o riesgos y 6 acciones. No agregues filas; duplica la hoja de plan para gestionar otra cuenta.</t>
  </si>
  <si>
    <t>¿Tienes dudas sobre un término? Consulta la hoja “2. Glosario” antes de completar o cambiar un dato.</t>
  </si>
  <si>
    <t>GLOSARIO DE GESTIÓN DE CUENTAS CLAVE B2B</t>
  </si>
  <si>
    <t>Usa estas definiciones para registrar información consistente y entender los indicadores automáticos.</t>
  </si>
  <si>
    <t>Término</t>
  </si>
  <si>
    <t>Definición</t>
  </si>
  <si>
    <t>Cómo usarlo en la plantilla</t>
  </si>
  <si>
    <t>Relacionado con</t>
  </si>
  <si>
    <t>Cuenta clave</t>
  </si>
  <si>
    <t>Cliente B2B que merece gestión especial por valor, potencial, margen, riesgo o importancia estratégica.</t>
  </si>
  <si>
    <t>Gestiona una cuenta por copia de la hoja de plan.</t>
  </si>
  <si>
    <t>Alimentos del Norte S.A.S.</t>
  </si>
  <si>
    <t>Perfil de la cuenta</t>
  </si>
  <si>
    <t>Ventas últimos 12 meses</t>
  </si>
  <si>
    <t>Ingresos generados por la cuenta en los últimos 12 meses.</t>
  </si>
  <si>
    <t>Registra el total facturado a esa empresa.</t>
  </si>
  <si>
    <t>480.000.000 COP</t>
  </si>
  <si>
    <t>Margen estimado</t>
  </si>
  <si>
    <t>Porcentaje que queda después de restar costos directos asociados a la cuenta.</t>
  </si>
  <si>
    <t>Registra una estimación validada por finanzas cuando sea posible.</t>
  </si>
  <si>
    <t>28%</t>
  </si>
  <si>
    <t>Concentración de ingresos</t>
  </si>
  <si>
    <t>Porcentaje de los ingresos totales del negocio que depende de esta cuenta.</t>
  </si>
  <si>
    <t>Ayuda a valorar el impacto de perder o reducir la cuenta.</t>
  </si>
  <si>
    <t>18%</t>
  </si>
  <si>
    <t>Riesgo general</t>
  </si>
  <si>
    <t>Indicador automático que toma el nivel más alto entre riesgos activos, riesgo de contactos, cobertura relacional y concentración de ingresos.</t>
  </si>
  <si>
    <t>No lo edites. Si aún no registras cuenta o roles, mostrará “Completa datos”.</t>
  </si>
  <si>
    <t>Motivo del riesgo</t>
  </si>
  <si>
    <t>Explicación automática del principal factor que determina el nivel de riesgo general.</t>
  </si>
  <si>
    <t>Lee este campo antes de decidir la primera acción de la revisión.</t>
  </si>
  <si>
    <t>Riesgo alto activo</t>
  </si>
  <si>
    <t>Decisor económico</t>
  </si>
  <si>
    <t>Persona que aprueba presupuesto, contrato, inversión o renovación.</t>
  </si>
  <si>
    <t>Identifícalo aunque el contacto diario sea otra persona.</t>
  </si>
  <si>
    <t>Director de Operaciones</t>
  </si>
  <si>
    <t>Mapa de contactos</t>
  </si>
  <si>
    <t>Compras</t>
  </si>
  <si>
    <t>Área o persona que negocia proveedores, precios, condiciones y procesos de compra.</t>
  </si>
  <si>
    <t>Registra el nivel de relación, no solo el nombre.</t>
  </si>
  <si>
    <t>Gerente de Compras</t>
  </si>
  <si>
    <t>Usuario principal</t>
  </si>
  <si>
    <t>Persona o área que usa la solución en la operación diaria.</t>
  </si>
  <si>
    <t>Úsalo para detectar problemas, necesidades y valor real entregado.</t>
  </si>
  <si>
    <t>Jefe de Planta</t>
  </si>
  <si>
    <t>Influenciador interno</t>
  </si>
  <si>
    <t>Persona que puede recomendar, cuestionar o afectar la decisión sin aprobarla formalmente.</t>
  </si>
  <si>
    <t>Regístralo cuando tenga impacto real en renovación o expansión.</t>
  </si>
  <si>
    <t>Coordinador de Calidad</t>
  </si>
  <si>
    <t>Contacto técnico</t>
  </si>
  <si>
    <t>Persona que valida requisitos técnicos, calidad, implementación o cumplimiento operativo.</t>
  </si>
  <si>
    <t>Regístralo cuando pueda anticipar fallas o apoyar una renovación.</t>
  </si>
  <si>
    <t>Supervisor de Producción</t>
  </si>
  <si>
    <t>Cobertura relacional</t>
  </si>
  <si>
    <t>Porcentaje de roles críticos con una relación activa.</t>
  </si>
  <si>
    <t>Se calcula automáticamente a partir del mapa de contactos.</t>
  </si>
  <si>
    <t>4 roles activos de 6 = 66,7%</t>
  </si>
  <si>
    <t>Indicadores</t>
  </si>
  <si>
    <t>Riesgo de contacto</t>
  </si>
  <si>
    <t>Nivel de exposición asociado a un rol dentro del cliente.</t>
  </si>
  <si>
    <t>Usa Alto, Medio o Bajo según la relación y la importancia del rol.</t>
  </si>
  <si>
    <t>Oportunidad</t>
  </si>
  <si>
    <t>Situación que puede generar renovación, expansión, venta complementaria o mejora de servicio.</t>
  </si>
  <si>
    <t>Registra una por fila y define el siguiente paso.</t>
  </si>
  <si>
    <t>Nueva bodega por abrir</t>
  </si>
  <si>
    <t>Oportunidades y riesgos</t>
  </si>
  <si>
    <t>Riesgo</t>
  </si>
  <si>
    <t>Situación que puede reducir compras, margen, continuidad o calidad de la relación.</t>
  </si>
  <si>
    <t>Registra impacto, probabilidad, estado y acción preventiva.</t>
  </si>
  <si>
    <t>Dependencia de una sola persona</t>
  </si>
  <si>
    <t>Riesgo activo</t>
  </si>
  <si>
    <t>Riesgo con estado Abierto, En curso o En espera.</t>
  </si>
  <si>
    <t>Los riesgos cerrados no influyen en el riesgo general.</t>
  </si>
  <si>
    <t>Presión de precio en renovación</t>
  </si>
  <si>
    <t>Impacto</t>
  </si>
  <si>
    <t>Magnitud del efecto esperado de una oportunidad o riesgo.</t>
  </si>
  <si>
    <t>Usa Alto, Medio o Bajo.</t>
  </si>
  <si>
    <t>Probabilidad</t>
  </si>
  <si>
    <t>Posibilidad de que ocurra una oportunidad o riesgo durante el período de revisión.</t>
  </si>
  <si>
    <t>Usa Alta, Media o Baja.</t>
  </si>
  <si>
    <t>Alta</t>
  </si>
  <si>
    <t>Estado</t>
  </si>
  <si>
    <t>Situación actual de una oportunidad, riesgo o acción.</t>
  </si>
  <si>
    <t>Usa Abierto, En curso, Cerrado o En espera.</t>
  </si>
  <si>
    <t>En curso</t>
  </si>
  <si>
    <t>Oportunidades y acciones</t>
  </si>
  <si>
    <t>Próximo paso</t>
  </si>
  <si>
    <t>Acción puntual que mueve una oportunidad, reduce un riesgo o mejora la relación.</t>
  </si>
  <si>
    <t>Escribe una actividad concreta, no una intención general.</t>
  </si>
  <si>
    <t>Agendar reunión con operaciones</t>
  </si>
  <si>
    <t>Acciones activas</t>
  </si>
  <si>
    <t>Número de acciones con estado Abierto, En curso o En espera.</t>
  </si>
  <si>
    <t>Se calcula automáticamente; indica trabajo pendiente de cierre.</t>
  </si>
  <si>
    <t>6 acciones activas</t>
  </si>
  <si>
    <t>Avance</t>
  </si>
  <si>
    <t>Porcentaje estimado de ejecución de una acción.</t>
  </si>
  <si>
    <t>Registra un valor entre 0% y 100%.</t>
  </si>
  <si>
    <t>60%</t>
  </si>
  <si>
    <t>Acciones y seguimiento</t>
  </si>
  <si>
    <t>Responsable interno</t>
  </si>
  <si>
    <t>Persona de tu empresa que lidera o ejecuta una acción de seguimiento.</t>
  </si>
  <si>
    <t>Escribe un único responsable por acción.</t>
  </si>
  <si>
    <t>Daniela Ríos</t>
  </si>
  <si>
    <t>Perfil / acciones</t>
  </si>
  <si>
    <t>Próxima revisión</t>
  </si>
  <si>
    <t>Fecha en la que volverás a actualizar el plan de cuenta.</t>
  </si>
  <si>
    <t>Programa una revisión mensual o trimestral y úsala para cerrar o reprogramar acciones.</t>
  </si>
  <si>
    <t>31/07/2026</t>
  </si>
  <si>
    <t>Datos de la cuenta / acciones</t>
  </si>
  <si>
    <t>TÉRMINOS COMPLEMENTARIOS DE LA HOJA DE PLAN</t>
  </si>
  <si>
    <t>Cuenta B2B</t>
  </si>
  <si>
    <t>Empresa cliente a la que se le aplica este plan de cuenta.</t>
  </si>
  <si>
    <t>Escribe el nombre legal o comercial con el que la identificas internamente.</t>
  </si>
  <si>
    <t>Datos de la cuenta</t>
  </si>
  <si>
    <t>Sector</t>
  </si>
  <si>
    <t>Actividad económica o industria en la que opera la cuenta.</t>
  </si>
  <si>
    <t>Completa este campo solo si ayuda a entender necesidades, lenguaje y contexto comercial.</t>
  </si>
  <si>
    <t>Manufactura de alimentos</t>
  </si>
  <si>
    <t>Objetivo de la cuenta</t>
  </si>
  <si>
    <t>Resultado concreto que buscas lograr con esa cuenta en el período de revisión.</t>
  </si>
  <si>
    <t>Define qué se quiere lograr, para cuándo y con qué alcance.</t>
  </si>
  <si>
    <t>Renovar contrato y abrir dos bodegas</t>
  </si>
  <si>
    <t>Valor de la cuenta</t>
  </si>
  <si>
    <t>Resumen del peso comercial y financiero de la cuenta para tu negocio.</t>
  </si>
  <si>
    <t>Revisa ventas, margen y concentración antes de priorizar recursos.</t>
  </si>
  <si>
    <t>Ventas altas, margen 28% y concentración 18%</t>
  </si>
  <si>
    <t>Rol crítico</t>
  </si>
  <si>
    <t>Rol dentro del cliente que puede afectar compra, uso, renovación, pagos o continuidad.</t>
  </si>
  <si>
    <t>Registra un contacto principal por cada rol relevante.</t>
  </si>
  <si>
    <t>Compras, operaciones o finanzas</t>
  </si>
  <si>
    <t>Contactos activos</t>
  </si>
  <si>
    <t>Número de roles críticos con los que existe una relación activa.</t>
  </si>
  <si>
    <t>Se calcula automáticamente a partir de la columna Relación actual.</t>
  </si>
  <si>
    <t>4 contactos activos</t>
  </si>
  <si>
    <t>Estado automático</t>
  </si>
  <si>
    <t>Rol clave</t>
  </si>
  <si>
    <t>Función que una persona cumple dentro de la cuenta y su proceso de compra o uso.</t>
  </si>
  <si>
    <t>Selecciona el rol que mejor describe su influencia real.</t>
  </si>
  <si>
    <t>Influencia</t>
  </si>
  <si>
    <t>Nivel de capacidad que tiene un contacto para impulsar, aprobar o frenar decisiones.</t>
  </si>
  <si>
    <t>Usa Alta, Media o Baja según su peso real en la cuenta.</t>
  </si>
  <si>
    <t>Relación actual</t>
  </si>
  <si>
    <t>Estado del vínculo entre tu empresa y un contacto clave.</t>
  </si>
  <si>
    <t>Usa Activa, En desarrollo o Sin contacto.</t>
  </si>
  <si>
    <t>En desarrollo</t>
  </si>
  <si>
    <t>Último contacto</t>
  </si>
  <si>
    <t>Fecha más reciente de una conversación, reunión o interacción relevante.</t>
  </si>
  <si>
    <t>Actualízala cuando haya una interacción que aporte información o avance.</t>
  </si>
  <si>
    <t>14/07/2026</t>
  </si>
  <si>
    <t>Siguiente acción</t>
  </si>
  <si>
    <t>Acción puntual para fortalecer la relación con un contacto o reducir un riesgo.</t>
  </si>
  <si>
    <t>Escribe un paso concreto y verificable.</t>
  </si>
  <si>
    <t>Solicitar reunión con tesorería</t>
  </si>
  <si>
    <t>Tipo</t>
  </si>
  <si>
    <t>Clasificación del tema como oportunidad o riesgo.</t>
  </si>
  <si>
    <t>Usa Oportunidad cuando puede generar valor y Riesgo cuando puede afectar continuidad, margen o servicio.</t>
  </si>
  <si>
    <t>Tema</t>
  </si>
  <si>
    <t>Nombre breve del asunto que debe revisarse.</t>
  </si>
  <si>
    <t>Describe el hecho, necesidad o problema, no una acción.</t>
  </si>
  <si>
    <t>Fecha objetivo</t>
  </si>
  <si>
    <t>Fecha esperada para resolver, avanzar o decidir un riesgo u oportunidad.</t>
  </si>
  <si>
    <t>Úsala para ordenar prioridades de la sección 3.</t>
  </si>
  <si>
    <t>15/08/2026</t>
  </si>
  <si>
    <t>Acción</t>
  </si>
  <si>
    <t>Tarea específica que debe realizarse para avanzar un objetivo, reducir un riesgo o cerrar un pendiente.</t>
  </si>
  <si>
    <t>Registra una acción por fila.</t>
  </si>
  <si>
    <t>Preparar propuesta para nuevas bodegas</t>
  </si>
  <si>
    <t>Tema, riesgo, oportunidad o aspecto de la cuenta al que responde una acción.</t>
  </si>
  <si>
    <t>Relaciona cada tarea con el asunto que busca mover o resolver.</t>
  </si>
  <si>
    <t>Responsable</t>
  </si>
  <si>
    <t>Persona de tu empresa que ejecuta o lidera una acción, riesgo u oportunidad.</t>
  </si>
  <si>
    <t>Registra un solo responsable principal por fila.</t>
  </si>
  <si>
    <t>Líder de Servicio</t>
  </si>
  <si>
    <t>Fecha límite</t>
  </si>
  <si>
    <t>Fecha máxima para completar una acción de seguimiento.</t>
  </si>
  <si>
    <t>Úsala para controlar compromisos y evitar tareas sin cierre.</t>
  </si>
  <si>
    <t>Comentarios</t>
  </si>
  <si>
    <t>Detalle breve que da contexto sobre avance, bloqueo o resultado de una acción.</t>
  </si>
  <si>
    <t>Registra información útil para la próxima revisión.</t>
  </si>
  <si>
    <t>Esperando información de demanda</t>
  </si>
  <si>
    <t>Notas clave</t>
  </si>
  <si>
    <t>Observación relevante sobre la cuenta que conviene tener visible durante la revisión.</t>
  </si>
  <si>
    <t>Anota solo información que cambia una decisión, un riesgo o una prioridad.</t>
  </si>
  <si>
    <t>La relación depende de compras</t>
  </si>
  <si>
    <t>PLAN DE CUENTA CLAVE B2B</t>
  </si>
  <si>
    <t>Ejemplo editable · Borra estos datos y reemplázalos por información de una cuenta B2B propia.</t>
  </si>
  <si>
    <t>Ruta de uso: 1. Datos de cuenta → 2. Contactos → 3. Riesgos y oportunidades → 4. Acciones.</t>
  </si>
  <si>
    <t>1. DATOS DE LA CUENTA</t>
  </si>
  <si>
    <t>ESTADO AUTOMÁTICO</t>
  </si>
  <si>
    <t>Completa primero los campos marcados con *.</t>
  </si>
  <si>
    <t>No edites este panel: se actualiza con tu información.</t>
  </si>
  <si>
    <t>Cuenta B2B *</t>
  </si>
  <si>
    <t>Responsable interno *</t>
  </si>
  <si>
    <t>Motivo principal</t>
  </si>
  <si>
    <t>Sector (opcional)</t>
  </si>
  <si>
    <t>Próxima revisión *</t>
  </si>
  <si>
    <t>Notas clave (opcional)</t>
  </si>
  <si>
    <t>La relación depende de la gerente de compras.</t>
  </si>
  <si>
    <t>VALOR DE LA CUENTA · Opcional</t>
  </si>
  <si>
    <t>OBJETIVO DE LA CUENTA *</t>
  </si>
  <si>
    <t>Renovar contrato anual, abrir dos nuevas bodegas y crear relación con operaciones, calidad y finanzas antes del cierre del trimestre.</t>
  </si>
  <si>
    <t>2. MAPA DE CONTACTOS</t>
  </si>
  <si>
    <t>Registra un contacto principal por cada rol relevante. Deja vacías las filas que no apliquen.</t>
  </si>
  <si>
    <t>Nombre</t>
  </si>
  <si>
    <t>Cargo / área</t>
  </si>
  <si>
    <t>Laura Gómez</t>
  </si>
  <si>
    <t>Activa</t>
  </si>
  <si>
    <t>Confirmar cronograma de renovación.</t>
  </si>
  <si>
    <t>Carlos Méndez</t>
  </si>
  <si>
    <t>Solicitar reunión de revisión operativa.</t>
  </si>
  <si>
    <t>Mateo Ruiz</t>
  </si>
  <si>
    <t>Media</t>
  </si>
  <si>
    <t>Validar resultados de empaque en planta.</t>
  </si>
  <si>
    <t>Sofía Castro</t>
  </si>
  <si>
    <t>Coordinadora de Calidad</t>
  </si>
  <si>
    <t>Compartir propuesta de reducción de desperdicio.</t>
  </si>
  <si>
    <t>Finanzas</t>
  </si>
  <si>
    <t>No identificado</t>
  </si>
  <si>
    <t>—</t>
  </si>
  <si>
    <t>Sin contacto</t>
  </si>
  <si>
    <t>Pedir presentación con tesorería.</t>
  </si>
  <si>
    <t>Andrés Pardo</t>
  </si>
  <si>
    <t>Revisar incidencia de entregas.</t>
  </si>
  <si>
    <t>3. OPORTUNIDADES Y RIESGOS</t>
  </si>
  <si>
    <t>Incluye solo temas abiertos que requieran seguimiento. Marca “Cerrado” cuando ya no necesiten acción.</t>
  </si>
  <si>
    <t>Apertura de dos bodegas nuevas</t>
  </si>
  <si>
    <t>Reunión con operaciones para dimensionar demanda.</t>
  </si>
  <si>
    <t>Reducir desperdicio con nuevo empaque</t>
  </si>
  <si>
    <t>Abierto</t>
  </si>
  <si>
    <t>Presentar prueba piloto y estimación de ahorro.</t>
  </si>
  <si>
    <t>Dependencia de la gerente de compras</t>
  </si>
  <si>
    <t>Construir relación con operaciones, calidad y finanzas.</t>
  </si>
  <si>
    <t>Dirección Comercial</t>
  </si>
  <si>
    <t>Preparar propuesta basada en valor y margen mínimo.</t>
  </si>
  <si>
    <t>Incidencias de entrega en planta</t>
  </si>
  <si>
    <t>Operaciones</t>
  </si>
  <si>
    <t>Revisar causas y ajustar horario de despacho.</t>
  </si>
  <si>
    <t>4. ACCIONES Y SEGUIMIENTO</t>
  </si>
  <si>
    <t>Cada acción necesita responsable, fecha y estado. Actualiza el avance solo si te ayuda a revisar el progreso.</t>
  </si>
  <si>
    <t>Agendar reunión con operaciones y calidad</t>
  </si>
  <si>
    <t>Dependencia de contacto</t>
  </si>
  <si>
    <t>Invitación enviada; confirmar asistentes.</t>
  </si>
  <si>
    <t>Apertura de bodegas</t>
  </si>
  <si>
    <t>Esperando información de demanda.</t>
  </si>
  <si>
    <t>Validar margen mínimo para renovación</t>
  </si>
  <si>
    <t>Presión de precio</t>
  </si>
  <si>
    <t>Revisar costos logísticos y descuento máximo.</t>
  </si>
  <si>
    <t>Corregir incidencias de entrega</t>
  </si>
  <si>
    <t>Servicio en planta</t>
  </si>
  <si>
    <t>Nuevo horario de despacho en prueba.</t>
  </si>
  <si>
    <t>Contactar a finanzas</t>
  </si>
  <si>
    <t>Solicitar presentación a tesorería.</t>
  </si>
  <si>
    <t>Revisar resultados del piloto</t>
  </si>
  <si>
    <t>Nuevo empaque</t>
  </si>
  <si>
    <t>En espera</t>
  </si>
  <si>
    <t>Pendiente aprobación del cliente.</t>
  </si>
  <si>
    <t>Revisa la cuenta cada mes o trimestre. Completa primero los campos azules; luego usa el panel gris para decidir el siguiente paso más importante.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</si>
</sst>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0\ &quot;COP&quot;"/>
    <numFmt numFmtId="166" formatCode="0.0%"/>
  </numFmts>
  <fonts count="26">
    <font>
      <sz val="11"/>
      <name val="Carlito"/>
    </font>
    <font>
      <b/>
      <sz val="11"/>
      <color rgb="FFFFFFFF"/>
      <name val="Carlito"/>
    </font>
    <font>
      <i/>
      <sz val="11"/>
      <color rgb="FFFFFFFF"/>
      <name val="Carlito"/>
    </font>
    <font>
      <sz val="11"/>
      <color rgb="FF172033"/>
      <name val="Carlito"/>
    </font>
    <font>
      <b/>
      <sz val="11"/>
      <color rgb="FF0B1F3A"/>
      <name val="Carlito"/>
    </font>
    <font>
      <sz val="10"/>
      <color rgb="FF172B4D"/>
      <name val="Aptos"/>
      <family val="2"/>
    </font>
    <font>
      <b/>
      <sz val="16"/>
      <color rgb="FFFFFFFF"/>
      <name val="Aptos Display"/>
      <family val="2"/>
    </font>
    <font>
      <i/>
      <sz val="10"/>
      <color rgb="FFFFFFFF"/>
      <name val="Aptos"/>
      <family val="2"/>
    </font>
    <font>
      <b/>
      <sz val="10"/>
      <color rgb="FF0B1F3A"/>
      <name val="Aptos"/>
      <family val="2"/>
    </font>
    <font>
      <b/>
      <sz val="11"/>
      <color rgb="FFFFFFFF"/>
      <name val="Aptos"/>
      <family val="2"/>
    </font>
    <font>
      <i/>
      <sz val="9"/>
      <color rgb="FF5B677A"/>
      <name val="Aptos"/>
      <family val="2"/>
    </font>
    <font>
      <b/>
      <sz val="10"/>
      <color rgb="FF172B4D"/>
      <name val="Aptos"/>
      <family val="2"/>
    </font>
    <font>
      <sz val="9"/>
      <color rgb="FF172B4D"/>
      <name val="Aptos"/>
      <family val="2"/>
    </font>
    <font>
      <b/>
      <sz val="10"/>
      <color rgb="FFFFFFFF"/>
      <name val="Aptos"/>
      <family val="2"/>
    </font>
    <font>
      <b/>
      <sz val="10"/>
      <color rgb="FF1F2937"/>
      <name val="Carlito"/>
    </font>
    <font>
      <i/>
      <sz val="10"/>
      <color rgb="FF1F2937"/>
      <name val="Carlito"/>
    </font>
    <font>
      <sz val="10"/>
      <color rgb="FF1F2937"/>
      <name val="Carlito"/>
    </font>
    <font>
      <b/>
      <sz val="15"/>
      <color rgb="FFFFFFFF"/>
      <name val="Carlito"/>
    </font>
    <font>
      <i/>
      <sz val="10"/>
      <color rgb="FFFFFFFF"/>
      <name val="Carlito"/>
    </font>
    <font>
      <b/>
      <sz val="10"/>
      <color rgb="FFFFFFFF"/>
      <name val="Carlito"/>
    </font>
    <font>
      <i/>
      <sz val="10"/>
      <color rgb="FF5B677A"/>
      <name val="Carlito"/>
    </font>
    <font>
      <b/>
      <sz val="10"/>
      <color rgb="FF344054"/>
      <name val="Carlito"/>
    </font>
    <font>
      <b/>
      <i/>
      <sz val="10"/>
      <color rgb="FF5B677A"/>
      <name val="Carlito"/>
    </font>
    <font>
      <b/>
      <sz val="10"/>
      <color rgb="FFB42318"/>
      <name val="Carlito"/>
    </font>
    <font>
      <b/>
      <sz val="10"/>
      <color rgb="FFA15C00"/>
      <name val="Carlito"/>
    </font>
    <font>
      <b/>
      <sz val="10"/>
      <color rgb="FF1B6B3A"/>
      <name val="Carlito"/>
    </font>
  </fonts>
  <fills count="18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F80ED"/>
        <bgColor indexed="64"/>
      </patternFill>
    </fill>
    <fill>
      <patternFill patternType="solid">
        <fgColor rgb="FFEAF3FF"/>
        <bgColor indexed="64"/>
      </patternFill>
    </fill>
    <fill>
      <patternFill patternType="solid">
        <fgColor rgb="FFF5F9FF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2F4F7"/>
        <bgColor indexed="64"/>
      </patternFill>
    </fill>
    <fill>
      <patternFill patternType="solid">
        <fgColor rgb="FFE8EDF3"/>
        <bgColor indexed="64"/>
      </patternFill>
    </fill>
    <fill>
      <patternFill patternType="solid">
        <fgColor rgb="FFFDE8E7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E7F6EC"/>
        <bgColor indexed="64"/>
      </patternFill>
    </fill>
    <fill>
      <patternFill patternType="solid">
        <fgColor rgb="FF102B4E"/>
        <bgColor indexed="64"/>
      </patternFill>
    </fill>
    <fill>
      <patternFill patternType="solid">
        <fgColor rgb="FFE1EEFC"/>
        <bgColor indexed="64"/>
      </patternFill>
    </fill>
    <fill>
      <patternFill patternType="solid">
        <fgColor rgb="FFDCEBFF"/>
        <bgColor indexed="64"/>
      </patternFill>
    </fill>
    <fill>
      <patternFill patternType="solid">
        <fgColor rgb="FFF3F5F7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7" fillId="2" borderId="0" xfId="0" applyFont="1" applyFill="1" applyAlignment="1">
      <alignment horizontal="center" vertical="center" wrapText="1"/>
    </xf>
    <xf numFmtId="0" fontId="0" fillId="3" borderId="0" xfId="0" applyFill="1"/>
    <xf numFmtId="0" fontId="18" fillId="2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4" fillId="7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8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vertical="center" wrapText="1"/>
    </xf>
    <xf numFmtId="0" fontId="14" fillId="6" borderId="0" xfId="0" applyFont="1" applyFill="1" applyAlignment="1">
      <alignment horizontal="left" vertical="center" wrapText="1"/>
    </xf>
    <xf numFmtId="0" fontId="14" fillId="9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horizontal="left" vertical="center" wrapText="1"/>
    </xf>
    <xf numFmtId="0" fontId="20" fillId="6" borderId="0" xfId="0" applyFont="1" applyFill="1" applyAlignment="1">
      <alignment horizontal="left" vertical="center" wrapText="1"/>
    </xf>
    <xf numFmtId="0" fontId="21" fillId="10" borderId="0" xfId="0" applyFont="1" applyFill="1" applyAlignment="1">
      <alignment horizontal="center" vertical="center" wrapText="1"/>
    </xf>
    <xf numFmtId="0" fontId="23" fillId="11" borderId="0" xfId="0" applyFont="1" applyFill="1" applyAlignment="1">
      <alignment horizontal="center" vertical="center" wrapText="1"/>
    </xf>
    <xf numFmtId="0" fontId="24" fillId="12" borderId="0" xfId="0" applyFont="1" applyFill="1" applyAlignment="1">
      <alignment horizontal="center" vertical="center" wrapText="1"/>
    </xf>
    <xf numFmtId="0" fontId="25" fillId="13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6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4" fillId="15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164" fontId="3" fillId="7" borderId="0" xfId="0" applyNumberFormat="1" applyFont="1" applyFill="1" applyAlignment="1">
      <alignment vertical="center" wrapText="1"/>
    </xf>
    <xf numFmtId="0" fontId="4" fillId="15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16" borderId="0" xfId="0" applyFont="1" applyFill="1" applyAlignment="1" applyProtection="1">
      <alignment horizontal="center" vertical="center" wrapText="1"/>
      <protection locked="0"/>
    </xf>
    <xf numFmtId="0" fontId="9" fillId="5" borderId="0" xfId="0" applyFont="1" applyFill="1" applyAlignment="1" applyProtection="1">
      <alignment horizontal="left" vertical="center" wrapText="1"/>
      <protection locked="0"/>
    </xf>
    <xf numFmtId="0" fontId="10" fillId="17" borderId="0" xfId="0" applyFont="1" applyFill="1" applyAlignment="1" applyProtection="1">
      <alignment vertical="center" wrapText="1"/>
      <protection locked="0"/>
    </xf>
    <xf numFmtId="0" fontId="8" fillId="16" borderId="0" xfId="0" applyFont="1" applyFill="1" applyAlignment="1" applyProtection="1">
      <alignment vertical="center" wrapText="1"/>
      <protection locked="0"/>
    </xf>
    <xf numFmtId="0" fontId="5" fillId="6" borderId="0" xfId="0" applyFont="1" applyFill="1" applyAlignment="1" applyProtection="1">
      <alignment vertical="center" wrapText="1"/>
      <protection locked="0"/>
    </xf>
    <xf numFmtId="0" fontId="11" fillId="17" borderId="0" xfId="0" applyFont="1" applyFill="1" applyAlignment="1" applyProtection="1">
      <alignment horizontal="center" vertical="center" wrapText="1"/>
      <protection locked="0"/>
    </xf>
    <xf numFmtId="0" fontId="12" fillId="17" borderId="0" xfId="0" applyFont="1" applyFill="1" applyAlignment="1" applyProtection="1">
      <alignment vertical="top" wrapText="1"/>
      <protection locked="0"/>
    </xf>
    <xf numFmtId="164" fontId="5" fillId="6" borderId="0" xfId="0" applyNumberFormat="1" applyFont="1" applyFill="1" applyAlignment="1" applyProtection="1">
      <alignment vertical="center" wrapText="1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165" fontId="5" fillId="6" borderId="0" xfId="0" applyNumberFormat="1" applyFont="1" applyFill="1" applyAlignment="1" applyProtection="1">
      <alignment vertical="center" wrapText="1"/>
      <protection locked="0"/>
    </xf>
    <xf numFmtId="166" fontId="5" fillId="6" borderId="0" xfId="0" applyNumberFormat="1" applyFont="1" applyFill="1" applyAlignment="1" applyProtection="1">
      <alignment vertical="center" wrapText="1"/>
      <protection locked="0"/>
    </xf>
    <xf numFmtId="166" fontId="5" fillId="6" borderId="0" xfId="0" applyNumberFormat="1" applyFont="1" applyFill="1" applyAlignment="1" applyProtection="1">
      <alignment vertical="center" wrapText="1"/>
      <protection locked="0"/>
    </xf>
    <xf numFmtId="0" fontId="5" fillId="6" borderId="0" xfId="0" applyFont="1" applyFill="1" applyAlignment="1" applyProtection="1">
      <alignment vertical="top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5" fillId="6" borderId="0" xfId="0" applyFont="1" applyFill="1" applyAlignment="1" applyProtection="1">
      <alignment vertical="top" wrapText="1"/>
      <protection locked="0"/>
    </xf>
    <xf numFmtId="164" fontId="5" fillId="6" borderId="0" xfId="0" applyNumberFormat="1" applyFont="1" applyFill="1" applyAlignment="1" applyProtection="1">
      <alignment vertical="top" wrapText="1"/>
      <protection locked="0"/>
    </xf>
    <xf numFmtId="9" fontId="5" fillId="6" borderId="0" xfId="0" applyNumberFormat="1" applyFont="1" applyFill="1" applyAlignment="1" applyProtection="1">
      <alignment vertical="top" wrapText="1"/>
      <protection locked="0"/>
    </xf>
  </cellXfs>
  <cellStyles count="1">
    <cellStyle name="Normal" xfId="0" builtinId="0"/>
  </cellStyles>
  <dxfs count="10">
    <dxf>
      <font>
        <b/>
        <color rgb="FF1E6B3A"/>
      </font>
      <fill>
        <patternFill>
          <bgColor rgb="FFE7F6EC"/>
        </patternFill>
      </fill>
    </dxf>
    <dxf>
      <font>
        <b/>
        <color rgb="FF8A5B00"/>
      </font>
      <fill>
        <patternFill>
          <bgColor rgb="FFFFF4CC"/>
        </patternFill>
      </fill>
    </dxf>
    <dxf>
      <font>
        <b/>
        <color rgb="FFB42318"/>
      </font>
      <fill>
        <patternFill>
          <bgColor rgb="FFFDE9E7"/>
        </patternFill>
      </fill>
    </dxf>
    <dxf>
      <font>
        <b/>
        <color rgb="FF5B677A"/>
      </font>
      <fill>
        <patternFill>
          <bgColor rgb="FFE6EAF0"/>
        </patternFill>
      </fill>
    </dxf>
    <dxf>
      <font>
        <b/>
        <color rgb="FF1E6B3A"/>
      </font>
      <fill>
        <patternFill>
          <bgColor rgb="FFE7F6EC"/>
        </patternFill>
      </fill>
    </dxf>
    <dxf>
      <font>
        <b/>
        <color rgb="FF8A5B00"/>
      </font>
      <fill>
        <patternFill>
          <bgColor rgb="FFFFF4CC"/>
        </patternFill>
      </fill>
    </dxf>
    <dxf>
      <font>
        <b/>
        <color rgb="FFB42318"/>
      </font>
      <fill>
        <patternFill>
          <bgColor rgb="FFFDE9E7"/>
        </patternFill>
      </fill>
    </dxf>
    <dxf>
      <font>
        <b/>
        <color rgb="FF1E6B3A"/>
      </font>
      <fill>
        <patternFill>
          <bgColor rgb="FFE7F6EC"/>
        </patternFill>
      </fill>
    </dxf>
    <dxf>
      <font>
        <b/>
        <color rgb="FF8A5B00"/>
      </font>
      <fill>
        <patternFill>
          <bgColor rgb="FFFFF4CC"/>
        </patternFill>
      </fill>
    </dxf>
    <dxf>
      <font>
        <b/>
        <color rgb="FFB42318"/>
      </font>
      <fill>
        <patternFill>
          <bgColor rgb="FFFD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0</xdr:rowOff>
    </xdr:from>
    <xdr:to>
      <xdr:col>8</xdr:col>
      <xdr:colOff>181267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46D4A4-A2E3-450E-BAF2-366715546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19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114592</xdr:colOff>
      <xdr:row>3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E33D5D-3741-46A9-A102-9509FC2FF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F70F8D-0838-4AB4-B9F8-EDDBAD661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58950" y="0"/>
          <a:ext cx="2114842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11" sqref="D11"/>
    </sheetView>
  </sheetViews>
  <sheetFormatPr baseColWidth="10" defaultColWidth="8.796875" defaultRowHeight="13.8"/>
  <cols>
    <col min="1" max="1" width="22.8984375" style="2" customWidth="1"/>
    <col min="2" max="2" width="23" style="2" customWidth="1"/>
    <col min="3" max="3" width="29.69921875" style="2" customWidth="1"/>
    <col min="4" max="4" width="37.59765625" style="2" customWidth="1"/>
    <col min="5" max="5" width="43.296875" style="2" customWidth="1"/>
    <col min="6" max="16384" width="8.796875" style="2"/>
  </cols>
  <sheetData>
    <row r="1" spans="1:5" ht="19.2">
      <c r="A1" s="1" t="s">
        <v>0</v>
      </c>
      <c r="B1" s="1"/>
      <c r="C1" s="1"/>
      <c r="D1" s="1"/>
      <c r="E1" s="1"/>
    </row>
    <row r="2" spans="1:5">
      <c r="A2" s="3" t="s">
        <v>1</v>
      </c>
      <c r="B2" s="3"/>
      <c r="C2" s="3"/>
      <c r="D2" s="3"/>
      <c r="E2" s="3"/>
    </row>
    <row r="3" spans="1:5">
      <c r="A3" s="4"/>
      <c r="B3" s="4"/>
      <c r="C3" s="4"/>
      <c r="D3" s="4"/>
      <c r="E3" s="4"/>
    </row>
    <row r="4" spans="1:5">
      <c r="A4" s="5" t="s">
        <v>2</v>
      </c>
      <c r="B4" s="5"/>
      <c r="C4" s="5"/>
      <c r="D4" s="5"/>
      <c r="E4" s="5"/>
    </row>
    <row r="5" spans="1:5">
      <c r="A5" s="6" t="s">
        <v>3</v>
      </c>
      <c r="B5" s="6"/>
      <c r="C5" s="6"/>
      <c r="D5" s="6"/>
      <c r="E5" s="6"/>
    </row>
    <row r="6" spans="1:5">
      <c r="A6" s="5" t="s">
        <v>4</v>
      </c>
      <c r="B6" s="5"/>
      <c r="C6" s="5"/>
      <c r="D6" s="5"/>
      <c r="E6" s="5"/>
    </row>
    <row r="7" spans="1: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spans="1:5" ht="26.4">
      <c r="A8" s="8" t="s">
        <v>10</v>
      </c>
      <c r="B8" s="9" t="s">
        <v>11</v>
      </c>
      <c r="C8" s="10" t="s">
        <v>12</v>
      </c>
      <c r="D8" s="11" t="s">
        <v>13</v>
      </c>
      <c r="E8" s="11" t="s">
        <v>14</v>
      </c>
    </row>
    <row r="9" spans="1:5" ht="26.4">
      <c r="A9" s="8" t="s">
        <v>15</v>
      </c>
      <c r="B9" s="9" t="s">
        <v>16</v>
      </c>
      <c r="C9" s="10" t="s">
        <v>17</v>
      </c>
      <c r="D9" s="11" t="s">
        <v>18</v>
      </c>
      <c r="E9" s="11" t="s">
        <v>19</v>
      </c>
    </row>
    <row r="10" spans="1:5" ht="26.4">
      <c r="A10" s="8" t="s">
        <v>20</v>
      </c>
      <c r="B10" s="9" t="s">
        <v>21</v>
      </c>
      <c r="C10" s="10" t="s">
        <v>22</v>
      </c>
      <c r="D10" s="11" t="s">
        <v>23</v>
      </c>
      <c r="E10" s="11" t="s">
        <v>24</v>
      </c>
    </row>
    <row r="11" spans="1:5" ht="26.4">
      <c r="A11" s="8" t="s">
        <v>25</v>
      </c>
      <c r="B11" s="9" t="s">
        <v>26</v>
      </c>
      <c r="C11" s="10" t="s">
        <v>27</v>
      </c>
      <c r="D11" s="11" t="s">
        <v>28</v>
      </c>
      <c r="E11" s="11" t="s">
        <v>29</v>
      </c>
    </row>
    <row r="12" spans="1:5">
      <c r="A12" s="12" t="s">
        <v>30</v>
      </c>
      <c r="B12" s="12"/>
      <c r="C12" s="12"/>
      <c r="D12" s="12"/>
      <c r="E12" s="12"/>
    </row>
    <row r="13" spans="1:5">
      <c r="A13" s="13"/>
      <c r="B13" s="13"/>
      <c r="C13" s="13"/>
      <c r="D13" s="13"/>
      <c r="E13" s="13"/>
    </row>
    <row r="14" spans="1:5">
      <c r="A14" s="5" t="s">
        <v>31</v>
      </c>
      <c r="B14" s="5"/>
      <c r="C14" s="5"/>
      <c r="D14" s="5"/>
      <c r="E14" s="5"/>
    </row>
    <row r="15" spans="1:5">
      <c r="A15" s="7" t="s">
        <v>32</v>
      </c>
      <c r="B15" s="7" t="s">
        <v>33</v>
      </c>
      <c r="C15" s="7" t="s">
        <v>34</v>
      </c>
      <c r="D15" s="7" t="s">
        <v>35</v>
      </c>
      <c r="E15" s="7" t="s">
        <v>36</v>
      </c>
    </row>
    <row r="16" spans="1:5">
      <c r="A16" s="14" t="s">
        <v>37</v>
      </c>
      <c r="B16" s="10" t="s">
        <v>38</v>
      </c>
      <c r="C16" s="11" t="s">
        <v>39</v>
      </c>
      <c r="D16" s="11" t="s">
        <v>40</v>
      </c>
      <c r="E16" s="11" t="s">
        <v>41</v>
      </c>
    </row>
    <row r="17" spans="1:5">
      <c r="A17" s="10" t="s">
        <v>42</v>
      </c>
      <c r="B17" s="10" t="s">
        <v>43</v>
      </c>
      <c r="C17" s="11" t="s">
        <v>44</v>
      </c>
      <c r="D17" s="11" t="s">
        <v>45</v>
      </c>
      <c r="E17" s="11" t="s">
        <v>46</v>
      </c>
    </row>
    <row r="18" spans="1:5" ht="26.4">
      <c r="A18" s="10" t="s">
        <v>47</v>
      </c>
      <c r="B18" s="10" t="s">
        <v>48</v>
      </c>
      <c r="C18" s="11" t="s">
        <v>49</v>
      </c>
      <c r="D18" s="11" t="s">
        <v>50</v>
      </c>
      <c r="E18" s="11" t="s">
        <v>51</v>
      </c>
    </row>
    <row r="19" spans="1:5">
      <c r="A19" s="10" t="s">
        <v>52</v>
      </c>
      <c r="B19" s="11" t="s">
        <v>53</v>
      </c>
      <c r="C19" s="11" t="s">
        <v>54</v>
      </c>
      <c r="D19" s="11" t="s">
        <v>55</v>
      </c>
      <c r="E19" s="11" t="s">
        <v>56</v>
      </c>
    </row>
    <row r="20" spans="1:5">
      <c r="A20" s="15" t="s">
        <v>57</v>
      </c>
      <c r="B20" s="10" t="s">
        <v>58</v>
      </c>
      <c r="C20" s="10" t="s">
        <v>59</v>
      </c>
      <c r="D20" s="10" t="s">
        <v>60</v>
      </c>
      <c r="E20" s="10" t="s">
        <v>61</v>
      </c>
    </row>
    <row r="21" spans="1:5">
      <c r="A21" s="16"/>
      <c r="B21" s="17"/>
      <c r="C21" s="17"/>
      <c r="D21" s="17"/>
      <c r="E21" s="17"/>
    </row>
    <row r="22" spans="1:5">
      <c r="A22" s="5" t="s">
        <v>62</v>
      </c>
      <c r="B22" s="5"/>
      <c r="C22" s="5"/>
      <c r="D22" s="5"/>
      <c r="E22" s="5"/>
    </row>
    <row r="23" spans="1:5">
      <c r="A23" s="18" t="s">
        <v>63</v>
      </c>
      <c r="B23" s="19"/>
      <c r="C23" s="19"/>
      <c r="D23" s="19"/>
      <c r="E23" s="19"/>
    </row>
    <row r="24" spans="1:5">
      <c r="A24" s="7" t="s">
        <v>64</v>
      </c>
      <c r="B24" s="7" t="s">
        <v>65</v>
      </c>
      <c r="C24" s="7" t="s">
        <v>66</v>
      </c>
      <c r="D24" s="7" t="s">
        <v>67</v>
      </c>
      <c r="E24" s="7" t="s">
        <v>68</v>
      </c>
    </row>
    <row r="25" spans="1:5" ht="26.4">
      <c r="A25" s="20" t="s">
        <v>69</v>
      </c>
      <c r="B25" s="10" t="s">
        <v>70</v>
      </c>
      <c r="C25" s="10" t="s">
        <v>71</v>
      </c>
      <c r="D25" s="10" t="s">
        <v>72</v>
      </c>
      <c r="E25" s="10" t="s">
        <v>73</v>
      </c>
    </row>
    <row r="26" spans="1:5" ht="26.4">
      <c r="A26" s="21" t="s">
        <v>74</v>
      </c>
      <c r="B26" s="10" t="s">
        <v>75</v>
      </c>
      <c r="C26" s="10" t="s">
        <v>76</v>
      </c>
      <c r="D26" s="10" t="s">
        <v>77</v>
      </c>
      <c r="E26" s="10" t="s">
        <v>78</v>
      </c>
    </row>
    <row r="27" spans="1:5" ht="26.4">
      <c r="A27" s="22" t="s">
        <v>79</v>
      </c>
      <c r="B27" s="11" t="s">
        <v>80</v>
      </c>
      <c r="C27" s="11" t="s">
        <v>81</v>
      </c>
      <c r="D27" s="11" t="s">
        <v>82</v>
      </c>
      <c r="E27" s="11" t="s">
        <v>83</v>
      </c>
    </row>
    <row r="28" spans="1:5" ht="26.4">
      <c r="A28" s="23" t="s">
        <v>84</v>
      </c>
      <c r="B28" s="11" t="s">
        <v>85</v>
      </c>
      <c r="C28" s="11" t="s">
        <v>86</v>
      </c>
      <c r="D28" s="11" t="s">
        <v>87</v>
      </c>
      <c r="E28" s="11" t="s">
        <v>88</v>
      </c>
    </row>
    <row r="29" spans="1:5">
      <c r="A29" s="4"/>
      <c r="B29" s="4"/>
      <c r="C29" s="4"/>
      <c r="D29" s="4"/>
      <c r="E29" s="4"/>
    </row>
    <row r="30" spans="1:5">
      <c r="A30" s="5" t="s">
        <v>89</v>
      </c>
      <c r="B30" s="5"/>
      <c r="C30" s="5"/>
      <c r="D30" s="5"/>
      <c r="E30" s="5"/>
    </row>
    <row r="31" spans="1:5">
      <c r="A31" s="24" t="s">
        <v>90</v>
      </c>
      <c r="B31" s="24"/>
      <c r="C31" s="24"/>
      <c r="D31" s="24"/>
      <c r="E31" s="24"/>
    </row>
    <row r="32" spans="1:5">
      <c r="A32" s="25" t="s">
        <v>91</v>
      </c>
      <c r="B32" s="25"/>
      <c r="C32" s="25"/>
      <c r="D32" s="25"/>
      <c r="E32" s="25"/>
    </row>
    <row r="33" spans="1:5">
      <c r="A33" s="12" t="s">
        <v>92</v>
      </c>
      <c r="B33" s="12"/>
      <c r="C33" s="12"/>
      <c r="D33" s="12"/>
      <c r="E33" s="12"/>
    </row>
  </sheetData>
  <sheetProtection algorithmName="SHA-512" hashValue="dva5PzAp5DgRmdDqZRWxFR2WOZ1hChELJTMRoaXU2mheOUX2Vm6aP613bmH8Y9DvVZNJlbCwInFGDCJKC4Av2Q==" saltValue="o0HpmEUfNBPsv31uL5lQ1g==" spinCount="100000" sheet="1" objects="1" scenarios="1" formatCells="0" formatColumns="0" formatRows="0" sort="0" autoFilter="0" pivotTables="0"/>
  <mergeCells count="14">
    <mergeCell ref="A33:E33"/>
    <mergeCell ref="A22:E22"/>
    <mergeCell ref="A23:E23"/>
    <mergeCell ref="A30:E30"/>
    <mergeCell ref="A31:E31"/>
    <mergeCell ref="A32:E32"/>
    <mergeCell ref="B21:E21"/>
    <mergeCell ref="A1:E1"/>
    <mergeCell ref="A2:E2"/>
    <mergeCell ref="A4:E4"/>
    <mergeCell ref="A5:E5"/>
    <mergeCell ref="A6:E6"/>
    <mergeCell ref="A12:E12"/>
    <mergeCell ref="A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workbookViewId="0">
      <selection activeCell="C46" sqref="C46"/>
    </sheetView>
  </sheetViews>
  <sheetFormatPr baseColWidth="10" defaultColWidth="8.796875" defaultRowHeight="13.8"/>
  <cols>
    <col min="1" max="1" width="23.09765625" style="2" bestFit="1" customWidth="1"/>
    <col min="2" max="2" width="57.296875" style="2" customWidth="1"/>
    <col min="3" max="3" width="53.796875" style="2" customWidth="1"/>
    <col min="4" max="4" width="36.8984375" style="2" customWidth="1"/>
    <col min="5" max="5" width="39" style="2" customWidth="1"/>
    <col min="6" max="16384" width="8.796875" style="2"/>
  </cols>
  <sheetData>
    <row r="1" spans="1:5">
      <c r="A1" s="26" t="s">
        <v>93</v>
      </c>
      <c r="B1" s="26"/>
      <c r="C1" s="26"/>
      <c r="D1" s="26"/>
      <c r="E1" s="26"/>
    </row>
    <row r="2" spans="1:5" ht="14.4">
      <c r="A2" s="27" t="s">
        <v>94</v>
      </c>
      <c r="B2" s="27"/>
      <c r="C2" s="27"/>
      <c r="D2" s="27"/>
      <c r="E2" s="27"/>
    </row>
    <row r="4" spans="1:5">
      <c r="A4" s="28" t="s">
        <v>95</v>
      </c>
      <c r="B4" s="28" t="s">
        <v>96</v>
      </c>
      <c r="C4" s="28" t="s">
        <v>97</v>
      </c>
      <c r="D4" s="28" t="s">
        <v>35</v>
      </c>
      <c r="E4" s="28" t="s">
        <v>98</v>
      </c>
    </row>
    <row r="5" spans="1:5" ht="27.6">
      <c r="A5" s="29" t="s">
        <v>99</v>
      </c>
      <c r="B5" s="30" t="s">
        <v>100</v>
      </c>
      <c r="C5" s="30" t="s">
        <v>101</v>
      </c>
      <c r="D5" s="30" t="s">
        <v>102</v>
      </c>
      <c r="E5" s="30" t="s">
        <v>103</v>
      </c>
    </row>
    <row r="6" spans="1:5" ht="27.6">
      <c r="A6" s="31" t="s">
        <v>104</v>
      </c>
      <c r="B6" s="32" t="s">
        <v>105</v>
      </c>
      <c r="C6" s="32" t="s">
        <v>106</v>
      </c>
      <c r="D6" s="32" t="s">
        <v>107</v>
      </c>
      <c r="E6" s="32" t="s">
        <v>103</v>
      </c>
    </row>
    <row r="7" spans="1:5" ht="27.6">
      <c r="A7" s="29" t="s">
        <v>108</v>
      </c>
      <c r="B7" s="30" t="s">
        <v>109</v>
      </c>
      <c r="C7" s="30" t="s">
        <v>110</v>
      </c>
      <c r="D7" s="30" t="s">
        <v>111</v>
      </c>
      <c r="E7" s="30" t="s">
        <v>103</v>
      </c>
    </row>
    <row r="8" spans="1:5" ht="27.6">
      <c r="A8" s="31" t="s">
        <v>112</v>
      </c>
      <c r="B8" s="32" t="s">
        <v>113</v>
      </c>
      <c r="C8" s="32" t="s">
        <v>114</v>
      </c>
      <c r="D8" s="32" t="s">
        <v>115</v>
      </c>
      <c r="E8" s="32" t="s">
        <v>103</v>
      </c>
    </row>
    <row r="9" spans="1:5" ht="41.4">
      <c r="A9" s="29" t="s">
        <v>116</v>
      </c>
      <c r="B9" s="30" t="s">
        <v>117</v>
      </c>
      <c r="C9" s="30" t="s">
        <v>118</v>
      </c>
      <c r="D9" s="30" t="s">
        <v>74</v>
      </c>
      <c r="E9" s="30" t="s">
        <v>103</v>
      </c>
    </row>
    <row r="10" spans="1:5" ht="27.6">
      <c r="A10" s="29" t="s">
        <v>119</v>
      </c>
      <c r="B10" s="30" t="s">
        <v>120</v>
      </c>
      <c r="C10" s="30" t="s">
        <v>121</v>
      </c>
      <c r="D10" s="30" t="s">
        <v>122</v>
      </c>
      <c r="E10" s="30" t="s">
        <v>103</v>
      </c>
    </row>
    <row r="11" spans="1:5">
      <c r="A11" s="29" t="s">
        <v>123</v>
      </c>
      <c r="B11" s="30" t="s">
        <v>124</v>
      </c>
      <c r="C11" s="30" t="s">
        <v>125</v>
      </c>
      <c r="D11" s="30" t="s">
        <v>126</v>
      </c>
      <c r="E11" s="30" t="s">
        <v>127</v>
      </c>
    </row>
    <row r="12" spans="1:5" ht="27.6">
      <c r="A12" s="31" t="s">
        <v>128</v>
      </c>
      <c r="B12" s="32" t="s">
        <v>129</v>
      </c>
      <c r="C12" s="32" t="s">
        <v>130</v>
      </c>
      <c r="D12" s="32" t="s">
        <v>131</v>
      </c>
      <c r="E12" s="32" t="s">
        <v>127</v>
      </c>
    </row>
    <row r="13" spans="1:5" ht="27.6">
      <c r="A13" s="29" t="s">
        <v>132</v>
      </c>
      <c r="B13" s="30" t="s">
        <v>133</v>
      </c>
      <c r="C13" s="30" t="s">
        <v>134</v>
      </c>
      <c r="D13" s="30" t="s">
        <v>135</v>
      </c>
      <c r="E13" s="30" t="s">
        <v>127</v>
      </c>
    </row>
    <row r="14" spans="1:5" ht="27.6">
      <c r="A14" s="31" t="s">
        <v>136</v>
      </c>
      <c r="B14" s="32" t="s">
        <v>137</v>
      </c>
      <c r="C14" s="32" t="s">
        <v>138</v>
      </c>
      <c r="D14" s="32" t="s">
        <v>139</v>
      </c>
      <c r="E14" s="32" t="s">
        <v>127</v>
      </c>
    </row>
    <row r="15" spans="1:5" ht="27.6">
      <c r="A15" s="29" t="s">
        <v>140</v>
      </c>
      <c r="B15" s="30" t="s">
        <v>141</v>
      </c>
      <c r="C15" s="30" t="s">
        <v>142</v>
      </c>
      <c r="D15" s="30" t="s">
        <v>143</v>
      </c>
      <c r="E15" s="30" t="s">
        <v>127</v>
      </c>
    </row>
    <row r="16" spans="1:5">
      <c r="A16" s="31" t="s">
        <v>144</v>
      </c>
      <c r="B16" s="32" t="s">
        <v>145</v>
      </c>
      <c r="C16" s="32" t="s">
        <v>146</v>
      </c>
      <c r="D16" s="32" t="s">
        <v>147</v>
      </c>
      <c r="E16" s="32" t="s">
        <v>148</v>
      </c>
    </row>
    <row r="17" spans="1:5">
      <c r="A17" s="29" t="s">
        <v>149</v>
      </c>
      <c r="B17" s="30" t="s">
        <v>150</v>
      </c>
      <c r="C17" s="30" t="s">
        <v>151</v>
      </c>
      <c r="D17" s="30" t="s">
        <v>74</v>
      </c>
      <c r="E17" s="30" t="s">
        <v>127</v>
      </c>
    </row>
    <row r="18" spans="1:5" ht="27.6">
      <c r="A18" s="31" t="s">
        <v>152</v>
      </c>
      <c r="B18" s="32" t="s">
        <v>153</v>
      </c>
      <c r="C18" s="32" t="s">
        <v>154</v>
      </c>
      <c r="D18" s="32" t="s">
        <v>155</v>
      </c>
      <c r="E18" s="32" t="s">
        <v>156</v>
      </c>
    </row>
    <row r="19" spans="1:5" ht="27.6">
      <c r="A19" s="29" t="s">
        <v>157</v>
      </c>
      <c r="B19" s="30" t="s">
        <v>158</v>
      </c>
      <c r="C19" s="30" t="s">
        <v>159</v>
      </c>
      <c r="D19" s="30" t="s">
        <v>160</v>
      </c>
      <c r="E19" s="30" t="s">
        <v>156</v>
      </c>
    </row>
    <row r="20" spans="1:5">
      <c r="A20" s="31" t="s">
        <v>161</v>
      </c>
      <c r="B20" s="32" t="s">
        <v>162</v>
      </c>
      <c r="C20" s="32" t="s">
        <v>163</v>
      </c>
      <c r="D20" s="32" t="s">
        <v>164</v>
      </c>
      <c r="E20" s="32" t="s">
        <v>156</v>
      </c>
    </row>
    <row r="21" spans="1:5">
      <c r="A21" s="29" t="s">
        <v>165</v>
      </c>
      <c r="B21" s="30" t="s">
        <v>166</v>
      </c>
      <c r="C21" s="30" t="s">
        <v>167</v>
      </c>
      <c r="D21" s="30" t="s">
        <v>74</v>
      </c>
      <c r="E21" s="30" t="s">
        <v>156</v>
      </c>
    </row>
    <row r="22" spans="1:5" ht="27.6">
      <c r="A22" s="31" t="s">
        <v>168</v>
      </c>
      <c r="B22" s="32" t="s">
        <v>169</v>
      </c>
      <c r="C22" s="32" t="s">
        <v>170</v>
      </c>
      <c r="D22" s="32" t="s">
        <v>171</v>
      </c>
      <c r="E22" s="32" t="s">
        <v>156</v>
      </c>
    </row>
    <row r="23" spans="1:5">
      <c r="A23" s="29" t="s">
        <v>172</v>
      </c>
      <c r="B23" s="30" t="s">
        <v>173</v>
      </c>
      <c r="C23" s="30" t="s">
        <v>174</v>
      </c>
      <c r="D23" s="30" t="s">
        <v>175</v>
      </c>
      <c r="E23" s="30" t="s">
        <v>176</v>
      </c>
    </row>
    <row r="24" spans="1:5" ht="27.6">
      <c r="A24" s="31" t="s">
        <v>177</v>
      </c>
      <c r="B24" s="32" t="s">
        <v>178</v>
      </c>
      <c r="C24" s="32" t="s">
        <v>179</v>
      </c>
      <c r="D24" s="32" t="s">
        <v>180</v>
      </c>
      <c r="E24" s="32" t="s">
        <v>176</v>
      </c>
    </row>
    <row r="25" spans="1:5">
      <c r="A25" s="29" t="s">
        <v>181</v>
      </c>
      <c r="B25" s="30" t="s">
        <v>182</v>
      </c>
      <c r="C25" s="30" t="s">
        <v>183</v>
      </c>
      <c r="D25" s="30" t="s">
        <v>184</v>
      </c>
      <c r="E25" s="30" t="s">
        <v>148</v>
      </c>
    </row>
    <row r="26" spans="1:5">
      <c r="A26" s="31" t="s">
        <v>185</v>
      </c>
      <c r="B26" s="32" t="s">
        <v>186</v>
      </c>
      <c r="C26" s="32" t="s">
        <v>187</v>
      </c>
      <c r="D26" s="32" t="s">
        <v>188</v>
      </c>
      <c r="E26" s="32" t="s">
        <v>189</v>
      </c>
    </row>
    <row r="27" spans="1:5" ht="27.6">
      <c r="A27" s="29" t="s">
        <v>190</v>
      </c>
      <c r="B27" s="30" t="s">
        <v>191</v>
      </c>
      <c r="C27" s="30" t="s">
        <v>192</v>
      </c>
      <c r="D27" s="30" t="s">
        <v>193</v>
      </c>
      <c r="E27" s="30" t="s">
        <v>194</v>
      </c>
    </row>
    <row r="28" spans="1:5" ht="27.6">
      <c r="A28" s="31" t="s">
        <v>195</v>
      </c>
      <c r="B28" s="32" t="s">
        <v>196</v>
      </c>
      <c r="C28" s="32" t="s">
        <v>197</v>
      </c>
      <c r="D28" s="32" t="s">
        <v>198</v>
      </c>
      <c r="E28" s="32" t="s">
        <v>199</v>
      </c>
    </row>
    <row r="30" spans="1:5">
      <c r="A30" s="33" t="s">
        <v>200</v>
      </c>
      <c r="B30" s="33"/>
      <c r="C30" s="33"/>
      <c r="D30" s="33"/>
      <c r="E30" s="33"/>
    </row>
    <row r="31" spans="1:5" ht="27.6">
      <c r="A31" s="31" t="s">
        <v>201</v>
      </c>
      <c r="B31" s="32" t="s">
        <v>202</v>
      </c>
      <c r="C31" s="32" t="s">
        <v>203</v>
      </c>
      <c r="D31" s="32" t="s">
        <v>102</v>
      </c>
      <c r="E31" s="32" t="s">
        <v>204</v>
      </c>
    </row>
    <row r="32" spans="1:5" ht="27.6">
      <c r="A32" s="31" t="s">
        <v>205</v>
      </c>
      <c r="B32" s="32" t="s">
        <v>206</v>
      </c>
      <c r="C32" s="32" t="s">
        <v>207</v>
      </c>
      <c r="D32" s="32" t="s">
        <v>208</v>
      </c>
      <c r="E32" s="32" t="s">
        <v>204</v>
      </c>
    </row>
    <row r="33" spans="1:5" ht="27.6">
      <c r="A33" s="31" t="s">
        <v>209</v>
      </c>
      <c r="B33" s="32" t="s">
        <v>210</v>
      </c>
      <c r="C33" s="32" t="s">
        <v>211</v>
      </c>
      <c r="D33" s="32" t="s">
        <v>212</v>
      </c>
      <c r="E33" s="32" t="s">
        <v>204</v>
      </c>
    </row>
    <row r="34" spans="1:5" ht="27.6">
      <c r="A34" s="31" t="s">
        <v>213</v>
      </c>
      <c r="B34" s="32" t="s">
        <v>214</v>
      </c>
      <c r="C34" s="32" t="s">
        <v>215</v>
      </c>
      <c r="D34" s="32" t="s">
        <v>216</v>
      </c>
      <c r="E34" s="32" t="s">
        <v>204</v>
      </c>
    </row>
    <row r="35" spans="1:5" ht="27.6">
      <c r="A35" s="31" t="s">
        <v>217</v>
      </c>
      <c r="B35" s="32" t="s">
        <v>218</v>
      </c>
      <c r="C35" s="32" t="s">
        <v>219</v>
      </c>
      <c r="D35" s="32" t="s">
        <v>220</v>
      </c>
      <c r="E35" s="32" t="s">
        <v>127</v>
      </c>
    </row>
    <row r="36" spans="1:5" ht="27.6">
      <c r="A36" s="31" t="s">
        <v>221</v>
      </c>
      <c r="B36" s="32" t="s">
        <v>222</v>
      </c>
      <c r="C36" s="32" t="s">
        <v>223</v>
      </c>
      <c r="D36" s="32" t="s">
        <v>224</v>
      </c>
      <c r="E36" s="32" t="s">
        <v>225</v>
      </c>
    </row>
    <row r="37" spans="1:5" ht="27.6">
      <c r="A37" s="31" t="s">
        <v>226</v>
      </c>
      <c r="B37" s="32" t="s">
        <v>227</v>
      </c>
      <c r="C37" s="32" t="s">
        <v>228</v>
      </c>
      <c r="D37" s="32" t="s">
        <v>128</v>
      </c>
      <c r="E37" s="32" t="s">
        <v>127</v>
      </c>
    </row>
    <row r="38" spans="1:5" ht="27.6">
      <c r="A38" s="31" t="s">
        <v>229</v>
      </c>
      <c r="B38" s="32" t="s">
        <v>230</v>
      </c>
      <c r="C38" s="32" t="s">
        <v>231</v>
      </c>
      <c r="D38" s="32" t="s">
        <v>171</v>
      </c>
      <c r="E38" s="32" t="s">
        <v>127</v>
      </c>
    </row>
    <row r="39" spans="1:5">
      <c r="A39" s="31" t="s">
        <v>232</v>
      </c>
      <c r="B39" s="32" t="s">
        <v>233</v>
      </c>
      <c r="C39" s="32" t="s">
        <v>234</v>
      </c>
      <c r="D39" s="32" t="s">
        <v>235</v>
      </c>
      <c r="E39" s="32" t="s">
        <v>127</v>
      </c>
    </row>
    <row r="40" spans="1:5" ht="27.6">
      <c r="A40" s="31" t="s">
        <v>236</v>
      </c>
      <c r="B40" s="32" t="s">
        <v>237</v>
      </c>
      <c r="C40" s="32" t="s">
        <v>238</v>
      </c>
      <c r="D40" s="34" t="s">
        <v>239</v>
      </c>
      <c r="E40" s="32" t="s">
        <v>127</v>
      </c>
    </row>
    <row r="41" spans="1:5" ht="27.6">
      <c r="A41" s="31" t="s">
        <v>240</v>
      </c>
      <c r="B41" s="32" t="s">
        <v>241</v>
      </c>
      <c r="C41" s="32" t="s">
        <v>242</v>
      </c>
      <c r="D41" s="32" t="s">
        <v>243</v>
      </c>
      <c r="E41" s="32" t="s">
        <v>127</v>
      </c>
    </row>
    <row r="42" spans="1:5" ht="27.6">
      <c r="A42" s="31" t="s">
        <v>244</v>
      </c>
      <c r="B42" s="32" t="s">
        <v>245</v>
      </c>
      <c r="C42" s="32" t="s">
        <v>246</v>
      </c>
      <c r="D42" s="32" t="s">
        <v>157</v>
      </c>
      <c r="E42" s="32" t="s">
        <v>156</v>
      </c>
    </row>
    <row r="43" spans="1:5">
      <c r="A43" s="31" t="s">
        <v>247</v>
      </c>
      <c r="B43" s="32" t="s">
        <v>248</v>
      </c>
      <c r="C43" s="32" t="s">
        <v>249</v>
      </c>
      <c r="D43" s="32" t="s">
        <v>164</v>
      </c>
      <c r="E43" s="32" t="s">
        <v>156</v>
      </c>
    </row>
    <row r="44" spans="1:5" ht="27.6">
      <c r="A44" s="31" t="s">
        <v>250</v>
      </c>
      <c r="B44" s="32" t="s">
        <v>251</v>
      </c>
      <c r="C44" s="32" t="s">
        <v>252</v>
      </c>
      <c r="D44" s="34" t="s">
        <v>253</v>
      </c>
      <c r="E44" s="32" t="s">
        <v>156</v>
      </c>
    </row>
    <row r="45" spans="1:5" ht="27.6">
      <c r="A45" s="31" t="s">
        <v>254</v>
      </c>
      <c r="B45" s="32" t="s">
        <v>255</v>
      </c>
      <c r="C45" s="32" t="s">
        <v>256</v>
      </c>
      <c r="D45" s="32" t="s">
        <v>257</v>
      </c>
      <c r="E45" s="32" t="s">
        <v>189</v>
      </c>
    </row>
    <row r="46" spans="1:5" ht="27.6">
      <c r="A46" s="31" t="s">
        <v>98</v>
      </c>
      <c r="B46" s="32" t="s">
        <v>258</v>
      </c>
      <c r="C46" s="32" t="s">
        <v>259</v>
      </c>
      <c r="D46" s="32" t="s">
        <v>144</v>
      </c>
      <c r="E46" s="32" t="s">
        <v>189</v>
      </c>
    </row>
    <row r="47" spans="1:5" ht="27.6">
      <c r="A47" s="31" t="s">
        <v>260</v>
      </c>
      <c r="B47" s="32" t="s">
        <v>261</v>
      </c>
      <c r="C47" s="32" t="s">
        <v>262</v>
      </c>
      <c r="D47" s="32" t="s">
        <v>263</v>
      </c>
      <c r="E47" s="32" t="s">
        <v>176</v>
      </c>
    </row>
    <row r="48" spans="1:5">
      <c r="A48" s="31" t="s">
        <v>264</v>
      </c>
      <c r="B48" s="32" t="s">
        <v>265</v>
      </c>
      <c r="C48" s="32" t="s">
        <v>266</v>
      </c>
      <c r="D48" s="34" t="s">
        <v>198</v>
      </c>
      <c r="E48" s="32" t="s">
        <v>189</v>
      </c>
    </row>
    <row r="49" spans="1:5" ht="27.6">
      <c r="A49" s="31" t="s">
        <v>267</v>
      </c>
      <c r="B49" s="32" t="s">
        <v>268</v>
      </c>
      <c r="C49" s="32" t="s">
        <v>269</v>
      </c>
      <c r="D49" s="32" t="s">
        <v>270</v>
      </c>
      <c r="E49" s="32" t="s">
        <v>189</v>
      </c>
    </row>
    <row r="50" spans="1:5" ht="27.6">
      <c r="A50" s="35" t="s">
        <v>271</v>
      </c>
      <c r="B50" s="36" t="s">
        <v>272</v>
      </c>
      <c r="C50" s="36" t="s">
        <v>273</v>
      </c>
      <c r="D50" s="36" t="s">
        <v>274</v>
      </c>
      <c r="E50" s="36" t="s">
        <v>204</v>
      </c>
    </row>
  </sheetData>
  <sheetProtection algorithmName="SHA-512" hashValue="J6iSFTE6+8GkCUOtWJt9jqQoi+mcz3p1azOTscyaJavFjR6CHA+ewZvPe+bJN8nrgYpC6gzJ8f3Yc9uUAzJkpw==" saltValue="rqK8XscXR9+F47QSnVehEw==" spinCount="100000" sheet="1" objects="1" scenarios="1" formatCells="0" formatColumns="0" formatRows="0" sort="0" autoFilter="0" pivotTables="0"/>
  <mergeCells count="3">
    <mergeCell ref="A1:E1"/>
    <mergeCell ref="A2:E2"/>
    <mergeCell ref="A30:E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workbookViewId="0">
      <selection activeCell="F6" sqref="F6:H6"/>
    </sheetView>
  </sheetViews>
  <sheetFormatPr baseColWidth="10" defaultColWidth="8.796875" defaultRowHeight="13.8"/>
  <cols>
    <col min="1" max="1" width="25.69921875" style="2" customWidth="1"/>
    <col min="2" max="2" width="24.19921875" style="2" customWidth="1"/>
    <col min="3" max="3" width="22.69921875" style="2" customWidth="1"/>
    <col min="4" max="4" width="19.5" style="2" customWidth="1"/>
    <col min="5" max="5" width="20.8984375" style="2" customWidth="1"/>
    <col min="6" max="6" width="19.59765625" style="2" customWidth="1"/>
    <col min="7" max="7" width="23.3984375" style="2" customWidth="1"/>
    <col min="8" max="8" width="38.59765625" style="2" customWidth="1"/>
    <col min="9" max="16384" width="8.796875" style="2"/>
  </cols>
  <sheetData>
    <row r="1" spans="1:8" ht="22.35" customHeight="1">
      <c r="A1" s="38" t="s">
        <v>275</v>
      </c>
      <c r="B1" s="38"/>
      <c r="C1" s="38"/>
      <c r="D1" s="38"/>
      <c r="E1" s="38"/>
      <c r="F1" s="38"/>
      <c r="G1" s="38"/>
      <c r="H1" s="38"/>
    </row>
    <row r="2" spans="1:8" ht="17.55" customHeight="1">
      <c r="A2" s="39" t="s">
        <v>276</v>
      </c>
      <c r="B2" s="39"/>
      <c r="C2" s="39"/>
      <c r="D2" s="39"/>
      <c r="E2" s="39"/>
      <c r="F2" s="39"/>
      <c r="G2" s="39"/>
      <c r="H2" s="39"/>
    </row>
    <row r="3" spans="1:8" ht="18.45" customHeight="1">
      <c r="A3" s="40" t="s">
        <v>277</v>
      </c>
      <c r="B3" s="40"/>
      <c r="C3" s="40"/>
      <c r="D3" s="40"/>
      <c r="E3" s="40"/>
      <c r="F3" s="40"/>
      <c r="G3" s="40"/>
      <c r="H3" s="40"/>
    </row>
    <row r="4" spans="1:8" ht="18.45" customHeight="1">
      <c r="A4" s="41" t="s">
        <v>278</v>
      </c>
      <c r="B4" s="41"/>
      <c r="C4" s="41"/>
      <c r="D4" s="41"/>
      <c r="E4" s="41" t="s">
        <v>279</v>
      </c>
      <c r="F4" s="41"/>
      <c r="G4" s="41"/>
      <c r="H4" s="41"/>
    </row>
    <row r="5" spans="1:8" ht="16.8" customHeight="1">
      <c r="A5" s="42" t="s">
        <v>280</v>
      </c>
      <c r="B5" s="42"/>
      <c r="C5" s="42"/>
      <c r="D5" s="42"/>
      <c r="E5" s="42" t="s">
        <v>281</v>
      </c>
      <c r="F5" s="42"/>
      <c r="G5" s="42"/>
      <c r="H5" s="42"/>
    </row>
    <row r="6" spans="1:8" ht="22.35" customHeight="1">
      <c r="A6" s="43" t="s">
        <v>282</v>
      </c>
      <c r="B6" s="44" t="s">
        <v>102</v>
      </c>
      <c r="C6" s="44"/>
      <c r="D6" s="44"/>
      <c r="E6" s="43" t="s">
        <v>116</v>
      </c>
      <c r="F6" s="45" t="str">
        <f>IF(OR(B6="",COUNTA(A21:A26)=0),"Completa datos",IF(OR(COUNTIFS(A31:A35,"Riesgo",C31:C35,"Alto",E31:E35,"&lt;&gt;Cerrado",E31:E35,"&lt;&gt;")&gt;0,COUNTIF(G21:G26,"Alto")&gt;0,IFERROR(COUNTIF(E21:E26,"Activa")/COUNTA(A21:A26),0)&lt;0.5,H13&gt;=0.25),"Alto",IF(OR(COUNTIFS(A31:A35,"Riesgo",C31:C35,"Medio",E31:E35,"&lt;&gt;Cerrado",E31:E35,"&lt;&gt;")&gt;0,COUNTIF(G21:G26,"Medio")&gt;0,AND(IFERROR(COUNTIF(E21:E26,"Activa")/COUNTA(A21:A26),0)&gt;=0.5,IFERROR(COUNTIF(E21:E26,"Activa")/COUNTA(A21:A26),0)&lt;0.75),AND(H13&gt;=0.1,H13&lt;0.25)),"Medio","Bajo")))</f>
        <v>Alto</v>
      </c>
      <c r="G6" s="45"/>
      <c r="H6" s="45"/>
    </row>
    <row r="7" spans="1:8" ht="22.35" customHeight="1">
      <c r="A7" s="43" t="s">
        <v>283</v>
      </c>
      <c r="B7" s="44" t="s">
        <v>193</v>
      </c>
      <c r="C7" s="44"/>
      <c r="D7" s="44"/>
      <c r="E7" s="43" t="s">
        <v>284</v>
      </c>
      <c r="F7" s="46" t="str">
        <f>IF(F6="Completa datos","Completa Cuenta B2B y registra al menos un rol crítico.",IF(COUNTIFS(A31:A35,"Riesgo",C31:C35,"Alto",E31:E35,"&lt;&gt;Cerrado",E31:E35,"&lt;&gt;")&gt;0,"Hay riesgos altos activos: revisa la sección 3.",IF(COUNTIF(G21:G26,"Alto")&gt;0,"Hay roles críticos con riesgo alto.",IF(IFERROR(COUNTIF(E21:E26,"Activa")/COUNTA(A21:A26),0)&lt;0.5,"Cobertura relacional menor a 50%.",IF(H13&gt;=0.25,"Concentración de ingresos de 25% o más.",IF(COUNTIFS(A31:A35,"Riesgo",C31:C35,"Medio",E31:E35,"&lt;&gt;Cerrado",E31:E35,"&lt;&gt;")&gt;0,"Hay riesgos medios activos: revisa la sección 3.",IF(COUNTIF(G21:G26,"Medio")&gt;0,"Hay roles con riesgo medio.",IF(AND(IFERROR(COUNTIF(E21:E26,"Activa")/COUNTA(A21:A26),0)&gt;=0.5,IFERROR(COUNTIF(E21:E26,"Activa")/COUNTA(A21:A26),0)&lt;0.75),"Cobertura relacional entre 50% y 74,9%.",IF(AND(H13&gt;=0.1,H13&lt;0.25),"Concentración entre 10% y 24,9%.","Sin alertas relevantes.")))))))))</f>
        <v>Hay riesgos altos activos: revisa la sección 3.</v>
      </c>
      <c r="G7" s="46"/>
      <c r="H7" s="46"/>
    </row>
    <row r="8" spans="1:8" ht="22.35" customHeight="1">
      <c r="A8" s="43" t="s">
        <v>285</v>
      </c>
      <c r="B8" s="44" t="s">
        <v>208</v>
      </c>
      <c r="C8" s="44"/>
      <c r="D8" s="44"/>
      <c r="E8" s="43"/>
      <c r="F8" s="46"/>
      <c r="G8" s="46"/>
      <c r="H8" s="46"/>
    </row>
    <row r="9" spans="1:8" ht="22.35" customHeight="1">
      <c r="A9" s="43" t="s">
        <v>286</v>
      </c>
      <c r="B9" s="47">
        <v>46265</v>
      </c>
      <c r="C9" s="44"/>
      <c r="D9" s="44"/>
      <c r="E9" s="43" t="s">
        <v>144</v>
      </c>
      <c r="F9" s="45" t="str">
        <f>IF(COUNTA(A21:A26)=0,"Sin datos",COUNTIF(E21:E26,"Activa")&amp;" de "&amp;COUNTA(A21:A26)&amp;" roles activos · "&amp;ROUND(COUNTIF(E21:E26,"Activa")/COUNTA(A21:A26)*100,0)&amp;"%")</f>
        <v>4 de 6 roles activos · 67%</v>
      </c>
      <c r="G9" s="45"/>
      <c r="H9" s="45"/>
    </row>
    <row r="10" spans="1:8" ht="28.8" customHeight="1">
      <c r="A10" s="43" t="s">
        <v>287</v>
      </c>
      <c r="B10" s="44" t="s">
        <v>288</v>
      </c>
      <c r="C10" s="44"/>
      <c r="D10" s="44"/>
      <c r="E10" s="43" t="s">
        <v>181</v>
      </c>
      <c r="F10" s="45">
        <f>COUNTIF(E40:E45,"Abierto")+COUNTIF(E40:E45,"En curso")+COUNTIF(E40:E45,"En espera")</f>
        <v>6</v>
      </c>
      <c r="G10" s="45"/>
      <c r="H10" s="45"/>
    </row>
    <row r="11" spans="1:8" ht="17.55" customHeight="1">
      <c r="A11" s="48"/>
      <c r="B11" s="48"/>
      <c r="C11" s="48"/>
      <c r="D11" s="48"/>
      <c r="E11" s="48"/>
      <c r="F11" s="48"/>
      <c r="G11" s="48"/>
      <c r="H11" s="48"/>
    </row>
    <row r="12" spans="1:8" ht="18.45" customHeight="1">
      <c r="A12" s="41" t="s">
        <v>289</v>
      </c>
      <c r="B12" s="41"/>
      <c r="C12" s="41"/>
      <c r="D12" s="41"/>
      <c r="E12" s="41"/>
      <c r="F12" s="41"/>
      <c r="G12" s="41"/>
      <c r="H12" s="41"/>
    </row>
    <row r="13" spans="1:8" ht="22.35" customHeight="1">
      <c r="A13" s="43" t="s">
        <v>104</v>
      </c>
      <c r="B13" s="49">
        <v>480000000</v>
      </c>
      <c r="C13" s="44"/>
      <c r="D13" s="43" t="s">
        <v>108</v>
      </c>
      <c r="E13" s="50">
        <v>0.28000000000000003</v>
      </c>
      <c r="F13" s="44"/>
      <c r="G13" s="43" t="s">
        <v>112</v>
      </c>
      <c r="H13" s="51">
        <v>0.18</v>
      </c>
    </row>
    <row r="14" spans="1:8" ht="18.45" customHeight="1">
      <c r="A14" s="41" t="s">
        <v>290</v>
      </c>
      <c r="B14" s="41"/>
      <c r="C14" s="41"/>
      <c r="D14" s="41"/>
      <c r="E14" s="41"/>
      <c r="F14" s="41"/>
      <c r="G14" s="41"/>
      <c r="H14" s="41"/>
    </row>
    <row r="15" spans="1:8" ht="22.35" customHeight="1">
      <c r="A15" s="52" t="s">
        <v>291</v>
      </c>
      <c r="B15" s="52"/>
      <c r="C15" s="52"/>
      <c r="D15" s="52"/>
      <c r="E15" s="52"/>
      <c r="F15" s="52"/>
      <c r="G15" s="52"/>
      <c r="H15" s="52"/>
    </row>
    <row r="16" spans="1:8" ht="22.35" customHeight="1">
      <c r="A16" s="52"/>
      <c r="B16" s="52"/>
      <c r="C16" s="52"/>
      <c r="D16" s="52"/>
      <c r="E16" s="52"/>
      <c r="F16" s="52"/>
      <c r="G16" s="52"/>
      <c r="H16" s="52"/>
    </row>
    <row r="17" spans="1:8" ht="28.8" customHeight="1">
      <c r="A17" s="48"/>
      <c r="B17" s="48"/>
      <c r="C17" s="48"/>
      <c r="D17" s="48"/>
      <c r="E17" s="48"/>
      <c r="F17" s="48"/>
      <c r="G17" s="48"/>
      <c r="H17" s="48"/>
    </row>
    <row r="18" spans="1:8" ht="18.45" customHeight="1">
      <c r="A18" s="41" t="s">
        <v>292</v>
      </c>
      <c r="B18" s="41"/>
      <c r="C18" s="41"/>
      <c r="D18" s="41"/>
      <c r="E18" s="41"/>
      <c r="F18" s="41"/>
      <c r="G18" s="41"/>
      <c r="H18" s="41"/>
    </row>
    <row r="19" spans="1:8" ht="16.8" customHeight="1">
      <c r="A19" s="42" t="s">
        <v>293</v>
      </c>
      <c r="B19" s="42"/>
      <c r="C19" s="42"/>
      <c r="D19" s="42"/>
      <c r="E19" s="42"/>
      <c r="F19" s="42"/>
      <c r="G19" s="42"/>
      <c r="H19" s="42"/>
    </row>
    <row r="20" spans="1:8" ht="17.55" customHeight="1">
      <c r="A20" s="53" t="s">
        <v>226</v>
      </c>
      <c r="B20" s="53" t="s">
        <v>294</v>
      </c>
      <c r="C20" s="53" t="s">
        <v>295</v>
      </c>
      <c r="D20" s="53" t="s">
        <v>229</v>
      </c>
      <c r="E20" s="53" t="s">
        <v>232</v>
      </c>
      <c r="F20" s="53" t="s">
        <v>236</v>
      </c>
      <c r="G20" s="53" t="s">
        <v>157</v>
      </c>
      <c r="H20" s="53" t="s">
        <v>240</v>
      </c>
    </row>
    <row r="21" spans="1:8" ht="22.35" customHeight="1">
      <c r="A21" s="54" t="s">
        <v>128</v>
      </c>
      <c r="B21" s="54" t="s">
        <v>296</v>
      </c>
      <c r="C21" s="54" t="s">
        <v>131</v>
      </c>
      <c r="D21" s="54" t="s">
        <v>171</v>
      </c>
      <c r="E21" s="54" t="s">
        <v>297</v>
      </c>
      <c r="F21" s="55">
        <v>46217</v>
      </c>
      <c r="G21" s="54" t="s">
        <v>79</v>
      </c>
      <c r="H21" s="54" t="s">
        <v>298</v>
      </c>
    </row>
    <row r="22" spans="1:8" ht="24" customHeight="1">
      <c r="A22" s="54" t="s">
        <v>123</v>
      </c>
      <c r="B22" s="54" t="s">
        <v>299</v>
      </c>
      <c r="C22" s="54" t="s">
        <v>126</v>
      </c>
      <c r="D22" s="54" t="s">
        <v>171</v>
      </c>
      <c r="E22" s="54" t="s">
        <v>235</v>
      </c>
      <c r="F22" s="55">
        <v>46201</v>
      </c>
      <c r="G22" s="54" t="s">
        <v>74</v>
      </c>
      <c r="H22" s="54" t="s">
        <v>300</v>
      </c>
    </row>
    <row r="23" spans="1:8" ht="22.35" customHeight="1">
      <c r="A23" s="54" t="s">
        <v>132</v>
      </c>
      <c r="B23" s="54" t="s">
        <v>301</v>
      </c>
      <c r="C23" s="54" t="s">
        <v>135</v>
      </c>
      <c r="D23" s="54" t="s">
        <v>302</v>
      </c>
      <c r="E23" s="54" t="s">
        <v>297</v>
      </c>
      <c r="F23" s="55">
        <v>46213</v>
      </c>
      <c r="G23" s="54" t="s">
        <v>84</v>
      </c>
      <c r="H23" s="54" t="s">
        <v>303</v>
      </c>
    </row>
    <row r="24" spans="1:8" ht="25.65" customHeight="1">
      <c r="A24" s="54" t="s">
        <v>136</v>
      </c>
      <c r="B24" s="54" t="s">
        <v>304</v>
      </c>
      <c r="C24" s="54" t="s">
        <v>305</v>
      </c>
      <c r="D24" s="54" t="s">
        <v>302</v>
      </c>
      <c r="E24" s="54" t="s">
        <v>297</v>
      </c>
      <c r="F24" s="55">
        <v>46211</v>
      </c>
      <c r="G24" s="54" t="s">
        <v>84</v>
      </c>
      <c r="H24" s="54" t="s">
        <v>306</v>
      </c>
    </row>
    <row r="25" spans="1:8" ht="24" customHeight="1">
      <c r="A25" s="54" t="s">
        <v>307</v>
      </c>
      <c r="B25" s="54" t="s">
        <v>308</v>
      </c>
      <c r="C25" s="54" t="s">
        <v>309</v>
      </c>
      <c r="D25" s="54" t="s">
        <v>302</v>
      </c>
      <c r="E25" s="54" t="s">
        <v>310</v>
      </c>
      <c r="F25" s="55"/>
      <c r="G25" s="54" t="s">
        <v>74</v>
      </c>
      <c r="H25" s="54" t="s">
        <v>311</v>
      </c>
    </row>
    <row r="26" spans="1:8" ht="24" customHeight="1">
      <c r="A26" s="54" t="s">
        <v>140</v>
      </c>
      <c r="B26" s="54" t="s">
        <v>312</v>
      </c>
      <c r="C26" s="54" t="s">
        <v>143</v>
      </c>
      <c r="D26" s="54" t="s">
        <v>302</v>
      </c>
      <c r="E26" s="54" t="s">
        <v>297</v>
      </c>
      <c r="F26" s="55">
        <v>46208</v>
      </c>
      <c r="G26" s="54" t="s">
        <v>79</v>
      </c>
      <c r="H26" s="54" t="s">
        <v>313</v>
      </c>
    </row>
    <row r="27" spans="1:8" ht="33.6" customHeight="1">
      <c r="A27" s="48"/>
      <c r="B27" s="48"/>
      <c r="C27" s="48"/>
      <c r="D27" s="48"/>
      <c r="E27" s="48"/>
      <c r="F27" s="48"/>
      <c r="G27" s="48"/>
      <c r="H27" s="48"/>
    </row>
    <row r="28" spans="1:8" ht="18.45" customHeight="1">
      <c r="A28" s="41" t="s">
        <v>314</v>
      </c>
      <c r="B28" s="41"/>
      <c r="C28" s="41"/>
      <c r="D28" s="41"/>
      <c r="E28" s="41"/>
      <c r="F28" s="41"/>
      <c r="G28" s="41"/>
      <c r="H28" s="41"/>
    </row>
    <row r="29" spans="1:8" ht="16.8" customHeight="1">
      <c r="A29" s="42" t="s">
        <v>315</v>
      </c>
      <c r="B29" s="42"/>
      <c r="C29" s="42"/>
      <c r="D29" s="42"/>
      <c r="E29" s="42"/>
      <c r="F29" s="42"/>
      <c r="G29" s="42"/>
      <c r="H29" s="42"/>
    </row>
    <row r="30" spans="1:8" ht="17.55" customHeight="1">
      <c r="A30" s="53" t="s">
        <v>244</v>
      </c>
      <c r="B30" s="53" t="s">
        <v>247</v>
      </c>
      <c r="C30" s="53" t="s">
        <v>165</v>
      </c>
      <c r="D30" s="53" t="s">
        <v>168</v>
      </c>
      <c r="E30" s="53" t="s">
        <v>172</v>
      </c>
      <c r="F30" s="53" t="s">
        <v>260</v>
      </c>
      <c r="G30" s="53" t="s">
        <v>250</v>
      </c>
      <c r="H30" s="53" t="s">
        <v>177</v>
      </c>
    </row>
    <row r="31" spans="1:8" ht="35.25" customHeight="1">
      <c r="A31" s="54" t="s">
        <v>152</v>
      </c>
      <c r="B31" s="54" t="s">
        <v>316</v>
      </c>
      <c r="C31" s="54" t="s">
        <v>74</v>
      </c>
      <c r="D31" s="54" t="s">
        <v>171</v>
      </c>
      <c r="E31" s="54" t="s">
        <v>175</v>
      </c>
      <c r="F31" s="54" t="s">
        <v>193</v>
      </c>
      <c r="G31" s="55">
        <v>46249</v>
      </c>
      <c r="H31" s="54" t="s">
        <v>317</v>
      </c>
    </row>
    <row r="32" spans="1:8" ht="35.25" customHeight="1">
      <c r="A32" s="54" t="s">
        <v>152</v>
      </c>
      <c r="B32" s="54" t="s">
        <v>318</v>
      </c>
      <c r="C32" s="54" t="s">
        <v>79</v>
      </c>
      <c r="D32" s="54" t="s">
        <v>302</v>
      </c>
      <c r="E32" s="54" t="s">
        <v>319</v>
      </c>
      <c r="F32" s="54" t="s">
        <v>263</v>
      </c>
      <c r="G32" s="55">
        <v>46256</v>
      </c>
      <c r="H32" s="54" t="s">
        <v>320</v>
      </c>
    </row>
    <row r="33" spans="1:8" ht="35.25" customHeight="1">
      <c r="A33" s="54" t="s">
        <v>157</v>
      </c>
      <c r="B33" s="54" t="s">
        <v>321</v>
      </c>
      <c r="C33" s="54" t="s">
        <v>74</v>
      </c>
      <c r="D33" s="54" t="s">
        <v>171</v>
      </c>
      <c r="E33" s="54" t="s">
        <v>175</v>
      </c>
      <c r="F33" s="54" t="s">
        <v>193</v>
      </c>
      <c r="G33" s="55">
        <v>46234</v>
      </c>
      <c r="H33" s="54" t="s">
        <v>322</v>
      </c>
    </row>
    <row r="34" spans="1:8" ht="35.25" customHeight="1">
      <c r="A34" s="54" t="s">
        <v>157</v>
      </c>
      <c r="B34" s="54" t="s">
        <v>164</v>
      </c>
      <c r="C34" s="54" t="s">
        <v>74</v>
      </c>
      <c r="D34" s="54" t="s">
        <v>302</v>
      </c>
      <c r="E34" s="54" t="s">
        <v>319</v>
      </c>
      <c r="F34" s="54" t="s">
        <v>323</v>
      </c>
      <c r="G34" s="55">
        <v>46239</v>
      </c>
      <c r="H34" s="54" t="s">
        <v>324</v>
      </c>
    </row>
    <row r="35" spans="1:8" ht="35.25" customHeight="1">
      <c r="A35" s="54" t="s">
        <v>157</v>
      </c>
      <c r="B35" s="54" t="s">
        <v>325</v>
      </c>
      <c r="C35" s="54" t="s">
        <v>79</v>
      </c>
      <c r="D35" s="54" t="s">
        <v>302</v>
      </c>
      <c r="E35" s="54" t="s">
        <v>175</v>
      </c>
      <c r="F35" s="54" t="s">
        <v>326</v>
      </c>
      <c r="G35" s="55">
        <v>46232</v>
      </c>
      <c r="H35" s="54" t="s">
        <v>327</v>
      </c>
    </row>
    <row r="36" spans="1:8" ht="33.6" customHeight="1">
      <c r="A36" s="48"/>
      <c r="B36" s="48"/>
      <c r="C36" s="48"/>
      <c r="D36" s="48"/>
      <c r="E36" s="48"/>
      <c r="F36" s="48"/>
      <c r="G36" s="48"/>
      <c r="H36" s="48"/>
    </row>
    <row r="37" spans="1:8" ht="18.45" customHeight="1">
      <c r="A37" s="41" t="s">
        <v>328</v>
      </c>
      <c r="B37" s="41"/>
      <c r="C37" s="41"/>
      <c r="D37" s="41"/>
      <c r="E37" s="41"/>
      <c r="F37" s="41"/>
      <c r="G37" s="41"/>
      <c r="H37" s="41"/>
    </row>
    <row r="38" spans="1:8" ht="16.8" customHeight="1">
      <c r="A38" s="42" t="s">
        <v>329</v>
      </c>
      <c r="B38" s="42"/>
      <c r="C38" s="42"/>
      <c r="D38" s="42"/>
      <c r="E38" s="42"/>
      <c r="F38" s="42"/>
      <c r="G38" s="42"/>
      <c r="H38" s="42"/>
    </row>
    <row r="39" spans="1:8" ht="17.55" customHeight="1">
      <c r="A39" s="53" t="s">
        <v>254</v>
      </c>
      <c r="B39" s="53" t="s">
        <v>98</v>
      </c>
      <c r="C39" s="53" t="s">
        <v>260</v>
      </c>
      <c r="D39" s="53" t="s">
        <v>264</v>
      </c>
      <c r="E39" s="53" t="s">
        <v>172</v>
      </c>
      <c r="F39" s="53" t="s">
        <v>185</v>
      </c>
      <c r="G39" s="53" t="s">
        <v>267</v>
      </c>
      <c r="H39" s="53" t="s">
        <v>195</v>
      </c>
    </row>
    <row r="40" spans="1:8" ht="31.95" customHeight="1">
      <c r="A40" s="54" t="s">
        <v>330</v>
      </c>
      <c r="B40" s="54" t="s">
        <v>331</v>
      </c>
      <c r="C40" s="54" t="s">
        <v>193</v>
      </c>
      <c r="D40" s="55">
        <v>46227</v>
      </c>
      <c r="E40" s="54" t="s">
        <v>175</v>
      </c>
      <c r="F40" s="56">
        <v>0.5</v>
      </c>
      <c r="G40" s="54" t="s">
        <v>332</v>
      </c>
      <c r="H40" s="55">
        <v>46225</v>
      </c>
    </row>
    <row r="41" spans="1:8" ht="31.95" customHeight="1">
      <c r="A41" s="54" t="s">
        <v>257</v>
      </c>
      <c r="B41" s="54" t="s">
        <v>333</v>
      </c>
      <c r="C41" s="54" t="s">
        <v>263</v>
      </c>
      <c r="D41" s="55">
        <v>46249</v>
      </c>
      <c r="E41" s="54" t="s">
        <v>319</v>
      </c>
      <c r="F41" s="56">
        <v>0.1</v>
      </c>
      <c r="G41" s="54" t="s">
        <v>334</v>
      </c>
      <c r="H41" s="55">
        <v>46232</v>
      </c>
    </row>
    <row r="42" spans="1:8" ht="31.95" customHeight="1">
      <c r="A42" s="54" t="s">
        <v>335</v>
      </c>
      <c r="B42" s="54" t="s">
        <v>336</v>
      </c>
      <c r="C42" s="54" t="s">
        <v>323</v>
      </c>
      <c r="D42" s="55">
        <v>46239</v>
      </c>
      <c r="E42" s="54" t="s">
        <v>319</v>
      </c>
      <c r="F42" s="56">
        <v>0</v>
      </c>
      <c r="G42" s="54" t="s">
        <v>337</v>
      </c>
      <c r="H42" s="55">
        <v>46229</v>
      </c>
    </row>
    <row r="43" spans="1:8" ht="31.95" customHeight="1">
      <c r="A43" s="54" t="s">
        <v>338</v>
      </c>
      <c r="B43" s="54" t="s">
        <v>339</v>
      </c>
      <c r="C43" s="54" t="s">
        <v>326</v>
      </c>
      <c r="D43" s="55">
        <v>46232</v>
      </c>
      <c r="E43" s="54" t="s">
        <v>175</v>
      </c>
      <c r="F43" s="56">
        <v>0.6</v>
      </c>
      <c r="G43" s="54" t="s">
        <v>340</v>
      </c>
      <c r="H43" s="55">
        <v>46228</v>
      </c>
    </row>
    <row r="44" spans="1:8" ht="31.95" customHeight="1">
      <c r="A44" s="54" t="s">
        <v>341</v>
      </c>
      <c r="B44" s="54" t="s">
        <v>144</v>
      </c>
      <c r="C44" s="54" t="s">
        <v>193</v>
      </c>
      <c r="D44" s="55">
        <v>46234</v>
      </c>
      <c r="E44" s="54" t="s">
        <v>319</v>
      </c>
      <c r="F44" s="56">
        <v>0</v>
      </c>
      <c r="G44" s="54" t="s">
        <v>342</v>
      </c>
      <c r="H44" s="55">
        <v>46227</v>
      </c>
    </row>
    <row r="45" spans="1:8" ht="31.95" customHeight="1">
      <c r="A45" s="54" t="s">
        <v>343</v>
      </c>
      <c r="B45" s="54" t="s">
        <v>344</v>
      </c>
      <c r="C45" s="54" t="s">
        <v>263</v>
      </c>
      <c r="D45" s="55">
        <v>46256</v>
      </c>
      <c r="E45" s="54" t="s">
        <v>345</v>
      </c>
      <c r="F45" s="56">
        <v>0</v>
      </c>
      <c r="G45" s="54" t="s">
        <v>346</v>
      </c>
      <c r="H45" s="55">
        <v>46244</v>
      </c>
    </row>
    <row r="46" spans="1:8">
      <c r="A46" s="48"/>
      <c r="B46" s="48"/>
      <c r="C46" s="48"/>
      <c r="D46" s="48"/>
      <c r="E46" s="48"/>
      <c r="F46" s="48"/>
      <c r="G46" s="48"/>
      <c r="H46" s="48"/>
    </row>
    <row r="47" spans="1:8" ht="18.45" customHeight="1">
      <c r="A47" s="42" t="s">
        <v>347</v>
      </c>
      <c r="B47" s="42"/>
      <c r="C47" s="42"/>
      <c r="D47" s="42"/>
      <c r="E47" s="42"/>
      <c r="F47" s="42"/>
      <c r="G47" s="42"/>
      <c r="H47" s="42"/>
    </row>
    <row r="48" spans="1:8">
      <c r="A48" s="37"/>
      <c r="B48" s="37"/>
      <c r="C48" s="37"/>
      <c r="D48" s="37"/>
      <c r="E48" s="37"/>
      <c r="F48" s="37"/>
      <c r="G48" s="37"/>
      <c r="H48" s="37"/>
    </row>
    <row r="49" spans="1:8">
      <c r="A49" s="37"/>
      <c r="B49" s="37"/>
      <c r="C49" s="37"/>
      <c r="D49" s="37"/>
      <c r="E49" s="37"/>
      <c r="F49" s="37"/>
      <c r="G49" s="37"/>
      <c r="H49" s="37"/>
    </row>
    <row r="50" spans="1:8">
      <c r="A50" s="37"/>
      <c r="B50" s="37"/>
      <c r="C50" s="37"/>
      <c r="D50" s="37"/>
      <c r="E50" s="37"/>
      <c r="F50" s="37"/>
      <c r="G50" s="37"/>
      <c r="H50" s="37"/>
    </row>
    <row r="51" spans="1:8">
      <c r="A51" s="37"/>
      <c r="B51" s="37"/>
      <c r="C51" s="37"/>
      <c r="D51" s="37"/>
      <c r="E51" s="37"/>
      <c r="F51" s="37"/>
      <c r="G51" s="37"/>
      <c r="H51" s="37"/>
    </row>
    <row r="52" spans="1:8">
      <c r="A52" s="37"/>
      <c r="B52" s="37"/>
      <c r="C52" s="37"/>
      <c r="D52" s="37"/>
      <c r="E52" s="37"/>
      <c r="F52" s="37"/>
      <c r="G52" s="37"/>
      <c r="H52" s="37"/>
    </row>
    <row r="53" spans="1:8">
      <c r="A53" s="37"/>
      <c r="B53" s="37"/>
      <c r="C53" s="37"/>
      <c r="D53" s="37"/>
      <c r="E53" s="37"/>
      <c r="F53" s="37"/>
      <c r="G53" s="37"/>
      <c r="H53" s="37"/>
    </row>
    <row r="54" spans="1:8">
      <c r="A54" s="37"/>
      <c r="B54" s="37"/>
      <c r="C54" s="37"/>
      <c r="D54" s="37"/>
      <c r="E54" s="37"/>
      <c r="F54" s="37"/>
      <c r="G54" s="37"/>
      <c r="H54" s="37"/>
    </row>
    <row r="55" spans="1:8">
      <c r="A55" s="37"/>
      <c r="B55" s="37"/>
      <c r="C55" s="37"/>
      <c r="D55" s="37"/>
      <c r="E55" s="37"/>
      <c r="F55" s="37"/>
      <c r="G55" s="37"/>
      <c r="H55" s="37"/>
    </row>
  </sheetData>
  <sheetProtection algorithmName="SHA-512" hashValue="xkdtMeXNMgN1G9mYGGIIMDcbFXZ0s1nxvDuEsgQeyPO19p3qazJhXl9mnoha+Wr/foJzew40fyIT/HK+0GC8kg==" saltValue="nj9uRt9CN16HLv9L0n3/lQ==" spinCount="100000" sheet="1" objects="1" scenarios="1" formatCells="0" formatColumns="0" formatRows="0" insertColumns="0" sort="0" autoFilter="0" pivotTables="0"/>
  <mergeCells count="28">
    <mergeCell ref="A47:H47"/>
    <mergeCell ref="A19:H19"/>
    <mergeCell ref="A28:H28"/>
    <mergeCell ref="A29:H29"/>
    <mergeCell ref="A37:H37"/>
    <mergeCell ref="A38:H38"/>
    <mergeCell ref="B13:C13"/>
    <mergeCell ref="E13:F13"/>
    <mergeCell ref="A14:H14"/>
    <mergeCell ref="A15:H16"/>
    <mergeCell ref="A18:H18"/>
    <mergeCell ref="B9:D9"/>
    <mergeCell ref="F9:H9"/>
    <mergeCell ref="B10:D10"/>
    <mergeCell ref="F10:H10"/>
    <mergeCell ref="A12:H12"/>
    <mergeCell ref="A5:D5"/>
    <mergeCell ref="E5:H5"/>
    <mergeCell ref="B6:D6"/>
    <mergeCell ref="F6:H6"/>
    <mergeCell ref="B7:D7"/>
    <mergeCell ref="F7:H8"/>
    <mergeCell ref="B8:D8"/>
    <mergeCell ref="A1:H1"/>
    <mergeCell ref="A2:H2"/>
    <mergeCell ref="A3:H3"/>
    <mergeCell ref="A4:D4"/>
    <mergeCell ref="E4:H4"/>
  </mergeCells>
  <conditionalFormatting sqref="C31:C35">
    <cfRule type="expression" dxfId="9" priority="8">
      <formula>C31="Alto"</formula>
    </cfRule>
    <cfRule type="expression" dxfId="8" priority="9">
      <formula>C31="Medio"</formula>
    </cfRule>
    <cfRule type="expression" dxfId="7" priority="10">
      <formula>C31="Bajo"</formula>
    </cfRule>
  </conditionalFormatting>
  <conditionalFormatting sqref="F40:F45">
    <cfRule type="dataBar" priority="11">
      <dataBar>
        <cfvo type="min"/>
        <cfvo type="max"/>
        <color rgb="FF2F80ED"/>
      </dataBar>
    </cfRule>
    <cfRule type="dataBar" priority="12">
      <dataBar>
        <cfvo type="min"/>
        <cfvo type="max"/>
        <color rgb="FF2F80ED"/>
      </dataBar>
      <extLst>
        <ext xmlns:x14="http://schemas.microsoft.com/office/spreadsheetml/2009/9/main" uri="{B025F937-C7B1-47D3-B67F-A62EFF666E3E}">
          <x14:id>{5AC06BAB-B94B-831C-4B56-8806F073B868}</x14:id>
        </ext>
      </extLst>
    </cfRule>
  </conditionalFormatting>
  <conditionalFormatting sqref="F6:H6">
    <cfRule type="expression" dxfId="6" priority="1">
      <formula>F6="Alto"</formula>
    </cfRule>
    <cfRule type="expression" dxfId="5" priority="2">
      <formula>F6="Medio"</formula>
    </cfRule>
    <cfRule type="expression" dxfId="4" priority="3">
      <formula>F6="Bajo"</formula>
    </cfRule>
    <cfRule type="expression" dxfId="3" priority="4">
      <formula>F6="Completa datos"</formula>
    </cfRule>
  </conditionalFormatting>
  <conditionalFormatting sqref="G21:G26">
    <cfRule type="expression" dxfId="2" priority="5">
      <formula>G21="Alto"</formula>
    </cfRule>
    <cfRule type="expression" dxfId="1" priority="6">
      <formula>G21="Medio"</formula>
    </cfRule>
    <cfRule type="expression" dxfId="0" priority="7">
      <formula>G21="Bajo"</formula>
    </cfRule>
  </conditionalFormatting>
  <dataValidations count="6">
    <dataValidation type="list" errorStyle="warning" allowBlank="1" showErrorMessage="1" errorTitle="Valor no válido" error="Selecciona una opción de la lista." sqref="D21:D26 D31:D35" xr:uid="{00000000-0002-0000-0200-000000000000}">
      <formula1>"Alta,Media,Baja"</formula1>
    </dataValidation>
    <dataValidation type="list" errorStyle="warning" allowBlank="1" showErrorMessage="1" errorTitle="Valor no válido" error="Selecciona una opción de la lista." sqref="E21:E26" xr:uid="{00000000-0002-0000-0200-000001000000}">
      <formula1>"Activa,En desarrollo,Sin contacto"</formula1>
    </dataValidation>
    <dataValidation type="list" errorStyle="warning" allowBlank="1" showErrorMessage="1" errorTitle="Valor no válido" error="Selecciona una opción de la lista." sqref="G21:G26 C31:C35" xr:uid="{00000000-0002-0000-0200-000002000000}">
      <formula1>"Alto,Medio,Bajo"</formula1>
    </dataValidation>
    <dataValidation type="list" errorStyle="warning" allowBlank="1" showErrorMessage="1" errorTitle="Valor no válido" error="Selecciona una opción de la lista." sqref="A31:A35" xr:uid="{00000000-0002-0000-0200-000003000000}">
      <formula1>"Oportunidad,Riesgo"</formula1>
    </dataValidation>
    <dataValidation type="list" errorStyle="warning" allowBlank="1" showErrorMessage="1" errorTitle="Valor no válido" error="Selecciona una opción de la lista." sqref="E31:E35 E40:E45" xr:uid="{00000000-0002-0000-0200-000006000000}">
      <formula1>"Abierto,En curso,Cerrado,En espera"</formula1>
    </dataValidation>
    <dataValidation type="decimal" errorStyle="warning" allowBlank="1" showErrorMessage="1" errorTitle="Avance no válido" error="Ingresa un valor entre 0% y 100%." sqref="F40:F45" xr:uid="{00000000-0002-0000-0200-000008000000}">
      <formula1>0</formula1>
      <formula2>1</formula2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C06BAB-B94B-831C-4B56-8806F073B868}">
            <x14:dataBar>
              <x14:cfvo type="min"/>
              <x14:cfvo type="max"/>
              <x14:negativeFillColor auto="1"/>
              <x14:axisColor auto="1"/>
            </x14:dataBar>
          </x14:cfRule>
          <xm:sqref>F40:F45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Plan de cuenta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2026-06-24T21:09:14Z</dcterms:modified>
</cp:coreProperties>
</file>