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F969A1BB-88E2-482B-BDD8-B8AC791701C8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Instrucciones" sheetId="1" r:id="rId1"/>
    <sheet name="Glosario" sheetId="2" r:id="rId2"/>
    <sheet name="Registro" sheetId="3" r:id="rId3"/>
    <sheet name="Resume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4" l="1" a="1"/>
  <c r="E11" i="4" s="1"/>
  <c r="E12" i="4" a="1"/>
  <c r="E12" i="4" s="1"/>
  <c r="E13" i="4" a="1"/>
  <c r="E13" i="4"/>
  <c r="E14" i="4" a="1"/>
  <c r="E14" i="4"/>
  <c r="E15" i="4" a="1"/>
  <c r="E15" i="4"/>
  <c r="E16" i="4" a="1"/>
  <c r="E16" i="4"/>
  <c r="E17" i="4" a="1"/>
  <c r="E17" i="4"/>
  <c r="E18" i="4" a="1"/>
  <c r="E18" i="4" s="1"/>
  <c r="E19" i="4" a="1"/>
  <c r="E19" i="4"/>
  <c r="E20" i="4" a="1"/>
  <c r="E20" i="4"/>
  <c r="E21" i="4" a="1"/>
  <c r="E21" i="4"/>
  <c r="E22" i="4" a="1"/>
  <c r="E22" i="4"/>
  <c r="E23" i="4" a="1"/>
  <c r="E23" i="4" s="1"/>
  <c r="E24" i="4" a="1"/>
  <c r="E24" i="4" s="1"/>
  <c r="E25" i="4" a="1"/>
  <c r="E25" i="4"/>
  <c r="E26" i="4" a="1"/>
  <c r="E26" i="4"/>
  <c r="E27" i="4" a="1"/>
  <c r="E27" i="4"/>
  <c r="E28" i="4" a="1"/>
  <c r="E28" i="4"/>
  <c r="E29" i="4" a="1"/>
  <c r="E29" i="4" s="1"/>
  <c r="E10" i="4" a="1"/>
  <c r="E10" i="4" s="1"/>
  <c r="D11" i="4" a="1"/>
  <c r="D11" i="4" s="1"/>
  <c r="D12" i="4" a="1"/>
  <c r="D12" i="4"/>
  <c r="D13" i="4" a="1"/>
  <c r="D13" i="4"/>
  <c r="D14" i="4" a="1"/>
  <c r="D14" i="4"/>
  <c r="D15" i="4" a="1"/>
  <c r="D15" i="4"/>
  <c r="D16" i="4" a="1"/>
  <c r="D16" i="4"/>
  <c r="D17" i="4" a="1"/>
  <c r="D17" i="4"/>
  <c r="D18" i="4" a="1"/>
  <c r="D18" i="4"/>
  <c r="D19" i="4" a="1"/>
  <c r="D19" i="4"/>
  <c r="D20" i="4" a="1"/>
  <c r="D20" i="4"/>
  <c r="D21" i="4" a="1"/>
  <c r="D21" i="4"/>
  <c r="D22" i="4" a="1"/>
  <c r="D22" i="4"/>
  <c r="D23" i="4" a="1"/>
  <c r="D23" i="4"/>
  <c r="D24" i="4" a="1"/>
  <c r="D24" i="4"/>
  <c r="D25" i="4" a="1"/>
  <c r="D25" i="4"/>
  <c r="D26" i="4" a="1"/>
  <c r="D26" i="4" s="1"/>
  <c r="D27" i="4" a="1"/>
  <c r="D27" i="4"/>
  <c r="D28" i="4" a="1"/>
  <c r="D28" i="4"/>
  <c r="D29" i="4" a="1"/>
  <c r="D29" i="4"/>
  <c r="D10" i="4" a="1"/>
  <c r="D10" i="4"/>
  <c r="G9" i="3"/>
  <c r="H29" i="4" l="1"/>
  <c r="G29" i="4"/>
  <c r="C29" i="4"/>
  <c r="B29" i="4"/>
  <c r="F29" i="4" s="1"/>
  <c r="G28" i="4"/>
  <c r="F28" i="4"/>
  <c r="C28" i="4"/>
  <c r="B28" i="4"/>
  <c r="H28" i="4" s="1"/>
  <c r="B27" i="4"/>
  <c r="H26" i="4"/>
  <c r="G26" i="4"/>
  <c r="F26" i="4"/>
  <c r="B26" i="4"/>
  <c r="C26" i="4" s="1"/>
  <c r="C25" i="4"/>
  <c r="B25" i="4"/>
  <c r="G24" i="4"/>
  <c r="H24" i="4" s="1"/>
  <c r="F24" i="4"/>
  <c r="C24" i="4"/>
  <c r="B24" i="4"/>
  <c r="F23" i="4"/>
  <c r="B23" i="4"/>
  <c r="F22" i="4"/>
  <c r="C22" i="4"/>
  <c r="B22" i="4"/>
  <c r="G22" i="4" s="1"/>
  <c r="H22" i="4" s="1"/>
  <c r="G21" i="4"/>
  <c r="H21" i="4" s="1"/>
  <c r="F21" i="4"/>
  <c r="C21" i="4"/>
  <c r="B21" i="4"/>
  <c r="B20" i="4"/>
  <c r="C20" i="4" s="1"/>
  <c r="B19" i="4"/>
  <c r="F19" i="4" s="1"/>
  <c r="C18" i="4"/>
  <c r="B18" i="4"/>
  <c r="H17" i="4"/>
  <c r="G17" i="4"/>
  <c r="C17" i="4"/>
  <c r="B17" i="4"/>
  <c r="F17" i="4" s="1"/>
  <c r="G16" i="4"/>
  <c r="F16" i="4"/>
  <c r="C16" i="4"/>
  <c r="B16" i="4"/>
  <c r="H16" i="4" s="1"/>
  <c r="B15" i="4"/>
  <c r="H14" i="4"/>
  <c r="G14" i="4"/>
  <c r="F14" i="4"/>
  <c r="B14" i="4"/>
  <c r="C14" i="4" s="1"/>
  <c r="C13" i="4"/>
  <c r="B13" i="4"/>
  <c r="G12" i="4"/>
  <c r="H12" i="4" s="1"/>
  <c r="F12" i="4"/>
  <c r="C12" i="4"/>
  <c r="B12" i="4"/>
  <c r="B11" i="4"/>
  <c r="B10" i="4"/>
  <c r="A7" i="4"/>
  <c r="J207" i="3"/>
  <c r="H207" i="3"/>
  <c r="G207" i="3"/>
  <c r="I207" i="3" s="1"/>
  <c r="K207" i="3" s="1"/>
  <c r="J206" i="3"/>
  <c r="H206" i="3"/>
  <c r="G206" i="3"/>
  <c r="I206" i="3" s="1"/>
  <c r="K206" i="3" s="1"/>
  <c r="J205" i="3"/>
  <c r="I205" i="3"/>
  <c r="K205" i="3" s="1"/>
  <c r="H205" i="3"/>
  <c r="G205" i="3"/>
  <c r="J204" i="3"/>
  <c r="H204" i="3"/>
  <c r="G204" i="3"/>
  <c r="I204" i="3" s="1"/>
  <c r="K204" i="3" s="1"/>
  <c r="J203" i="3"/>
  <c r="H203" i="3"/>
  <c r="G203" i="3"/>
  <c r="I203" i="3" s="1"/>
  <c r="K203" i="3" s="1"/>
  <c r="J202" i="3"/>
  <c r="H202" i="3"/>
  <c r="G202" i="3"/>
  <c r="I202" i="3" s="1"/>
  <c r="K202" i="3" s="1"/>
  <c r="J201" i="3"/>
  <c r="H201" i="3"/>
  <c r="I201" i="3" s="1"/>
  <c r="K201" i="3" s="1"/>
  <c r="G201" i="3"/>
  <c r="K200" i="3"/>
  <c r="J200" i="3"/>
  <c r="I200" i="3"/>
  <c r="H200" i="3"/>
  <c r="G200" i="3"/>
  <c r="J199" i="3"/>
  <c r="H199" i="3"/>
  <c r="G199" i="3"/>
  <c r="I199" i="3" s="1"/>
  <c r="K199" i="3" s="1"/>
  <c r="J198" i="3"/>
  <c r="H198" i="3"/>
  <c r="I198" i="3" s="1"/>
  <c r="K198" i="3" s="1"/>
  <c r="G198" i="3"/>
  <c r="J197" i="3"/>
  <c r="I197" i="3"/>
  <c r="K197" i="3" s="1"/>
  <c r="H197" i="3"/>
  <c r="G197" i="3"/>
  <c r="J196" i="3"/>
  <c r="I196" i="3"/>
  <c r="K196" i="3" s="1"/>
  <c r="H196" i="3"/>
  <c r="G196" i="3"/>
  <c r="J195" i="3"/>
  <c r="H195" i="3"/>
  <c r="G195" i="3"/>
  <c r="I195" i="3" s="1"/>
  <c r="K195" i="3" s="1"/>
  <c r="J194" i="3"/>
  <c r="H194" i="3"/>
  <c r="G194" i="3"/>
  <c r="I194" i="3" s="1"/>
  <c r="K194" i="3" s="1"/>
  <c r="J193" i="3"/>
  <c r="I193" i="3"/>
  <c r="K193" i="3" s="1"/>
  <c r="H193" i="3"/>
  <c r="G193" i="3"/>
  <c r="J192" i="3"/>
  <c r="H192" i="3"/>
  <c r="G192" i="3"/>
  <c r="I192" i="3" s="1"/>
  <c r="K192" i="3" s="1"/>
  <c r="J191" i="3"/>
  <c r="H191" i="3"/>
  <c r="G191" i="3"/>
  <c r="I191" i="3" s="1"/>
  <c r="K191" i="3" s="1"/>
  <c r="J190" i="3"/>
  <c r="H190" i="3"/>
  <c r="G190" i="3"/>
  <c r="I190" i="3" s="1"/>
  <c r="K190" i="3" s="1"/>
  <c r="J189" i="3"/>
  <c r="H189" i="3"/>
  <c r="I189" i="3" s="1"/>
  <c r="K189" i="3" s="1"/>
  <c r="G189" i="3"/>
  <c r="K188" i="3"/>
  <c r="J188" i="3"/>
  <c r="I188" i="3"/>
  <c r="H188" i="3"/>
  <c r="G188" i="3"/>
  <c r="J187" i="3"/>
  <c r="H187" i="3"/>
  <c r="G187" i="3"/>
  <c r="I187" i="3" s="1"/>
  <c r="K187" i="3" s="1"/>
  <c r="J186" i="3"/>
  <c r="H186" i="3"/>
  <c r="I186" i="3" s="1"/>
  <c r="K186" i="3" s="1"/>
  <c r="G186" i="3"/>
  <c r="J185" i="3"/>
  <c r="I185" i="3"/>
  <c r="K185" i="3" s="1"/>
  <c r="H185" i="3"/>
  <c r="G185" i="3"/>
  <c r="J184" i="3"/>
  <c r="I184" i="3"/>
  <c r="K184" i="3" s="1"/>
  <c r="H184" i="3"/>
  <c r="G184" i="3"/>
  <c r="J183" i="3"/>
  <c r="H183" i="3"/>
  <c r="G183" i="3"/>
  <c r="I183" i="3" s="1"/>
  <c r="K183" i="3" s="1"/>
  <c r="J182" i="3"/>
  <c r="H182" i="3"/>
  <c r="G182" i="3"/>
  <c r="I182" i="3" s="1"/>
  <c r="K182" i="3" s="1"/>
  <c r="J181" i="3"/>
  <c r="I181" i="3"/>
  <c r="K181" i="3" s="1"/>
  <c r="H181" i="3"/>
  <c r="G181" i="3"/>
  <c r="J180" i="3"/>
  <c r="H180" i="3"/>
  <c r="G180" i="3"/>
  <c r="I180" i="3" s="1"/>
  <c r="K180" i="3" s="1"/>
  <c r="J179" i="3"/>
  <c r="H179" i="3"/>
  <c r="G179" i="3"/>
  <c r="I179" i="3" s="1"/>
  <c r="K179" i="3" s="1"/>
  <c r="J178" i="3"/>
  <c r="H178" i="3"/>
  <c r="G178" i="3"/>
  <c r="I178" i="3" s="1"/>
  <c r="K178" i="3" s="1"/>
  <c r="J177" i="3"/>
  <c r="H177" i="3"/>
  <c r="I177" i="3" s="1"/>
  <c r="K177" i="3" s="1"/>
  <c r="G177" i="3"/>
  <c r="K176" i="3"/>
  <c r="J176" i="3"/>
  <c r="I176" i="3"/>
  <c r="H176" i="3"/>
  <c r="G176" i="3"/>
  <c r="J175" i="3"/>
  <c r="H175" i="3"/>
  <c r="G175" i="3"/>
  <c r="I175" i="3" s="1"/>
  <c r="K175" i="3" s="1"/>
  <c r="J174" i="3"/>
  <c r="H174" i="3"/>
  <c r="I174" i="3" s="1"/>
  <c r="K174" i="3" s="1"/>
  <c r="G174" i="3"/>
  <c r="J173" i="3"/>
  <c r="I173" i="3"/>
  <c r="K173" i="3" s="1"/>
  <c r="H173" i="3"/>
  <c r="G173" i="3"/>
  <c r="J172" i="3"/>
  <c r="I172" i="3"/>
  <c r="K172" i="3" s="1"/>
  <c r="H172" i="3"/>
  <c r="G172" i="3"/>
  <c r="J171" i="3"/>
  <c r="H171" i="3"/>
  <c r="G171" i="3"/>
  <c r="I171" i="3" s="1"/>
  <c r="K171" i="3" s="1"/>
  <c r="J170" i="3"/>
  <c r="H170" i="3"/>
  <c r="G170" i="3"/>
  <c r="I170" i="3" s="1"/>
  <c r="K170" i="3" s="1"/>
  <c r="J169" i="3"/>
  <c r="I169" i="3"/>
  <c r="K169" i="3" s="1"/>
  <c r="H169" i="3"/>
  <c r="G169" i="3"/>
  <c r="J168" i="3"/>
  <c r="H168" i="3"/>
  <c r="G168" i="3"/>
  <c r="I168" i="3" s="1"/>
  <c r="K168" i="3" s="1"/>
  <c r="J167" i="3"/>
  <c r="H167" i="3"/>
  <c r="G167" i="3"/>
  <c r="I167" i="3" s="1"/>
  <c r="K167" i="3" s="1"/>
  <c r="J166" i="3"/>
  <c r="H166" i="3"/>
  <c r="G166" i="3"/>
  <c r="I166" i="3" s="1"/>
  <c r="K166" i="3" s="1"/>
  <c r="J165" i="3"/>
  <c r="H165" i="3"/>
  <c r="I165" i="3" s="1"/>
  <c r="K165" i="3" s="1"/>
  <c r="G165" i="3"/>
  <c r="K164" i="3"/>
  <c r="J164" i="3"/>
  <c r="I164" i="3"/>
  <c r="H164" i="3"/>
  <c r="G164" i="3"/>
  <c r="J163" i="3"/>
  <c r="H163" i="3"/>
  <c r="G163" i="3"/>
  <c r="I163" i="3" s="1"/>
  <c r="K163" i="3" s="1"/>
  <c r="J162" i="3"/>
  <c r="H162" i="3"/>
  <c r="I162" i="3" s="1"/>
  <c r="K162" i="3" s="1"/>
  <c r="G162" i="3"/>
  <c r="J161" i="3"/>
  <c r="I161" i="3"/>
  <c r="K161" i="3" s="1"/>
  <c r="H161" i="3"/>
  <c r="G161" i="3"/>
  <c r="J160" i="3"/>
  <c r="I160" i="3"/>
  <c r="K160" i="3" s="1"/>
  <c r="H160" i="3"/>
  <c r="G160" i="3"/>
  <c r="J159" i="3"/>
  <c r="H159" i="3"/>
  <c r="G159" i="3"/>
  <c r="I159" i="3" s="1"/>
  <c r="K159" i="3" s="1"/>
  <c r="J158" i="3"/>
  <c r="H158" i="3"/>
  <c r="G158" i="3"/>
  <c r="I158" i="3" s="1"/>
  <c r="K158" i="3" s="1"/>
  <c r="J157" i="3"/>
  <c r="I157" i="3"/>
  <c r="K157" i="3" s="1"/>
  <c r="H157" i="3"/>
  <c r="G157" i="3"/>
  <c r="J156" i="3"/>
  <c r="H156" i="3"/>
  <c r="G156" i="3"/>
  <c r="I156" i="3" s="1"/>
  <c r="K156" i="3" s="1"/>
  <c r="J155" i="3"/>
  <c r="H155" i="3"/>
  <c r="G155" i="3"/>
  <c r="I155" i="3" s="1"/>
  <c r="K155" i="3" s="1"/>
  <c r="J154" i="3"/>
  <c r="H154" i="3"/>
  <c r="G154" i="3"/>
  <c r="I154" i="3" s="1"/>
  <c r="K154" i="3" s="1"/>
  <c r="J153" i="3"/>
  <c r="H153" i="3"/>
  <c r="I153" i="3" s="1"/>
  <c r="K153" i="3" s="1"/>
  <c r="G153" i="3"/>
  <c r="K152" i="3"/>
  <c r="J152" i="3"/>
  <c r="I152" i="3"/>
  <c r="H152" i="3"/>
  <c r="G152" i="3"/>
  <c r="J151" i="3"/>
  <c r="H151" i="3"/>
  <c r="G151" i="3"/>
  <c r="I151" i="3" s="1"/>
  <c r="K151" i="3" s="1"/>
  <c r="J150" i="3"/>
  <c r="H150" i="3"/>
  <c r="I150" i="3" s="1"/>
  <c r="K150" i="3" s="1"/>
  <c r="G150" i="3"/>
  <c r="J149" i="3"/>
  <c r="I149" i="3"/>
  <c r="K149" i="3" s="1"/>
  <c r="H149" i="3"/>
  <c r="G149" i="3"/>
  <c r="J148" i="3"/>
  <c r="I148" i="3"/>
  <c r="K148" i="3" s="1"/>
  <c r="H148" i="3"/>
  <c r="G148" i="3"/>
  <c r="J147" i="3"/>
  <c r="H147" i="3"/>
  <c r="G147" i="3"/>
  <c r="I147" i="3" s="1"/>
  <c r="K147" i="3" s="1"/>
  <c r="J146" i="3"/>
  <c r="H146" i="3"/>
  <c r="G146" i="3"/>
  <c r="I146" i="3" s="1"/>
  <c r="K146" i="3" s="1"/>
  <c r="J145" i="3"/>
  <c r="I145" i="3"/>
  <c r="K145" i="3" s="1"/>
  <c r="H145" i="3"/>
  <c r="G145" i="3"/>
  <c r="J144" i="3"/>
  <c r="H144" i="3"/>
  <c r="G144" i="3"/>
  <c r="I144" i="3" s="1"/>
  <c r="K144" i="3" s="1"/>
  <c r="J143" i="3"/>
  <c r="H143" i="3"/>
  <c r="G143" i="3"/>
  <c r="I143" i="3" s="1"/>
  <c r="K143" i="3" s="1"/>
  <c r="J142" i="3"/>
  <c r="H142" i="3"/>
  <c r="G142" i="3"/>
  <c r="I142" i="3" s="1"/>
  <c r="K142" i="3" s="1"/>
  <c r="J141" i="3"/>
  <c r="H141" i="3"/>
  <c r="I141" i="3" s="1"/>
  <c r="K141" i="3" s="1"/>
  <c r="G141" i="3"/>
  <c r="K140" i="3"/>
  <c r="J140" i="3"/>
  <c r="I140" i="3"/>
  <c r="H140" i="3"/>
  <c r="G140" i="3"/>
  <c r="J139" i="3"/>
  <c r="H139" i="3"/>
  <c r="G139" i="3"/>
  <c r="I139" i="3" s="1"/>
  <c r="K139" i="3" s="1"/>
  <c r="J138" i="3"/>
  <c r="H138" i="3"/>
  <c r="I138" i="3" s="1"/>
  <c r="K138" i="3" s="1"/>
  <c r="G138" i="3"/>
  <c r="J137" i="3"/>
  <c r="I137" i="3"/>
  <c r="K137" i="3" s="1"/>
  <c r="H137" i="3"/>
  <c r="G137" i="3"/>
  <c r="J136" i="3"/>
  <c r="I136" i="3"/>
  <c r="K136" i="3" s="1"/>
  <c r="H136" i="3"/>
  <c r="G136" i="3"/>
  <c r="J135" i="3"/>
  <c r="H135" i="3"/>
  <c r="G135" i="3"/>
  <c r="I135" i="3" s="1"/>
  <c r="K135" i="3" s="1"/>
  <c r="J134" i="3"/>
  <c r="H134" i="3"/>
  <c r="G134" i="3"/>
  <c r="I134" i="3" s="1"/>
  <c r="K134" i="3" s="1"/>
  <c r="J133" i="3"/>
  <c r="I133" i="3"/>
  <c r="K133" i="3" s="1"/>
  <c r="H133" i="3"/>
  <c r="G133" i="3"/>
  <c r="J132" i="3"/>
  <c r="H132" i="3"/>
  <c r="G132" i="3"/>
  <c r="I132" i="3" s="1"/>
  <c r="K132" i="3" s="1"/>
  <c r="J131" i="3"/>
  <c r="H131" i="3"/>
  <c r="G131" i="3"/>
  <c r="I131" i="3" s="1"/>
  <c r="K131" i="3" s="1"/>
  <c r="J130" i="3"/>
  <c r="H130" i="3"/>
  <c r="G130" i="3"/>
  <c r="I130" i="3" s="1"/>
  <c r="K130" i="3" s="1"/>
  <c r="J129" i="3"/>
  <c r="H129" i="3"/>
  <c r="I129" i="3" s="1"/>
  <c r="K129" i="3" s="1"/>
  <c r="G129" i="3"/>
  <c r="K128" i="3"/>
  <c r="J128" i="3"/>
  <c r="I128" i="3"/>
  <c r="H128" i="3"/>
  <c r="G128" i="3"/>
  <c r="J127" i="3"/>
  <c r="H127" i="3"/>
  <c r="G127" i="3"/>
  <c r="I127" i="3" s="1"/>
  <c r="K127" i="3" s="1"/>
  <c r="J126" i="3"/>
  <c r="H126" i="3"/>
  <c r="I126" i="3" s="1"/>
  <c r="K126" i="3" s="1"/>
  <c r="G126" i="3"/>
  <c r="J125" i="3"/>
  <c r="I125" i="3"/>
  <c r="K125" i="3" s="1"/>
  <c r="H125" i="3"/>
  <c r="G125" i="3"/>
  <c r="J124" i="3"/>
  <c r="I124" i="3"/>
  <c r="K124" i="3" s="1"/>
  <c r="H124" i="3"/>
  <c r="G124" i="3"/>
  <c r="J123" i="3"/>
  <c r="H123" i="3"/>
  <c r="G123" i="3"/>
  <c r="I123" i="3" s="1"/>
  <c r="K123" i="3" s="1"/>
  <c r="J122" i="3"/>
  <c r="H122" i="3"/>
  <c r="G122" i="3"/>
  <c r="I122" i="3" s="1"/>
  <c r="K122" i="3" s="1"/>
  <c r="J121" i="3"/>
  <c r="I121" i="3"/>
  <c r="K121" i="3" s="1"/>
  <c r="H121" i="3"/>
  <c r="G121" i="3"/>
  <c r="J120" i="3"/>
  <c r="H120" i="3"/>
  <c r="G120" i="3"/>
  <c r="I120" i="3" s="1"/>
  <c r="K120" i="3" s="1"/>
  <c r="J119" i="3"/>
  <c r="H119" i="3"/>
  <c r="G119" i="3"/>
  <c r="I119" i="3" s="1"/>
  <c r="K119" i="3" s="1"/>
  <c r="J118" i="3"/>
  <c r="H118" i="3"/>
  <c r="G118" i="3"/>
  <c r="I118" i="3" s="1"/>
  <c r="K118" i="3" s="1"/>
  <c r="J117" i="3"/>
  <c r="H117" i="3"/>
  <c r="I117" i="3" s="1"/>
  <c r="K117" i="3" s="1"/>
  <c r="G117" i="3"/>
  <c r="K116" i="3"/>
  <c r="J116" i="3"/>
  <c r="I116" i="3"/>
  <c r="H116" i="3"/>
  <c r="G116" i="3"/>
  <c r="J115" i="3"/>
  <c r="H115" i="3"/>
  <c r="G115" i="3"/>
  <c r="I115" i="3" s="1"/>
  <c r="K115" i="3" s="1"/>
  <c r="J114" i="3"/>
  <c r="H114" i="3"/>
  <c r="I114" i="3" s="1"/>
  <c r="K114" i="3" s="1"/>
  <c r="G114" i="3"/>
  <c r="J113" i="3"/>
  <c r="I113" i="3"/>
  <c r="K113" i="3" s="1"/>
  <c r="H113" i="3"/>
  <c r="G113" i="3"/>
  <c r="J112" i="3"/>
  <c r="I112" i="3"/>
  <c r="K112" i="3" s="1"/>
  <c r="H112" i="3"/>
  <c r="G112" i="3"/>
  <c r="J111" i="3"/>
  <c r="H111" i="3"/>
  <c r="G111" i="3"/>
  <c r="I111" i="3" s="1"/>
  <c r="K111" i="3" s="1"/>
  <c r="J110" i="3"/>
  <c r="H110" i="3"/>
  <c r="G110" i="3"/>
  <c r="I110" i="3" s="1"/>
  <c r="K110" i="3" s="1"/>
  <c r="J109" i="3"/>
  <c r="I109" i="3"/>
  <c r="K109" i="3" s="1"/>
  <c r="H109" i="3"/>
  <c r="G109" i="3"/>
  <c r="J108" i="3"/>
  <c r="H108" i="3"/>
  <c r="G108" i="3"/>
  <c r="I108" i="3" s="1"/>
  <c r="K108" i="3" s="1"/>
  <c r="J107" i="3"/>
  <c r="H107" i="3"/>
  <c r="G107" i="3"/>
  <c r="I107" i="3" s="1"/>
  <c r="K107" i="3" s="1"/>
  <c r="J106" i="3"/>
  <c r="H106" i="3"/>
  <c r="G106" i="3"/>
  <c r="I106" i="3" s="1"/>
  <c r="K106" i="3" s="1"/>
  <c r="J105" i="3"/>
  <c r="H105" i="3"/>
  <c r="I105" i="3" s="1"/>
  <c r="K105" i="3" s="1"/>
  <c r="G105" i="3"/>
  <c r="K104" i="3"/>
  <c r="J104" i="3"/>
  <c r="I104" i="3"/>
  <c r="H104" i="3"/>
  <c r="G104" i="3"/>
  <c r="J103" i="3"/>
  <c r="H103" i="3"/>
  <c r="G103" i="3"/>
  <c r="I103" i="3" s="1"/>
  <c r="K103" i="3" s="1"/>
  <c r="J102" i="3"/>
  <c r="H102" i="3"/>
  <c r="I102" i="3" s="1"/>
  <c r="K102" i="3" s="1"/>
  <c r="G102" i="3"/>
  <c r="J101" i="3"/>
  <c r="I101" i="3"/>
  <c r="K101" i="3" s="1"/>
  <c r="H101" i="3"/>
  <c r="G101" i="3"/>
  <c r="J100" i="3"/>
  <c r="I100" i="3"/>
  <c r="K100" i="3" s="1"/>
  <c r="H100" i="3"/>
  <c r="G100" i="3"/>
  <c r="J99" i="3"/>
  <c r="H99" i="3"/>
  <c r="G99" i="3"/>
  <c r="I99" i="3" s="1"/>
  <c r="K99" i="3" s="1"/>
  <c r="J98" i="3"/>
  <c r="H98" i="3"/>
  <c r="G98" i="3"/>
  <c r="I98" i="3" s="1"/>
  <c r="K98" i="3" s="1"/>
  <c r="J97" i="3"/>
  <c r="I97" i="3"/>
  <c r="K97" i="3" s="1"/>
  <c r="H97" i="3"/>
  <c r="G97" i="3"/>
  <c r="J96" i="3"/>
  <c r="H96" i="3"/>
  <c r="G96" i="3"/>
  <c r="I96" i="3" s="1"/>
  <c r="K96" i="3" s="1"/>
  <c r="J95" i="3"/>
  <c r="H95" i="3"/>
  <c r="G95" i="3"/>
  <c r="I95" i="3" s="1"/>
  <c r="K95" i="3" s="1"/>
  <c r="J94" i="3"/>
  <c r="H94" i="3"/>
  <c r="G94" i="3"/>
  <c r="I94" i="3" s="1"/>
  <c r="K94" i="3" s="1"/>
  <c r="J93" i="3"/>
  <c r="H93" i="3"/>
  <c r="I93" i="3" s="1"/>
  <c r="K93" i="3" s="1"/>
  <c r="G93" i="3"/>
  <c r="K92" i="3"/>
  <c r="J92" i="3"/>
  <c r="I92" i="3"/>
  <c r="H92" i="3"/>
  <c r="G92" i="3"/>
  <c r="J91" i="3"/>
  <c r="H91" i="3"/>
  <c r="G91" i="3"/>
  <c r="I91" i="3" s="1"/>
  <c r="K91" i="3" s="1"/>
  <c r="J90" i="3"/>
  <c r="H90" i="3"/>
  <c r="I90" i="3" s="1"/>
  <c r="K90" i="3" s="1"/>
  <c r="G90" i="3"/>
  <c r="J89" i="3"/>
  <c r="I89" i="3"/>
  <c r="K89" i="3" s="1"/>
  <c r="H89" i="3"/>
  <c r="G89" i="3"/>
  <c r="J88" i="3"/>
  <c r="I88" i="3"/>
  <c r="K88" i="3" s="1"/>
  <c r="H88" i="3"/>
  <c r="G88" i="3"/>
  <c r="J87" i="3"/>
  <c r="H87" i="3"/>
  <c r="G87" i="3"/>
  <c r="I87" i="3" s="1"/>
  <c r="K87" i="3" s="1"/>
  <c r="J86" i="3"/>
  <c r="H86" i="3"/>
  <c r="G86" i="3"/>
  <c r="I86" i="3" s="1"/>
  <c r="K86" i="3" s="1"/>
  <c r="J85" i="3"/>
  <c r="I85" i="3"/>
  <c r="K85" i="3" s="1"/>
  <c r="H85" i="3"/>
  <c r="G85" i="3"/>
  <c r="J84" i="3"/>
  <c r="H84" i="3"/>
  <c r="G84" i="3"/>
  <c r="I84" i="3" s="1"/>
  <c r="K84" i="3" s="1"/>
  <c r="J83" i="3"/>
  <c r="H83" i="3"/>
  <c r="G83" i="3"/>
  <c r="I83" i="3" s="1"/>
  <c r="K83" i="3" s="1"/>
  <c r="J82" i="3"/>
  <c r="H82" i="3"/>
  <c r="G82" i="3"/>
  <c r="I82" i="3" s="1"/>
  <c r="K82" i="3" s="1"/>
  <c r="J81" i="3"/>
  <c r="H81" i="3"/>
  <c r="I81" i="3" s="1"/>
  <c r="K81" i="3" s="1"/>
  <c r="G81" i="3"/>
  <c r="K80" i="3"/>
  <c r="J80" i="3"/>
  <c r="I80" i="3"/>
  <c r="H80" i="3"/>
  <c r="G80" i="3"/>
  <c r="J79" i="3"/>
  <c r="H79" i="3"/>
  <c r="G79" i="3"/>
  <c r="I79" i="3" s="1"/>
  <c r="K79" i="3" s="1"/>
  <c r="J78" i="3"/>
  <c r="H78" i="3"/>
  <c r="I78" i="3" s="1"/>
  <c r="K78" i="3" s="1"/>
  <c r="G78" i="3"/>
  <c r="J77" i="3"/>
  <c r="I77" i="3"/>
  <c r="K77" i="3" s="1"/>
  <c r="H77" i="3"/>
  <c r="G77" i="3"/>
  <c r="J76" i="3"/>
  <c r="I76" i="3"/>
  <c r="K76" i="3" s="1"/>
  <c r="H76" i="3"/>
  <c r="G76" i="3"/>
  <c r="J75" i="3"/>
  <c r="H75" i="3"/>
  <c r="G75" i="3"/>
  <c r="I75" i="3" s="1"/>
  <c r="K75" i="3" s="1"/>
  <c r="J74" i="3"/>
  <c r="H74" i="3"/>
  <c r="G74" i="3"/>
  <c r="I74" i="3" s="1"/>
  <c r="K74" i="3" s="1"/>
  <c r="J73" i="3"/>
  <c r="I73" i="3"/>
  <c r="K73" i="3" s="1"/>
  <c r="H73" i="3"/>
  <c r="G73" i="3"/>
  <c r="J72" i="3"/>
  <c r="H72" i="3"/>
  <c r="G72" i="3"/>
  <c r="I72" i="3" s="1"/>
  <c r="K72" i="3" s="1"/>
  <c r="J71" i="3"/>
  <c r="H71" i="3"/>
  <c r="G71" i="3"/>
  <c r="I71" i="3" s="1"/>
  <c r="K71" i="3" s="1"/>
  <c r="J70" i="3"/>
  <c r="H70" i="3"/>
  <c r="G70" i="3"/>
  <c r="I70" i="3" s="1"/>
  <c r="K70" i="3" s="1"/>
  <c r="J69" i="3"/>
  <c r="H69" i="3"/>
  <c r="I69" i="3" s="1"/>
  <c r="K69" i="3" s="1"/>
  <c r="G69" i="3"/>
  <c r="K68" i="3"/>
  <c r="J68" i="3"/>
  <c r="I68" i="3"/>
  <c r="H68" i="3"/>
  <c r="G68" i="3"/>
  <c r="J67" i="3"/>
  <c r="H67" i="3"/>
  <c r="G67" i="3"/>
  <c r="I67" i="3" s="1"/>
  <c r="K67" i="3" s="1"/>
  <c r="J66" i="3"/>
  <c r="H66" i="3"/>
  <c r="I66" i="3" s="1"/>
  <c r="K66" i="3" s="1"/>
  <c r="G66" i="3"/>
  <c r="J65" i="3"/>
  <c r="I65" i="3"/>
  <c r="K65" i="3" s="1"/>
  <c r="H65" i="3"/>
  <c r="G65" i="3"/>
  <c r="J64" i="3"/>
  <c r="I64" i="3"/>
  <c r="K64" i="3" s="1"/>
  <c r="H64" i="3"/>
  <c r="G64" i="3"/>
  <c r="J63" i="3"/>
  <c r="H63" i="3"/>
  <c r="G63" i="3"/>
  <c r="I63" i="3" s="1"/>
  <c r="K63" i="3" s="1"/>
  <c r="J62" i="3"/>
  <c r="H62" i="3"/>
  <c r="G62" i="3"/>
  <c r="I62" i="3" s="1"/>
  <c r="K62" i="3" s="1"/>
  <c r="J61" i="3"/>
  <c r="I61" i="3"/>
  <c r="K61" i="3" s="1"/>
  <c r="H61" i="3"/>
  <c r="G61" i="3"/>
  <c r="J60" i="3"/>
  <c r="H60" i="3"/>
  <c r="G60" i="3"/>
  <c r="I60" i="3" s="1"/>
  <c r="K60" i="3" s="1"/>
  <c r="J59" i="3"/>
  <c r="H59" i="3"/>
  <c r="G59" i="3"/>
  <c r="I59" i="3" s="1"/>
  <c r="K59" i="3" s="1"/>
  <c r="J58" i="3"/>
  <c r="H58" i="3"/>
  <c r="I58" i="3" s="1"/>
  <c r="K58" i="3" s="1"/>
  <c r="G58" i="3"/>
  <c r="J57" i="3"/>
  <c r="H57" i="3"/>
  <c r="I57" i="3" s="1"/>
  <c r="K57" i="3" s="1"/>
  <c r="G57" i="3"/>
  <c r="K56" i="3"/>
  <c r="J56" i="3"/>
  <c r="I56" i="3"/>
  <c r="H56" i="3"/>
  <c r="G56" i="3"/>
  <c r="J55" i="3"/>
  <c r="H55" i="3"/>
  <c r="G55" i="3"/>
  <c r="I55" i="3" s="1"/>
  <c r="K55" i="3" s="1"/>
  <c r="J54" i="3"/>
  <c r="H54" i="3"/>
  <c r="I54" i="3" s="1"/>
  <c r="K54" i="3" s="1"/>
  <c r="G54" i="3"/>
  <c r="J53" i="3"/>
  <c r="I53" i="3"/>
  <c r="K53" i="3" s="1"/>
  <c r="H53" i="3"/>
  <c r="G53" i="3"/>
  <c r="J52" i="3"/>
  <c r="I52" i="3"/>
  <c r="K52" i="3" s="1"/>
  <c r="H52" i="3"/>
  <c r="G52" i="3"/>
  <c r="J51" i="3"/>
  <c r="H51" i="3"/>
  <c r="G51" i="3"/>
  <c r="I51" i="3" s="1"/>
  <c r="K51" i="3" s="1"/>
  <c r="J50" i="3"/>
  <c r="H50" i="3"/>
  <c r="G50" i="3"/>
  <c r="I50" i="3" s="1"/>
  <c r="K50" i="3" s="1"/>
  <c r="J49" i="3"/>
  <c r="I49" i="3"/>
  <c r="K49" i="3" s="1"/>
  <c r="H49" i="3"/>
  <c r="G49" i="3"/>
  <c r="J48" i="3"/>
  <c r="H48" i="3"/>
  <c r="G48" i="3"/>
  <c r="I48" i="3" s="1"/>
  <c r="K48" i="3" s="1"/>
  <c r="J47" i="3"/>
  <c r="H47" i="3"/>
  <c r="G47" i="3"/>
  <c r="I47" i="3" s="1"/>
  <c r="K47" i="3" s="1"/>
  <c r="J46" i="3"/>
  <c r="H46" i="3"/>
  <c r="G46" i="3"/>
  <c r="I46" i="3" s="1"/>
  <c r="K46" i="3" s="1"/>
  <c r="J45" i="3"/>
  <c r="H45" i="3"/>
  <c r="I45" i="3" s="1"/>
  <c r="K45" i="3" s="1"/>
  <c r="G45" i="3"/>
  <c r="K44" i="3"/>
  <c r="J44" i="3"/>
  <c r="I44" i="3"/>
  <c r="H44" i="3"/>
  <c r="G44" i="3"/>
  <c r="J43" i="3"/>
  <c r="H43" i="3"/>
  <c r="G43" i="3"/>
  <c r="I43" i="3" s="1"/>
  <c r="K43" i="3" s="1"/>
  <c r="J42" i="3"/>
  <c r="H42" i="3"/>
  <c r="I42" i="3" s="1"/>
  <c r="K42" i="3" s="1"/>
  <c r="G42" i="3"/>
  <c r="J41" i="3"/>
  <c r="I41" i="3"/>
  <c r="K41" i="3" s="1"/>
  <c r="H41" i="3"/>
  <c r="G41" i="3"/>
  <c r="J40" i="3"/>
  <c r="I40" i="3"/>
  <c r="K40" i="3" s="1"/>
  <c r="H40" i="3"/>
  <c r="G40" i="3"/>
  <c r="J39" i="3"/>
  <c r="H39" i="3"/>
  <c r="G39" i="3"/>
  <c r="I39" i="3" s="1"/>
  <c r="K39" i="3" s="1"/>
  <c r="J38" i="3"/>
  <c r="H38" i="3"/>
  <c r="G38" i="3"/>
  <c r="I38" i="3" s="1"/>
  <c r="K38" i="3" s="1"/>
  <c r="J37" i="3"/>
  <c r="I37" i="3"/>
  <c r="K37" i="3" s="1"/>
  <c r="H37" i="3"/>
  <c r="G37" i="3"/>
  <c r="J36" i="3"/>
  <c r="H36" i="3"/>
  <c r="G36" i="3"/>
  <c r="I36" i="3" s="1"/>
  <c r="K36" i="3" s="1"/>
  <c r="J35" i="3"/>
  <c r="H35" i="3"/>
  <c r="G35" i="3"/>
  <c r="I35" i="3" s="1"/>
  <c r="K35" i="3" s="1"/>
  <c r="J34" i="3"/>
  <c r="H34" i="3"/>
  <c r="G34" i="3"/>
  <c r="I34" i="3" s="1"/>
  <c r="K34" i="3" s="1"/>
  <c r="J33" i="3"/>
  <c r="H33" i="3"/>
  <c r="I33" i="3" s="1"/>
  <c r="K33" i="3" s="1"/>
  <c r="G33" i="3"/>
  <c r="K32" i="3"/>
  <c r="J32" i="3"/>
  <c r="I32" i="3"/>
  <c r="H32" i="3"/>
  <c r="G32" i="3"/>
  <c r="J31" i="3"/>
  <c r="H31" i="3"/>
  <c r="G31" i="3"/>
  <c r="I31" i="3" s="1"/>
  <c r="K31" i="3" s="1"/>
  <c r="J30" i="3"/>
  <c r="H30" i="3"/>
  <c r="I30" i="3" s="1"/>
  <c r="K30" i="3" s="1"/>
  <c r="G30" i="3"/>
  <c r="J29" i="3"/>
  <c r="I29" i="3"/>
  <c r="K29" i="3" s="1"/>
  <c r="H29" i="3"/>
  <c r="G29" i="3"/>
  <c r="J28" i="3"/>
  <c r="I28" i="3"/>
  <c r="K28" i="3" s="1"/>
  <c r="H28" i="3"/>
  <c r="G28" i="3"/>
  <c r="J27" i="3"/>
  <c r="H27" i="3"/>
  <c r="G27" i="3"/>
  <c r="I27" i="3" s="1"/>
  <c r="K27" i="3" s="1"/>
  <c r="J26" i="3"/>
  <c r="H26" i="3"/>
  <c r="G26" i="3"/>
  <c r="I26" i="3" s="1"/>
  <c r="K26" i="3" s="1"/>
  <c r="J25" i="3"/>
  <c r="I25" i="3"/>
  <c r="K25" i="3" s="1"/>
  <c r="H25" i="3"/>
  <c r="G25" i="3"/>
  <c r="J24" i="3"/>
  <c r="H24" i="3"/>
  <c r="G24" i="3"/>
  <c r="I24" i="3" s="1"/>
  <c r="K24" i="3" s="1"/>
  <c r="J23" i="3"/>
  <c r="H23" i="3"/>
  <c r="G23" i="3"/>
  <c r="I23" i="3" s="1"/>
  <c r="K23" i="3" s="1"/>
  <c r="J22" i="3"/>
  <c r="H22" i="3"/>
  <c r="G22" i="3"/>
  <c r="I22" i="3" s="1"/>
  <c r="K22" i="3" s="1"/>
  <c r="J21" i="3"/>
  <c r="H21" i="3"/>
  <c r="I21" i="3" s="1"/>
  <c r="K21" i="3" s="1"/>
  <c r="G21" i="3"/>
  <c r="K20" i="3"/>
  <c r="J20" i="3"/>
  <c r="I20" i="3"/>
  <c r="H20" i="3"/>
  <c r="G20" i="3"/>
  <c r="J19" i="3"/>
  <c r="H19" i="3"/>
  <c r="G19" i="3"/>
  <c r="I19" i="3" s="1"/>
  <c r="K19" i="3" s="1"/>
  <c r="J18" i="3"/>
  <c r="H18" i="3"/>
  <c r="I18" i="3" s="1"/>
  <c r="K18" i="3" s="1"/>
  <c r="G18" i="3"/>
  <c r="J17" i="3"/>
  <c r="I17" i="3"/>
  <c r="K17" i="3" s="1"/>
  <c r="H17" i="3"/>
  <c r="G17" i="3"/>
  <c r="J16" i="3"/>
  <c r="I16" i="3"/>
  <c r="K16" i="3" s="1"/>
  <c r="H16" i="3"/>
  <c r="G16" i="3"/>
  <c r="J15" i="3"/>
  <c r="H15" i="3"/>
  <c r="G15" i="3"/>
  <c r="I15" i="3" s="1"/>
  <c r="K15" i="3" s="1"/>
  <c r="J14" i="3"/>
  <c r="H14" i="3"/>
  <c r="G14" i="3"/>
  <c r="I14" i="3" s="1"/>
  <c r="K14" i="3" s="1"/>
  <c r="J13" i="3"/>
  <c r="I13" i="3"/>
  <c r="K13" i="3" s="1"/>
  <c r="H13" i="3"/>
  <c r="G13" i="3"/>
  <c r="J12" i="3"/>
  <c r="H12" i="3"/>
  <c r="G12" i="3"/>
  <c r="I12" i="3" s="1"/>
  <c r="K12" i="3" s="1"/>
  <c r="J11" i="3"/>
  <c r="H11" i="3"/>
  <c r="G11" i="3"/>
  <c r="I11" i="3" s="1"/>
  <c r="K11" i="3" s="1"/>
  <c r="J10" i="3"/>
  <c r="H10" i="3"/>
  <c r="G10" i="3"/>
  <c r="I10" i="3" s="1"/>
  <c r="J9" i="3"/>
  <c r="H9" i="3"/>
  <c r="I9" i="3" s="1"/>
  <c r="K9" i="3" s="1"/>
  <c r="J8" i="3"/>
  <c r="D7" i="4" s="1"/>
  <c r="H8" i="3"/>
  <c r="I8" i="3" s="1"/>
  <c r="K8" i="3" s="1"/>
  <c r="G8" i="3"/>
  <c r="H25" i="4" l="1"/>
  <c r="H27" i="4"/>
  <c r="K10" i="3"/>
  <c r="F11" i="4"/>
  <c r="C11" i="4"/>
  <c r="G19" i="4"/>
  <c r="H19" i="4" s="1"/>
  <c r="C23" i="4"/>
  <c r="C7" i="4"/>
  <c r="B7" i="4"/>
  <c r="G11" i="4"/>
  <c r="H11" i="4" s="1"/>
  <c r="C15" i="4"/>
  <c r="F18" i="4"/>
  <c r="G23" i="4"/>
  <c r="H23" i="4" s="1"/>
  <c r="C27" i="4"/>
  <c r="C10" i="4"/>
  <c r="F13" i="4"/>
  <c r="G18" i="4"/>
  <c r="H18" i="4" s="1"/>
  <c r="F25" i="4"/>
  <c r="G13" i="4"/>
  <c r="H13" i="4" s="1"/>
  <c r="F20" i="4"/>
  <c r="G25" i="4"/>
  <c r="F15" i="4"/>
  <c r="G20" i="4"/>
  <c r="H20" i="4" s="1"/>
  <c r="F27" i="4"/>
  <c r="F10" i="4"/>
  <c r="G15" i="4"/>
  <c r="H15" i="4" s="1"/>
  <c r="C19" i="4"/>
  <c r="G27" i="4"/>
  <c r="G10" i="4"/>
  <c r="H10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<sst xmlns="http://schemas.openxmlformats.org/spreadsheetml/2006/main" count="98" uniqueCount="72">
  <si>
    <t>Plantilla básica de lead time de proveedores</t>
  </si>
  <si>
    <t>Mide el tiempo real de entrega de tus proveedores, compara lo prometido contra lo real y detecta retrasos sin usar un sistema complejo.</t>
  </si>
  <si>
    <t>Qué debes llenar</t>
  </si>
  <si>
    <t>En la hoja Registro solo captura proveedor, producto o categoría, fecha de pedido, fecha prometida, fecha real de entrega, tipo de incumplimiento y observaciones.</t>
  </si>
  <si>
    <t>Qué calcula solo</t>
  </si>
  <si>
    <t>Lead time prometido, lead time real, desviación, cumplimiento y semáforo.</t>
  </si>
  <si>
    <t>Cómo usarla</t>
  </si>
  <si>
    <t>1) Registra cada pedido. 2) Completa las fechas. 3) Revisa el semáforo en Registro. 4) Consulta Resumen por proveedor.</t>
  </si>
  <si>
    <t>Recomendación</t>
  </si>
  <si>
    <t>Actualiza el registro apenas recibas el pedido. Mientras más constante sea el registro, más útil será el análisis.</t>
  </si>
  <si>
    <t>Límite de la plantilla</t>
  </si>
  <si>
    <t>Esta plantilla no calcula cuánto comprar, punto de reorden ni stock de seguridad. Su foco es medir el tiempo real de entrega del proveedor.</t>
  </si>
  <si>
    <t>Guía rápida con ejemplo</t>
  </si>
  <si>
    <t>Ejemplo: haces un pedido el 3 de junio, el proveedor promete entregar el 5 de junio y el pedido llega el 7 de junio. Lead time prometido = 2 días. Lead time real = 4 días. Desviación = 2 días. Como llegó después de la fecha prometida, el resultado es 'No cumple' y el semáforo queda en amarillo.</t>
  </si>
  <si>
    <t>Glosario rápido</t>
  </si>
  <si>
    <t>Término</t>
  </si>
  <si>
    <t>Definición simple</t>
  </si>
  <si>
    <t>Ejemplo breve</t>
  </si>
  <si>
    <t>Lead time de proveedor</t>
  </si>
  <si>
    <t>Tiempo que pasa entre hacer el pedido y recibirlo.</t>
  </si>
  <si>
    <t>Pedido el lunes, entrega el jueves: 3 días.</t>
  </si>
  <si>
    <t>Fecha de pedido</t>
  </si>
  <si>
    <t>Día en que el pedido queda formalmente hecho.</t>
  </si>
  <si>
    <t>3 de junio</t>
  </si>
  <si>
    <t>Fecha prometida</t>
  </si>
  <si>
    <t>Día que el proveedor dijo que entregaría.</t>
  </si>
  <si>
    <t>5 de junio</t>
  </si>
  <si>
    <t>Fecha real de entrega</t>
  </si>
  <si>
    <t>Día en que realmente recibes el pedido.</t>
  </si>
  <si>
    <t>7 de junio</t>
  </si>
  <si>
    <t>Lead time real</t>
  </si>
  <si>
    <t>Fecha real de entrega menos fecha de pedido.</t>
  </si>
  <si>
    <t>7 - 3 = 4 días</t>
  </si>
  <si>
    <t>Desviación</t>
  </si>
  <si>
    <t>Diferencia entre lo real y lo prometido.</t>
  </si>
  <si>
    <t>4 - 2 = 2 días</t>
  </si>
  <si>
    <t>Cumplimiento</t>
  </si>
  <si>
    <t>Si el proveedor entregó en la fecha prometida o antes.</t>
  </si>
  <si>
    <t>Cumple / No cumple</t>
  </si>
  <si>
    <t>Tipo de incumplimiento</t>
  </si>
  <si>
    <t>Cómo falló el pedido cuando no salió como se esperaba.</t>
  </si>
  <si>
    <t>Retraso / Entrega incompleta / Retraso y entrega incompleta</t>
  </si>
  <si>
    <t>Registro de pedidos y lead time</t>
  </si>
  <si>
    <t>Llena solo las columnas editables. Las columnas de cálculo se actualizan automáticamente.</t>
  </si>
  <si>
    <t>ID</t>
  </si>
  <si>
    <t>Proveedor</t>
  </si>
  <si>
    <t>Producto o categoría</t>
  </si>
  <si>
    <t>LT prometido</t>
  </si>
  <si>
    <t>LT real</t>
  </si>
  <si>
    <t>Semáforo</t>
  </si>
  <si>
    <t>Observaciones</t>
  </si>
  <si>
    <t>Proveedor Alfa</t>
  </si>
  <si>
    <t>Empaques</t>
  </si>
  <si>
    <t>Entrega completa y a tiempo</t>
  </si>
  <si>
    <t>Retraso</t>
  </si>
  <si>
    <t>Se retrasó 2 días</t>
  </si>
  <si>
    <t>Proveedor Beta</t>
  </si>
  <si>
    <t>Bebidas</t>
  </si>
  <si>
    <t>Se retrasó 3 días</t>
  </si>
  <si>
    <t>Resumen por proveedor</t>
  </si>
  <si>
    <t>Escribe o reemplaza los proveedores en la columna A desde la fila 10. El resto se calcula automáticamente.</t>
  </si>
  <si>
    <t>Pedidos registrados</t>
  </si>
  <si>
    <t>Proveedores con datos</t>
  </si>
  <si>
    <t>Lead time promedio real</t>
  </si>
  <si>
    <t>% cumplimiento total</t>
  </si>
  <si>
    <t>Pedidos</t>
  </si>
  <si>
    <t>LT promedio real</t>
  </si>
  <si>
    <t>LT mínimo</t>
  </si>
  <si>
    <t>LT máximo</t>
  </si>
  <si>
    <t>Desviación promedio</t>
  </si>
  <si>
    <t>% cumplimiento</t>
  </si>
  <si>
    <t>Lectura rápida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</si>
</sst>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"/>
  </numFmts>
  <fonts count="6">
    <font>
      <sz val="11"/>
      <name val="Carlito"/>
    </font>
    <font>
      <b/>
      <sz val="16"/>
      <color rgb="FFFFFFFF"/>
      <name val="Calibri"/>
    </font>
    <font>
      <sz val="11"/>
      <color rgb="FF173F67"/>
      <name val="Calibri"/>
    </font>
    <font>
      <b/>
      <sz val="11"/>
      <color rgb="FFFFFFFF"/>
      <name val="Calibri"/>
    </font>
    <font>
      <sz val="11"/>
      <color rgb="FF1F2937"/>
      <name val="Calibri"/>
    </font>
    <font>
      <b/>
      <sz val="12"/>
      <color rgb="FF173F67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0F2E4D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AF1F8"/>
        <bgColor indexed="64"/>
      </patternFill>
    </fill>
    <fill>
      <patternFill patternType="solid">
        <fgColor rgb="FF173F67"/>
        <bgColor indexed="64"/>
      </patternFill>
    </fill>
    <fill>
      <patternFill patternType="solid">
        <fgColor rgb="FFF6F9FC"/>
        <bgColor indexed="64"/>
      </patternFill>
    </fill>
    <fill>
      <patternFill patternType="solid">
        <fgColor rgb="FFFFF8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FEFF"/>
        <bgColor indexed="64"/>
      </patternFill>
    </fill>
    <fill>
      <patternFill patternType="solid">
        <fgColor rgb="FFF3F6FA"/>
        <bgColor indexed="64"/>
      </patternFill>
    </fill>
    <fill>
      <patternFill patternType="solid">
        <fgColor rgb="FFFBFDFF"/>
        <bgColor indexed="64"/>
      </patternFill>
    </fill>
  </fills>
  <borders count="20">
    <border>
      <left/>
      <right/>
      <top/>
      <bottom/>
      <diagonal/>
    </border>
    <border>
      <left style="thin">
        <color rgb="FFD9E2F0"/>
      </left>
      <right style="thin">
        <color rgb="FFD9E2F0"/>
      </right>
      <top style="thin">
        <color rgb="FFD9E2F0"/>
      </top>
      <bottom/>
      <diagonal/>
    </border>
    <border>
      <left style="thin">
        <color rgb="FFD9E2F0"/>
      </left>
      <right style="thin">
        <color rgb="FFD9E2F0"/>
      </right>
      <top/>
      <bottom/>
      <diagonal/>
    </border>
    <border>
      <left style="thin">
        <color rgb="FFD9E2F0"/>
      </left>
      <right style="thin">
        <color rgb="FFD9E2F0"/>
      </right>
      <top/>
      <bottom style="thin">
        <color rgb="FFD9E2F0"/>
      </bottom>
      <diagonal/>
    </border>
    <border>
      <left style="thin">
        <color rgb="FFD9E2F0"/>
      </left>
      <right/>
      <top style="thin">
        <color rgb="FFD9E2F0"/>
      </top>
      <bottom style="thin">
        <color rgb="FFD9E2F0"/>
      </bottom>
      <diagonal/>
    </border>
    <border>
      <left/>
      <right/>
      <top style="thin">
        <color rgb="FFD9E2F0"/>
      </top>
      <bottom style="thin">
        <color rgb="FFD9E2F0"/>
      </bottom>
      <diagonal/>
    </border>
    <border>
      <left/>
      <right style="thin">
        <color rgb="FFD9E2F0"/>
      </right>
      <top style="thin">
        <color rgb="FFD9E2F0"/>
      </top>
      <bottom style="thin">
        <color rgb="FFD9E2F0"/>
      </bottom>
      <diagonal/>
    </border>
    <border>
      <left style="thin">
        <color rgb="FFD4A73A"/>
      </left>
      <right/>
      <top style="thin">
        <color rgb="FFD4A73A"/>
      </top>
      <bottom/>
      <diagonal/>
    </border>
    <border>
      <left/>
      <right/>
      <top style="thin">
        <color rgb="FFD4A73A"/>
      </top>
      <bottom/>
      <diagonal/>
    </border>
    <border>
      <left style="thin">
        <color rgb="FFD4A73A"/>
      </left>
      <right/>
      <top/>
      <bottom/>
      <diagonal/>
    </border>
    <border>
      <left style="thin">
        <color rgb="FFD4A73A"/>
      </left>
      <right/>
      <top/>
      <bottom style="thin">
        <color rgb="FFD4A73A"/>
      </bottom>
      <diagonal/>
    </border>
    <border>
      <left/>
      <right/>
      <top/>
      <bottom style="thin">
        <color rgb="FFD4A73A"/>
      </bottom>
      <diagonal/>
    </border>
    <border>
      <left style="thin">
        <color rgb="FFD9E2F0"/>
      </left>
      <right/>
      <top style="thin">
        <color rgb="FFD9E2F0"/>
      </top>
      <bottom/>
      <diagonal/>
    </border>
    <border>
      <left/>
      <right/>
      <top style="thin">
        <color rgb="FFD9E2F0"/>
      </top>
      <bottom/>
      <diagonal/>
    </border>
    <border>
      <left/>
      <right style="thin">
        <color rgb="FFD9E2F0"/>
      </right>
      <top style="thin">
        <color rgb="FFD9E2F0"/>
      </top>
      <bottom/>
      <diagonal/>
    </border>
    <border>
      <left style="thin">
        <color rgb="FFD9E2F0"/>
      </left>
      <right/>
      <top/>
      <bottom/>
      <diagonal/>
    </border>
    <border>
      <left/>
      <right style="thin">
        <color rgb="FFD9E2F0"/>
      </right>
      <top/>
      <bottom/>
      <diagonal/>
    </border>
    <border>
      <left style="thin">
        <color rgb="FFD9E2F0"/>
      </left>
      <right/>
      <top/>
      <bottom style="thin">
        <color rgb="FFD9E2F0"/>
      </bottom>
      <diagonal/>
    </border>
    <border>
      <left/>
      <right/>
      <top/>
      <bottom style="thin">
        <color rgb="FFD9E2F0"/>
      </bottom>
      <diagonal/>
    </border>
    <border>
      <left/>
      <right style="thin">
        <color rgb="FFD9E2F0"/>
      </right>
      <top/>
      <bottom style="thin">
        <color rgb="FFD9E2F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3" borderId="0" xfId="0" applyFill="1"/>
    <xf numFmtId="0" fontId="2" fillId="4" borderId="0" xfId="0" applyFont="1" applyFill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top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 wrapText="1"/>
    </xf>
    <xf numFmtId="0" fontId="4" fillId="7" borderId="8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4" fillId="7" borderId="0" xfId="0" applyFont="1" applyFill="1" applyAlignment="1">
      <alignment vertical="center" wrapText="1"/>
    </xf>
    <xf numFmtId="0" fontId="4" fillId="7" borderId="10" xfId="0" applyFont="1" applyFill="1" applyBorder="1" applyAlignment="1">
      <alignment vertical="center" wrapText="1"/>
    </xf>
    <xf numFmtId="0" fontId="4" fillId="7" borderId="11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vertical="top" wrapText="1"/>
    </xf>
    <xf numFmtId="0" fontId="4" fillId="6" borderId="13" xfId="0" applyFont="1" applyFill="1" applyBorder="1" applyAlignment="1">
      <alignment vertical="top" wrapText="1"/>
    </xf>
    <xf numFmtId="0" fontId="4" fillId="6" borderId="14" xfId="0" applyFont="1" applyFill="1" applyBorder="1" applyAlignment="1">
      <alignment vertical="top" wrapText="1"/>
    </xf>
    <xf numFmtId="0" fontId="4" fillId="6" borderId="15" xfId="0" applyFont="1" applyFill="1" applyBorder="1" applyAlignment="1">
      <alignment vertical="top" wrapText="1"/>
    </xf>
    <xf numFmtId="0" fontId="4" fillId="6" borderId="0" xfId="0" applyFont="1" applyFill="1" applyAlignment="1">
      <alignment vertical="top" wrapText="1"/>
    </xf>
    <xf numFmtId="0" fontId="4" fillId="6" borderId="16" xfId="0" applyFont="1" applyFill="1" applyBorder="1" applyAlignment="1">
      <alignment vertical="top" wrapText="1"/>
    </xf>
    <xf numFmtId="0" fontId="4" fillId="6" borderId="17" xfId="0" applyFont="1" applyFill="1" applyBorder="1" applyAlignment="1">
      <alignment vertical="top" wrapText="1"/>
    </xf>
    <xf numFmtId="0" fontId="4" fillId="6" borderId="18" xfId="0" applyFont="1" applyFill="1" applyBorder="1" applyAlignment="1">
      <alignment vertical="top" wrapText="1"/>
    </xf>
    <xf numFmtId="0" fontId="4" fillId="6" borderId="19" xfId="0" applyFont="1" applyFill="1" applyBorder="1" applyAlignment="1">
      <alignment vertical="top" wrapText="1"/>
    </xf>
    <xf numFmtId="0" fontId="4" fillId="8" borderId="14" xfId="0" applyFont="1" applyFill="1" applyBorder="1"/>
    <xf numFmtId="1" fontId="4" fillId="4" borderId="12" xfId="0" applyNumberFormat="1" applyFont="1" applyFill="1" applyBorder="1" applyAlignment="1">
      <alignment horizontal="center"/>
    </xf>
    <xf numFmtId="1" fontId="4" fillId="4" borderId="13" xfId="0" applyNumberFormat="1" applyFont="1" applyFill="1" applyBorder="1" applyAlignment="1">
      <alignment horizontal="center"/>
    </xf>
    <xf numFmtId="1" fontId="4" fillId="4" borderId="14" xfId="0" applyNumberFormat="1" applyFont="1" applyFill="1" applyBorder="1" applyAlignment="1">
      <alignment horizontal="center"/>
    </xf>
    <xf numFmtId="0" fontId="4" fillId="8" borderId="16" xfId="0" applyFont="1" applyFill="1" applyBorder="1"/>
    <xf numFmtId="1" fontId="4" fillId="4" borderId="15" xfId="0" applyNumberFormat="1" applyFont="1" applyFill="1" applyBorder="1" applyAlignment="1">
      <alignment horizontal="center"/>
    </xf>
    <xf numFmtId="1" fontId="4" fillId="4" borderId="0" xfId="0" applyNumberFormat="1" applyFont="1" applyFill="1" applyAlignment="1">
      <alignment horizontal="center"/>
    </xf>
    <xf numFmtId="1" fontId="4" fillId="4" borderId="16" xfId="0" applyNumberFormat="1" applyFont="1" applyFill="1" applyBorder="1" applyAlignment="1">
      <alignment horizontal="center"/>
    </xf>
    <xf numFmtId="0" fontId="4" fillId="8" borderId="19" xfId="0" applyFont="1" applyFill="1" applyBorder="1"/>
    <xf numFmtId="1" fontId="4" fillId="4" borderId="17" xfId="0" applyNumberFormat="1" applyFont="1" applyFill="1" applyBorder="1" applyAlignment="1">
      <alignment horizontal="center"/>
    </xf>
    <xf numFmtId="1" fontId="4" fillId="4" borderId="18" xfId="0" applyNumberFormat="1" applyFont="1" applyFill="1" applyBorder="1" applyAlignment="1">
      <alignment horizontal="center"/>
    </xf>
    <xf numFmtId="1" fontId="4" fillId="4" borderId="19" xfId="0" applyNumberFormat="1" applyFont="1" applyFill="1" applyBorder="1" applyAlignment="1">
      <alignment horizontal="center"/>
    </xf>
    <xf numFmtId="1" fontId="5" fillId="6" borderId="4" xfId="0" applyNumberFormat="1" applyFont="1" applyFill="1" applyBorder="1" applyAlignment="1">
      <alignment horizontal="center"/>
    </xf>
    <xf numFmtId="1" fontId="5" fillId="6" borderId="5" xfId="0" applyNumberFormat="1" applyFont="1" applyFill="1" applyBorder="1" applyAlignment="1">
      <alignment horizontal="center"/>
    </xf>
    <xf numFmtId="165" fontId="5" fillId="6" borderId="5" xfId="0" applyNumberFormat="1" applyFont="1" applyFill="1" applyBorder="1" applyAlignment="1">
      <alignment horizontal="center"/>
    </xf>
    <xf numFmtId="9" fontId="5" fillId="6" borderId="6" xfId="0" applyNumberFormat="1" applyFont="1" applyFill="1" applyBorder="1" applyAlignment="1">
      <alignment horizontal="center"/>
    </xf>
    <xf numFmtId="1" fontId="4" fillId="11" borderId="13" xfId="0" applyNumberFormat="1" applyFont="1" applyFill="1" applyBorder="1"/>
    <xf numFmtId="165" fontId="4" fillId="11" borderId="13" xfId="0" applyNumberFormat="1" applyFont="1" applyFill="1" applyBorder="1"/>
    <xf numFmtId="9" fontId="4" fillId="11" borderId="13" xfId="0" applyNumberFormat="1" applyFont="1" applyFill="1" applyBorder="1"/>
    <xf numFmtId="1" fontId="4" fillId="11" borderId="0" xfId="0" applyNumberFormat="1" applyFont="1" applyFill="1"/>
    <xf numFmtId="165" fontId="4" fillId="11" borderId="0" xfId="0" applyNumberFormat="1" applyFont="1" applyFill="1"/>
    <xf numFmtId="9" fontId="4" fillId="11" borderId="0" xfId="0" applyNumberFormat="1" applyFont="1" applyFill="1"/>
    <xf numFmtId="1" fontId="4" fillId="11" borderId="18" xfId="0" applyNumberFormat="1" applyFont="1" applyFill="1" applyBorder="1"/>
    <xf numFmtId="165" fontId="4" fillId="11" borderId="18" xfId="0" applyNumberFormat="1" applyFont="1" applyFill="1" applyBorder="1"/>
    <xf numFmtId="9" fontId="4" fillId="11" borderId="18" xfId="0" applyNumberFormat="1" applyFont="1" applyFill="1" applyBorder="1"/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center" wrapText="1"/>
      <protection locked="0"/>
    </xf>
    <xf numFmtId="0" fontId="4" fillId="8" borderId="12" xfId="0" applyFont="1" applyFill="1" applyBorder="1" applyProtection="1">
      <protection locked="0"/>
    </xf>
    <xf numFmtId="0" fontId="4" fillId="8" borderId="13" xfId="0" applyFont="1" applyFill="1" applyBorder="1" applyProtection="1">
      <protection locked="0"/>
    </xf>
    <xf numFmtId="0" fontId="4" fillId="8" borderId="14" xfId="0" applyFont="1" applyFill="1" applyBorder="1" applyProtection="1">
      <protection locked="0"/>
    </xf>
    <xf numFmtId="164" fontId="4" fillId="9" borderId="12" xfId="0" applyNumberFormat="1" applyFont="1" applyFill="1" applyBorder="1" applyProtection="1">
      <protection locked="0"/>
    </xf>
    <xf numFmtId="164" fontId="4" fillId="9" borderId="13" xfId="0" applyNumberFormat="1" applyFont="1" applyFill="1" applyBorder="1" applyProtection="1">
      <protection locked="0"/>
    </xf>
    <xf numFmtId="164" fontId="4" fillId="9" borderId="14" xfId="0" applyNumberFormat="1" applyFont="1" applyFill="1" applyBorder="1" applyProtection="1">
      <protection locked="0"/>
    </xf>
    <xf numFmtId="0" fontId="4" fillId="8" borderId="15" xfId="0" applyFont="1" applyFill="1" applyBorder="1" applyProtection="1">
      <protection locked="0"/>
    </xf>
    <xf numFmtId="0" fontId="4" fillId="8" borderId="0" xfId="0" applyFont="1" applyFill="1" applyProtection="1">
      <protection locked="0"/>
    </xf>
    <xf numFmtId="0" fontId="4" fillId="8" borderId="16" xfId="0" applyFont="1" applyFill="1" applyBorder="1" applyProtection="1">
      <protection locked="0"/>
    </xf>
    <xf numFmtId="164" fontId="4" fillId="9" borderId="15" xfId="0" applyNumberFormat="1" applyFont="1" applyFill="1" applyBorder="1" applyProtection="1">
      <protection locked="0"/>
    </xf>
    <xf numFmtId="164" fontId="4" fillId="9" borderId="0" xfId="0" applyNumberFormat="1" applyFont="1" applyFill="1" applyProtection="1">
      <protection locked="0"/>
    </xf>
    <xf numFmtId="164" fontId="4" fillId="9" borderId="16" xfId="0" applyNumberFormat="1" applyFont="1" applyFill="1" applyBorder="1" applyProtection="1">
      <protection locked="0"/>
    </xf>
    <xf numFmtId="0" fontId="4" fillId="8" borderId="17" xfId="0" applyFont="1" applyFill="1" applyBorder="1" applyProtection="1">
      <protection locked="0"/>
    </xf>
    <xf numFmtId="0" fontId="4" fillId="8" borderId="18" xfId="0" applyFont="1" applyFill="1" applyBorder="1" applyProtection="1">
      <protection locked="0"/>
    </xf>
    <xf numFmtId="0" fontId="4" fillId="8" borderId="19" xfId="0" applyFont="1" applyFill="1" applyBorder="1" applyProtection="1">
      <protection locked="0"/>
    </xf>
    <xf numFmtId="164" fontId="4" fillId="9" borderId="17" xfId="0" applyNumberFormat="1" applyFont="1" applyFill="1" applyBorder="1" applyProtection="1">
      <protection locked="0"/>
    </xf>
    <xf numFmtId="164" fontId="4" fillId="9" borderId="18" xfId="0" applyNumberFormat="1" applyFont="1" applyFill="1" applyBorder="1" applyProtection="1">
      <protection locked="0"/>
    </xf>
    <xf numFmtId="164" fontId="4" fillId="9" borderId="19" xfId="0" applyNumberFormat="1" applyFont="1" applyFill="1" applyBorder="1" applyProtection="1"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4" fillId="8" borderId="12" xfId="0" applyFont="1" applyFill="1" applyBorder="1" applyAlignment="1" applyProtection="1">
      <alignment wrapText="1"/>
      <protection locked="0"/>
    </xf>
    <xf numFmtId="0" fontId="4" fillId="8" borderId="14" xfId="0" applyFont="1" applyFill="1" applyBorder="1" applyAlignment="1" applyProtection="1">
      <alignment wrapText="1"/>
      <protection locked="0"/>
    </xf>
    <xf numFmtId="0" fontId="4" fillId="8" borderId="15" xfId="0" applyFont="1" applyFill="1" applyBorder="1" applyAlignment="1" applyProtection="1">
      <alignment wrapText="1"/>
      <protection locked="0"/>
    </xf>
    <xf numFmtId="0" fontId="4" fillId="8" borderId="16" xfId="0" applyFont="1" applyFill="1" applyBorder="1" applyAlignment="1" applyProtection="1">
      <alignment wrapText="1"/>
      <protection locked="0"/>
    </xf>
    <xf numFmtId="0" fontId="4" fillId="8" borderId="17" xfId="0" applyFont="1" applyFill="1" applyBorder="1" applyAlignment="1" applyProtection="1">
      <alignment wrapText="1"/>
      <protection locked="0"/>
    </xf>
    <xf numFmtId="0" fontId="4" fillId="8" borderId="19" xfId="0" applyFont="1" applyFill="1" applyBorder="1" applyAlignment="1" applyProtection="1">
      <alignment wrapText="1"/>
      <protection locked="0"/>
    </xf>
    <xf numFmtId="0" fontId="4" fillId="10" borderId="12" xfId="0" applyFont="1" applyFill="1" applyBorder="1" applyProtection="1">
      <protection locked="0"/>
    </xf>
    <xf numFmtId="0" fontId="4" fillId="10" borderId="15" xfId="0" applyFont="1" applyFill="1" applyBorder="1" applyProtection="1">
      <protection locked="0"/>
    </xf>
    <xf numFmtId="0" fontId="4" fillId="10" borderId="17" xfId="0" applyFont="1" applyFill="1" applyBorder="1" applyProtection="1">
      <protection locked="0"/>
    </xf>
  </cellXfs>
  <cellStyles count="1">
    <cellStyle name="Normal" xfId="0" builtinId="0"/>
  </cellStyles>
  <dxfs count="8">
    <dxf>
      <font>
        <b/>
        <color rgb="FFA61B29"/>
      </font>
      <fill>
        <patternFill>
          <bgColor rgb="FFF8D7DA"/>
        </patternFill>
      </fill>
    </dxf>
    <dxf>
      <font>
        <b/>
        <color rgb="FF8A6D1D"/>
      </font>
      <fill>
        <patternFill>
          <bgColor rgb="FFFFF2CC"/>
        </patternFill>
      </fill>
    </dxf>
    <dxf>
      <font>
        <b/>
        <color rgb="FF1F5E2E"/>
      </font>
      <fill>
        <patternFill>
          <bgColor rgb="FFE2F0D9"/>
        </patternFill>
      </fill>
    </dxf>
    <dxf>
      <font>
        <b/>
        <color rgb="FFA61B29"/>
      </font>
      <fill>
        <patternFill>
          <bgColor rgb="FFF8D7DA"/>
        </patternFill>
      </fill>
    </dxf>
    <dxf>
      <font>
        <b/>
        <color rgb="FF8A6D1D"/>
      </font>
      <fill>
        <patternFill>
          <bgColor rgb="FFFFF2CC"/>
        </patternFill>
      </fill>
    </dxf>
    <dxf>
      <font>
        <b/>
        <color rgb="FF1F5E2E"/>
      </font>
      <fill>
        <patternFill>
          <bgColor rgb="FFE2F0D9"/>
        </patternFill>
      </fill>
    </dxf>
    <dxf>
      <font>
        <b/>
        <color rgb="FFA61B29"/>
      </font>
    </dxf>
    <dxf>
      <font>
        <b/>
        <color rgb="FF1F5E2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6F7E75-EC05-47D9-899E-57C45247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778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97B0C0-10D4-4880-92B2-B7D20C889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7295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17</xdr:col>
      <xdr:colOff>114592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ADDBCF-A38C-4D72-9A20-C22533BBD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49850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19050</xdr:rowOff>
    </xdr:from>
    <xdr:to>
      <xdr:col>12</xdr:col>
      <xdr:colOff>114592</xdr:colOff>
      <xdr:row>3</xdr:row>
      <xdr:rowOff>97155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F7893B-0F00-4FA2-A2D3-5FBF3F2F2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19050"/>
          <a:ext cx="2114842" cy="592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zoomScaleNormal="100" workbookViewId="0">
      <selection activeCell="B26" sqref="B26"/>
    </sheetView>
  </sheetViews>
  <sheetFormatPr baseColWidth="10" defaultColWidth="8.796875" defaultRowHeight="13.8"/>
  <cols>
    <col min="1" max="1" width="20.69921875" style="2" bestFit="1" customWidth="1"/>
    <col min="2" max="2" width="139.5" style="2" bestFit="1" customWidth="1"/>
    <col min="3" max="3" width="255" style="2" hidden="1" customWidth="1"/>
    <col min="4" max="16384" width="8.796875" style="2"/>
  </cols>
  <sheetData>
    <row r="1" spans="1:3" ht="13.65" customHeight="1">
      <c r="A1" s="1" t="s">
        <v>0</v>
      </c>
      <c r="B1" s="1"/>
      <c r="C1" s="1"/>
    </row>
    <row r="2" spans="1:3" ht="13.65" customHeight="1">
      <c r="A2" s="1"/>
      <c r="B2" s="1"/>
      <c r="C2" s="1"/>
    </row>
    <row r="4" spans="1:3" ht="13.65" customHeight="1">
      <c r="A4" s="3" t="s">
        <v>1</v>
      </c>
      <c r="B4" s="3"/>
      <c r="C4" s="3"/>
    </row>
    <row r="6" spans="1:3" ht="13.65" customHeight="1">
      <c r="A6" s="4" t="s">
        <v>2</v>
      </c>
      <c r="B6" s="5" t="s">
        <v>3</v>
      </c>
    </row>
    <row r="7" spans="1:3" ht="13.65" customHeight="1">
      <c r="A7" s="6" t="s">
        <v>4</v>
      </c>
      <c r="B7" s="7" t="s">
        <v>5</v>
      </c>
    </row>
    <row r="8" spans="1:3" ht="13.65" customHeight="1">
      <c r="A8" s="6" t="s">
        <v>6</v>
      </c>
      <c r="B8" s="7" t="s">
        <v>7</v>
      </c>
    </row>
    <row r="9" spans="1:3" ht="13.65" customHeight="1">
      <c r="A9" s="6" t="s">
        <v>8</v>
      </c>
      <c r="B9" s="7" t="s">
        <v>9</v>
      </c>
    </row>
    <row r="10" spans="1:3" ht="13.65" customHeight="1">
      <c r="A10" s="8" t="s">
        <v>10</v>
      </c>
      <c r="B10" s="9" t="s">
        <v>11</v>
      </c>
    </row>
    <row r="12" spans="1:3" ht="13.65" customHeight="1">
      <c r="A12" s="10" t="s">
        <v>12</v>
      </c>
      <c r="B12" s="11"/>
      <c r="C12" s="11"/>
    </row>
    <row r="13" spans="1:3" ht="13.65" customHeight="1">
      <c r="A13" s="12" t="s">
        <v>13</v>
      </c>
      <c r="B13" s="13" t="s">
        <v>13</v>
      </c>
      <c r="C13" s="13" t="s">
        <v>13</v>
      </c>
    </row>
    <row r="14" spans="1:3" ht="13.65" customHeight="1">
      <c r="A14" s="14" t="s">
        <v>13</v>
      </c>
      <c r="B14" s="15" t="s">
        <v>13</v>
      </c>
      <c r="C14" s="15" t="s">
        <v>13</v>
      </c>
    </row>
    <row r="15" spans="1:3" ht="13.65" customHeight="1">
      <c r="A15" s="14" t="s">
        <v>13</v>
      </c>
      <c r="B15" s="15" t="s">
        <v>13</v>
      </c>
      <c r="C15" s="15" t="s">
        <v>13</v>
      </c>
    </row>
    <row r="16" spans="1:3" ht="13.65" customHeight="1">
      <c r="A16" s="14" t="s">
        <v>13</v>
      </c>
      <c r="B16" s="15" t="s">
        <v>13</v>
      </c>
      <c r="C16" s="15" t="s">
        <v>13</v>
      </c>
    </row>
    <row r="17" spans="1:3" ht="13.65" customHeight="1">
      <c r="A17" s="16" t="s">
        <v>13</v>
      </c>
      <c r="B17" s="17" t="s">
        <v>13</v>
      </c>
      <c r="C17" s="17" t="s">
        <v>13</v>
      </c>
    </row>
  </sheetData>
  <sheetProtection algorithmName="SHA-512" hashValue="1uNqGI7/d0k9wbD1zvgtkAQTekF7f7ojmyxnga1qy3Q+jWqhwndCRSZsFBKfOXVJCpflt5OrGdw9WKLNG18Ajg==" saltValue="UvcDuhf1CwhYqMKY5WE+kw==" spinCount="100000" sheet="1" objects="1" scenarios="1" formatCells="0" formatColumns="0" formatRows="0" sort="0" autoFilter="0" pivotTables="0"/>
  <mergeCells count="4">
    <mergeCell ref="A1:C2"/>
    <mergeCell ref="A4:C4"/>
    <mergeCell ref="A12:C12"/>
    <mergeCell ref="A13:C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activeCell="E1" sqref="E1"/>
    </sheetView>
  </sheetViews>
  <sheetFormatPr baseColWidth="10" defaultColWidth="8.796875" defaultRowHeight="13.8"/>
  <cols>
    <col min="1" max="1" width="25.69921875" style="2" customWidth="1"/>
    <col min="2" max="2" width="58.59765625" style="2" customWidth="1"/>
    <col min="3" max="3" width="66.59765625" style="2" customWidth="1"/>
    <col min="4" max="16384" width="8.796875" style="2"/>
  </cols>
  <sheetData>
    <row r="1" spans="1:3" ht="13.65" customHeight="1">
      <c r="A1" s="1" t="s">
        <v>14</v>
      </c>
      <c r="B1" s="1"/>
      <c r="C1" s="1"/>
    </row>
    <row r="2" spans="1:3" ht="13.65" customHeight="1">
      <c r="A2" s="1"/>
      <c r="B2" s="1"/>
      <c r="C2" s="1"/>
    </row>
    <row r="4" spans="1:3" ht="13.65" customHeight="1">
      <c r="A4" s="18" t="s">
        <v>15</v>
      </c>
      <c r="B4" s="19" t="s">
        <v>16</v>
      </c>
      <c r="C4" s="20" t="s">
        <v>17</v>
      </c>
    </row>
    <row r="5" spans="1:3" ht="13.65" customHeight="1">
      <c r="A5" s="21" t="s">
        <v>18</v>
      </c>
      <c r="B5" s="22" t="s">
        <v>19</v>
      </c>
      <c r="C5" s="23" t="s">
        <v>20</v>
      </c>
    </row>
    <row r="6" spans="1:3" ht="13.65" customHeight="1">
      <c r="A6" s="24" t="s">
        <v>21</v>
      </c>
      <c r="B6" s="25" t="s">
        <v>22</v>
      </c>
      <c r="C6" s="26" t="s">
        <v>23</v>
      </c>
    </row>
    <row r="7" spans="1:3" ht="13.65" customHeight="1">
      <c r="A7" s="24" t="s">
        <v>24</v>
      </c>
      <c r="B7" s="25" t="s">
        <v>25</v>
      </c>
      <c r="C7" s="26" t="s">
        <v>26</v>
      </c>
    </row>
    <row r="8" spans="1:3" ht="13.65" customHeight="1">
      <c r="A8" s="24" t="s">
        <v>27</v>
      </c>
      <c r="B8" s="25" t="s">
        <v>28</v>
      </c>
      <c r="C8" s="26" t="s">
        <v>29</v>
      </c>
    </row>
    <row r="9" spans="1:3" ht="13.65" customHeight="1">
      <c r="A9" s="24" t="s">
        <v>30</v>
      </c>
      <c r="B9" s="25" t="s">
        <v>31</v>
      </c>
      <c r="C9" s="26" t="s">
        <v>32</v>
      </c>
    </row>
    <row r="10" spans="1:3" ht="13.65" customHeight="1">
      <c r="A10" s="24" t="s">
        <v>33</v>
      </c>
      <c r="B10" s="25" t="s">
        <v>34</v>
      </c>
      <c r="C10" s="26" t="s">
        <v>35</v>
      </c>
    </row>
    <row r="11" spans="1:3" ht="13.65" customHeight="1">
      <c r="A11" s="27" t="s">
        <v>36</v>
      </c>
      <c r="B11" s="28" t="s">
        <v>37</v>
      </c>
      <c r="C11" s="29" t="s">
        <v>38</v>
      </c>
    </row>
    <row r="12" spans="1:3" ht="14.4">
      <c r="A12" s="27" t="s">
        <v>39</v>
      </c>
      <c r="B12" s="28" t="s">
        <v>40</v>
      </c>
      <c r="C12" s="29" t="s">
        <v>41</v>
      </c>
    </row>
  </sheetData>
  <sheetProtection algorithmName="SHA-512" hashValue="fcsbAauqWs1i97TV1HWNywpH1KjdVjaRzQPXcIaONiTHHYYRzTXb+tI0ife+ESN645+oL/iim/QbQ3ZJOMUS2g==" saltValue="JMVdqfXIa5H+HyXY0Bt1Ig==" spinCount="100000" sheet="1" objects="1" scenarios="1" formatCells="0" formatColumns="0" sort="0" autoFilter="0"/>
  <mergeCells count="1">
    <mergeCell ref="A1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7"/>
  <sheetViews>
    <sheetView topLeftCell="B1" workbookViewId="0">
      <selection activeCell="T17" sqref="C17:T19"/>
    </sheetView>
  </sheetViews>
  <sheetFormatPr baseColWidth="10" defaultColWidth="8.796875" defaultRowHeight="13.8"/>
  <cols>
    <col min="1" max="1" width="12.59765625" style="2" customWidth="1"/>
    <col min="2" max="2" width="16.69921875" style="2" customWidth="1"/>
    <col min="3" max="3" width="22.3984375" style="2" customWidth="1"/>
    <col min="4" max="4" width="17.69921875" style="2" customWidth="1"/>
    <col min="5" max="5" width="18.09765625" style="2" customWidth="1"/>
    <col min="6" max="6" width="23.09765625" style="2" customWidth="1"/>
    <col min="7" max="7" width="14.09765625" style="2" customWidth="1"/>
    <col min="8" max="8" width="6.8984375" style="2" customWidth="1"/>
    <col min="9" max="9" width="11.59765625" style="2" customWidth="1"/>
    <col min="10" max="10" width="15.296875" style="2" customWidth="1"/>
    <col min="11" max="11" width="10.296875" style="2" customWidth="1"/>
    <col min="12" max="12" width="25.59765625" style="2" customWidth="1"/>
    <col min="13" max="13" width="31" style="2" customWidth="1"/>
    <col min="14" max="16384" width="8.796875" style="2"/>
  </cols>
  <sheetData>
    <row r="1" spans="1:13" ht="13.65" customHeight="1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3.6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3" ht="13.65" customHeight="1">
      <c r="A4" s="3" t="s">
        <v>43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7" spans="1:13" ht="13.65" customHeight="1">
      <c r="A7" s="55" t="s">
        <v>44</v>
      </c>
      <c r="B7" s="56" t="s">
        <v>45</v>
      </c>
      <c r="C7" s="56" t="s">
        <v>46</v>
      </c>
      <c r="D7" s="56" t="s">
        <v>21</v>
      </c>
      <c r="E7" s="56" t="s">
        <v>24</v>
      </c>
      <c r="F7" s="56" t="s">
        <v>27</v>
      </c>
      <c r="G7" s="19" t="s">
        <v>47</v>
      </c>
      <c r="H7" s="19" t="s">
        <v>48</v>
      </c>
      <c r="I7" s="19" t="s">
        <v>33</v>
      </c>
      <c r="J7" s="19" t="s">
        <v>36</v>
      </c>
      <c r="K7" s="19" t="s">
        <v>49</v>
      </c>
      <c r="L7" s="56" t="s">
        <v>39</v>
      </c>
      <c r="M7" s="75" t="s">
        <v>50</v>
      </c>
    </row>
    <row r="8" spans="1:13" ht="13.65" customHeight="1">
      <c r="A8" s="57">
        <v>1</v>
      </c>
      <c r="B8" s="58" t="s">
        <v>51</v>
      </c>
      <c r="C8" s="59" t="s">
        <v>52</v>
      </c>
      <c r="D8" s="60">
        <v>45811</v>
      </c>
      <c r="E8" s="61">
        <v>45813</v>
      </c>
      <c r="F8" s="62">
        <v>45813</v>
      </c>
      <c r="G8" s="31">
        <f t="shared" ref="G8:G39" si="0">IF(OR(D8="",E8=""),"",E8-D8)</f>
        <v>2</v>
      </c>
      <c r="H8" s="32">
        <f t="shared" ref="H8:H39" si="1">IF(OR(D8="",F8=""),"",F8-D8)</f>
        <v>2</v>
      </c>
      <c r="I8" s="32">
        <f t="shared" ref="I8:I39" si="2">IF(OR(G8="",H8=""),"",H8-G8)</f>
        <v>0</v>
      </c>
      <c r="J8" s="32" t="str">
        <f t="shared" ref="J8:J39" si="3">IF(OR(E8="",F8=""),"",IF(F8&lt;=E8,"Cumple","No cumple"))</f>
        <v>Cumple</v>
      </c>
      <c r="K8" s="33" t="str">
        <f t="shared" ref="K8:K39" si="4">IF(I8="","",IF(I8&lt;=0,"Verde",IF(I8&lt;=2,"Amarillo","Rojo")))</f>
        <v>Verde</v>
      </c>
      <c r="L8" s="76"/>
      <c r="M8" s="77" t="s">
        <v>53</v>
      </c>
    </row>
    <row r="9" spans="1:13" ht="13.65" customHeight="1">
      <c r="A9" s="63">
        <v>2</v>
      </c>
      <c r="B9" s="64" t="s">
        <v>51</v>
      </c>
      <c r="C9" s="65" t="s">
        <v>52</v>
      </c>
      <c r="D9" s="66">
        <v>45818</v>
      </c>
      <c r="E9" s="67">
        <v>45820</v>
      </c>
      <c r="F9" s="68">
        <v>45822</v>
      </c>
      <c r="G9" s="35">
        <f>IF(OR(D9="",E9=""),"",E9-D9)</f>
        <v>2</v>
      </c>
      <c r="H9" s="36">
        <f t="shared" si="1"/>
        <v>4</v>
      </c>
      <c r="I9" s="36">
        <f t="shared" si="2"/>
        <v>2</v>
      </c>
      <c r="J9" s="36" t="str">
        <f t="shared" si="3"/>
        <v>No cumple</v>
      </c>
      <c r="K9" s="37" t="str">
        <f t="shared" si="4"/>
        <v>Amarillo</v>
      </c>
      <c r="L9" s="78" t="s">
        <v>54</v>
      </c>
      <c r="M9" s="79" t="s">
        <v>55</v>
      </c>
    </row>
    <row r="10" spans="1:13" ht="13.65" customHeight="1">
      <c r="A10" s="63">
        <v>3</v>
      </c>
      <c r="B10" s="64" t="s">
        <v>56</v>
      </c>
      <c r="C10" s="65" t="s">
        <v>57</v>
      </c>
      <c r="D10" s="66">
        <v>45816</v>
      </c>
      <c r="E10" s="67">
        <v>45818</v>
      </c>
      <c r="F10" s="68">
        <v>45821</v>
      </c>
      <c r="G10" s="35">
        <f t="shared" si="0"/>
        <v>2</v>
      </c>
      <c r="H10" s="36">
        <f t="shared" si="1"/>
        <v>5</v>
      </c>
      <c r="I10" s="36">
        <f t="shared" si="2"/>
        <v>3</v>
      </c>
      <c r="J10" s="36" t="str">
        <f t="shared" si="3"/>
        <v>No cumple</v>
      </c>
      <c r="K10" s="37" t="str">
        <f t="shared" si="4"/>
        <v>Rojo</v>
      </c>
      <c r="L10" s="78" t="s">
        <v>54</v>
      </c>
      <c r="M10" s="79" t="s">
        <v>58</v>
      </c>
    </row>
    <row r="11" spans="1:13" ht="13.65" customHeight="1">
      <c r="A11" s="63"/>
      <c r="B11" s="64"/>
      <c r="C11" s="65"/>
      <c r="D11" s="66"/>
      <c r="E11" s="67"/>
      <c r="F11" s="68"/>
      <c r="G11" s="35" t="str">
        <f t="shared" si="0"/>
        <v/>
      </c>
      <c r="H11" s="36" t="str">
        <f t="shared" si="1"/>
        <v/>
      </c>
      <c r="I11" s="36" t="str">
        <f t="shared" si="2"/>
        <v/>
      </c>
      <c r="J11" s="36" t="str">
        <f t="shared" si="3"/>
        <v/>
      </c>
      <c r="K11" s="37" t="str">
        <f t="shared" si="4"/>
        <v/>
      </c>
      <c r="L11" s="78"/>
      <c r="M11" s="79"/>
    </row>
    <row r="12" spans="1:13" ht="13.65" customHeight="1">
      <c r="A12" s="63"/>
      <c r="B12" s="64"/>
      <c r="C12" s="65"/>
      <c r="D12" s="66"/>
      <c r="E12" s="67"/>
      <c r="F12" s="68"/>
      <c r="G12" s="35" t="str">
        <f t="shared" si="0"/>
        <v/>
      </c>
      <c r="H12" s="36" t="str">
        <f t="shared" si="1"/>
        <v/>
      </c>
      <c r="I12" s="36" t="str">
        <f t="shared" si="2"/>
        <v/>
      </c>
      <c r="J12" s="36" t="str">
        <f t="shared" si="3"/>
        <v/>
      </c>
      <c r="K12" s="37" t="str">
        <f t="shared" si="4"/>
        <v/>
      </c>
      <c r="L12" s="78"/>
      <c r="M12" s="79"/>
    </row>
    <row r="13" spans="1:13" ht="13.65" customHeight="1">
      <c r="A13" s="63"/>
      <c r="B13" s="64"/>
      <c r="C13" s="65"/>
      <c r="D13" s="66"/>
      <c r="E13" s="67"/>
      <c r="F13" s="68"/>
      <c r="G13" s="35" t="str">
        <f t="shared" si="0"/>
        <v/>
      </c>
      <c r="H13" s="36" t="str">
        <f t="shared" si="1"/>
        <v/>
      </c>
      <c r="I13" s="36" t="str">
        <f t="shared" si="2"/>
        <v/>
      </c>
      <c r="J13" s="36" t="str">
        <f t="shared" si="3"/>
        <v/>
      </c>
      <c r="K13" s="37" t="str">
        <f t="shared" si="4"/>
        <v/>
      </c>
      <c r="L13" s="78"/>
      <c r="M13" s="79"/>
    </row>
    <row r="14" spans="1:13" ht="13.65" customHeight="1">
      <c r="A14" s="63"/>
      <c r="B14" s="64"/>
      <c r="C14" s="65"/>
      <c r="D14" s="66"/>
      <c r="E14" s="67"/>
      <c r="F14" s="68"/>
      <c r="G14" s="35" t="str">
        <f t="shared" si="0"/>
        <v/>
      </c>
      <c r="H14" s="36" t="str">
        <f t="shared" si="1"/>
        <v/>
      </c>
      <c r="I14" s="36" t="str">
        <f t="shared" si="2"/>
        <v/>
      </c>
      <c r="J14" s="36" t="str">
        <f t="shared" si="3"/>
        <v/>
      </c>
      <c r="K14" s="37" t="str">
        <f t="shared" si="4"/>
        <v/>
      </c>
      <c r="L14" s="78"/>
      <c r="M14" s="79"/>
    </row>
    <row r="15" spans="1:13" ht="13.65" customHeight="1">
      <c r="A15" s="63"/>
      <c r="B15" s="64"/>
      <c r="C15" s="65"/>
      <c r="D15" s="66"/>
      <c r="E15" s="67"/>
      <c r="F15" s="68"/>
      <c r="G15" s="35" t="str">
        <f t="shared" si="0"/>
        <v/>
      </c>
      <c r="H15" s="36" t="str">
        <f t="shared" si="1"/>
        <v/>
      </c>
      <c r="I15" s="36" t="str">
        <f t="shared" si="2"/>
        <v/>
      </c>
      <c r="J15" s="36" t="str">
        <f t="shared" si="3"/>
        <v/>
      </c>
      <c r="K15" s="37" t="str">
        <f t="shared" si="4"/>
        <v/>
      </c>
      <c r="L15" s="78"/>
      <c r="M15" s="79"/>
    </row>
    <row r="16" spans="1:13" ht="13.65" customHeight="1">
      <c r="A16" s="63"/>
      <c r="B16" s="64"/>
      <c r="C16" s="65"/>
      <c r="D16" s="66"/>
      <c r="E16" s="67"/>
      <c r="F16" s="68"/>
      <c r="G16" s="35" t="str">
        <f t="shared" si="0"/>
        <v/>
      </c>
      <c r="H16" s="36" t="str">
        <f t="shared" si="1"/>
        <v/>
      </c>
      <c r="I16" s="36" t="str">
        <f t="shared" si="2"/>
        <v/>
      </c>
      <c r="J16" s="36" t="str">
        <f t="shared" si="3"/>
        <v/>
      </c>
      <c r="K16" s="37" t="str">
        <f t="shared" si="4"/>
        <v/>
      </c>
      <c r="L16" s="78"/>
      <c r="M16" s="79"/>
    </row>
    <row r="17" spans="1:13" ht="13.65" customHeight="1">
      <c r="A17" s="63"/>
      <c r="B17" s="64"/>
      <c r="C17" s="65"/>
      <c r="D17" s="66"/>
      <c r="E17" s="67"/>
      <c r="F17" s="68"/>
      <c r="G17" s="35" t="str">
        <f t="shared" si="0"/>
        <v/>
      </c>
      <c r="H17" s="36" t="str">
        <f t="shared" si="1"/>
        <v/>
      </c>
      <c r="I17" s="36" t="str">
        <f t="shared" si="2"/>
        <v/>
      </c>
      <c r="J17" s="36" t="str">
        <f t="shared" si="3"/>
        <v/>
      </c>
      <c r="K17" s="37" t="str">
        <f t="shared" si="4"/>
        <v/>
      </c>
      <c r="L17" s="78"/>
      <c r="M17" s="79"/>
    </row>
    <row r="18" spans="1:13" ht="13.65" customHeight="1">
      <c r="A18" s="63"/>
      <c r="B18" s="64"/>
      <c r="C18" s="65"/>
      <c r="D18" s="66"/>
      <c r="E18" s="67"/>
      <c r="F18" s="68"/>
      <c r="G18" s="35" t="str">
        <f t="shared" si="0"/>
        <v/>
      </c>
      <c r="H18" s="36" t="str">
        <f t="shared" si="1"/>
        <v/>
      </c>
      <c r="I18" s="36" t="str">
        <f t="shared" si="2"/>
        <v/>
      </c>
      <c r="J18" s="36" t="str">
        <f t="shared" si="3"/>
        <v/>
      </c>
      <c r="K18" s="37" t="str">
        <f t="shared" si="4"/>
        <v/>
      </c>
      <c r="L18" s="78"/>
      <c r="M18" s="79"/>
    </row>
    <row r="19" spans="1:13" ht="13.65" customHeight="1">
      <c r="A19" s="63"/>
      <c r="B19" s="64"/>
      <c r="C19" s="65"/>
      <c r="D19" s="66"/>
      <c r="E19" s="67"/>
      <c r="F19" s="68"/>
      <c r="G19" s="35" t="str">
        <f t="shared" si="0"/>
        <v/>
      </c>
      <c r="H19" s="36" t="str">
        <f t="shared" si="1"/>
        <v/>
      </c>
      <c r="I19" s="36" t="str">
        <f t="shared" si="2"/>
        <v/>
      </c>
      <c r="J19" s="36" t="str">
        <f t="shared" si="3"/>
        <v/>
      </c>
      <c r="K19" s="37" t="str">
        <f t="shared" si="4"/>
        <v/>
      </c>
      <c r="L19" s="78"/>
      <c r="M19" s="79"/>
    </row>
    <row r="20" spans="1:13" ht="13.65" customHeight="1">
      <c r="A20" s="63"/>
      <c r="B20" s="64"/>
      <c r="C20" s="65"/>
      <c r="D20" s="66"/>
      <c r="E20" s="67"/>
      <c r="F20" s="68"/>
      <c r="G20" s="35" t="str">
        <f t="shared" si="0"/>
        <v/>
      </c>
      <c r="H20" s="36" t="str">
        <f t="shared" si="1"/>
        <v/>
      </c>
      <c r="I20" s="36" t="str">
        <f t="shared" si="2"/>
        <v/>
      </c>
      <c r="J20" s="36" t="str">
        <f t="shared" si="3"/>
        <v/>
      </c>
      <c r="K20" s="37" t="str">
        <f t="shared" si="4"/>
        <v/>
      </c>
      <c r="L20" s="78"/>
      <c r="M20" s="79"/>
    </row>
    <row r="21" spans="1:13" ht="13.65" customHeight="1">
      <c r="A21" s="63"/>
      <c r="B21" s="64"/>
      <c r="C21" s="65"/>
      <c r="D21" s="66"/>
      <c r="E21" s="67"/>
      <c r="F21" s="68"/>
      <c r="G21" s="35" t="str">
        <f t="shared" si="0"/>
        <v/>
      </c>
      <c r="H21" s="36" t="str">
        <f t="shared" si="1"/>
        <v/>
      </c>
      <c r="I21" s="36" t="str">
        <f t="shared" si="2"/>
        <v/>
      </c>
      <c r="J21" s="36" t="str">
        <f t="shared" si="3"/>
        <v/>
      </c>
      <c r="K21" s="37" t="str">
        <f t="shared" si="4"/>
        <v/>
      </c>
      <c r="L21" s="78"/>
      <c r="M21" s="79"/>
    </row>
    <row r="22" spans="1:13" ht="13.65" customHeight="1">
      <c r="A22" s="63"/>
      <c r="B22" s="64"/>
      <c r="C22" s="65"/>
      <c r="D22" s="66"/>
      <c r="E22" s="67"/>
      <c r="F22" s="68"/>
      <c r="G22" s="35" t="str">
        <f t="shared" si="0"/>
        <v/>
      </c>
      <c r="H22" s="36" t="str">
        <f t="shared" si="1"/>
        <v/>
      </c>
      <c r="I22" s="36" t="str">
        <f t="shared" si="2"/>
        <v/>
      </c>
      <c r="J22" s="36" t="str">
        <f t="shared" si="3"/>
        <v/>
      </c>
      <c r="K22" s="37" t="str">
        <f t="shared" si="4"/>
        <v/>
      </c>
      <c r="L22" s="78"/>
      <c r="M22" s="79"/>
    </row>
    <row r="23" spans="1:13" ht="13.65" customHeight="1">
      <c r="A23" s="63"/>
      <c r="B23" s="64"/>
      <c r="C23" s="65"/>
      <c r="D23" s="66"/>
      <c r="E23" s="67"/>
      <c r="F23" s="68"/>
      <c r="G23" s="35" t="str">
        <f t="shared" si="0"/>
        <v/>
      </c>
      <c r="H23" s="36" t="str">
        <f t="shared" si="1"/>
        <v/>
      </c>
      <c r="I23" s="36" t="str">
        <f t="shared" si="2"/>
        <v/>
      </c>
      <c r="J23" s="36" t="str">
        <f t="shared" si="3"/>
        <v/>
      </c>
      <c r="K23" s="37" t="str">
        <f t="shared" si="4"/>
        <v/>
      </c>
      <c r="L23" s="78"/>
      <c r="M23" s="79"/>
    </row>
    <row r="24" spans="1:13" ht="13.65" customHeight="1">
      <c r="A24" s="63"/>
      <c r="B24" s="64"/>
      <c r="C24" s="65"/>
      <c r="D24" s="66"/>
      <c r="E24" s="67"/>
      <c r="F24" s="68"/>
      <c r="G24" s="35" t="str">
        <f t="shared" si="0"/>
        <v/>
      </c>
      <c r="H24" s="36" t="str">
        <f t="shared" si="1"/>
        <v/>
      </c>
      <c r="I24" s="36" t="str">
        <f t="shared" si="2"/>
        <v/>
      </c>
      <c r="J24" s="36" t="str">
        <f t="shared" si="3"/>
        <v/>
      </c>
      <c r="K24" s="37" t="str">
        <f t="shared" si="4"/>
        <v/>
      </c>
      <c r="L24" s="78"/>
      <c r="M24" s="79"/>
    </row>
    <row r="25" spans="1:13" ht="13.65" customHeight="1">
      <c r="A25" s="63"/>
      <c r="B25" s="64"/>
      <c r="C25" s="65"/>
      <c r="D25" s="66"/>
      <c r="E25" s="67"/>
      <c r="F25" s="68"/>
      <c r="G25" s="35" t="str">
        <f t="shared" si="0"/>
        <v/>
      </c>
      <c r="H25" s="36" t="str">
        <f t="shared" si="1"/>
        <v/>
      </c>
      <c r="I25" s="36" t="str">
        <f t="shared" si="2"/>
        <v/>
      </c>
      <c r="J25" s="36" t="str">
        <f t="shared" si="3"/>
        <v/>
      </c>
      <c r="K25" s="37" t="str">
        <f t="shared" si="4"/>
        <v/>
      </c>
      <c r="L25" s="78"/>
      <c r="M25" s="79"/>
    </row>
    <row r="26" spans="1:13" ht="13.65" customHeight="1">
      <c r="A26" s="63"/>
      <c r="B26" s="64"/>
      <c r="C26" s="65"/>
      <c r="D26" s="66"/>
      <c r="E26" s="67"/>
      <c r="F26" s="68"/>
      <c r="G26" s="35" t="str">
        <f t="shared" si="0"/>
        <v/>
      </c>
      <c r="H26" s="36" t="str">
        <f t="shared" si="1"/>
        <v/>
      </c>
      <c r="I26" s="36" t="str">
        <f t="shared" si="2"/>
        <v/>
      </c>
      <c r="J26" s="36" t="str">
        <f t="shared" si="3"/>
        <v/>
      </c>
      <c r="K26" s="37" t="str">
        <f t="shared" si="4"/>
        <v/>
      </c>
      <c r="L26" s="78"/>
      <c r="M26" s="79"/>
    </row>
    <row r="27" spans="1:13" ht="13.65" customHeight="1">
      <c r="A27" s="63"/>
      <c r="B27" s="64"/>
      <c r="C27" s="65"/>
      <c r="D27" s="66"/>
      <c r="E27" s="67"/>
      <c r="F27" s="68"/>
      <c r="G27" s="35" t="str">
        <f t="shared" si="0"/>
        <v/>
      </c>
      <c r="H27" s="36" t="str">
        <f t="shared" si="1"/>
        <v/>
      </c>
      <c r="I27" s="36" t="str">
        <f t="shared" si="2"/>
        <v/>
      </c>
      <c r="J27" s="36" t="str">
        <f t="shared" si="3"/>
        <v/>
      </c>
      <c r="K27" s="37" t="str">
        <f t="shared" si="4"/>
        <v/>
      </c>
      <c r="L27" s="78"/>
      <c r="M27" s="79"/>
    </row>
    <row r="28" spans="1:13" ht="13.65" customHeight="1">
      <c r="A28" s="63"/>
      <c r="B28" s="64"/>
      <c r="C28" s="65"/>
      <c r="D28" s="66"/>
      <c r="E28" s="67"/>
      <c r="F28" s="68"/>
      <c r="G28" s="35" t="str">
        <f t="shared" si="0"/>
        <v/>
      </c>
      <c r="H28" s="36" t="str">
        <f t="shared" si="1"/>
        <v/>
      </c>
      <c r="I28" s="36" t="str">
        <f t="shared" si="2"/>
        <v/>
      </c>
      <c r="J28" s="36" t="str">
        <f t="shared" si="3"/>
        <v/>
      </c>
      <c r="K28" s="37" t="str">
        <f t="shared" si="4"/>
        <v/>
      </c>
      <c r="L28" s="78"/>
      <c r="M28" s="79"/>
    </row>
    <row r="29" spans="1:13" ht="13.65" customHeight="1">
      <c r="A29" s="63"/>
      <c r="B29" s="64"/>
      <c r="C29" s="65"/>
      <c r="D29" s="66"/>
      <c r="E29" s="67"/>
      <c r="F29" s="68"/>
      <c r="G29" s="35" t="str">
        <f t="shared" si="0"/>
        <v/>
      </c>
      <c r="H29" s="36" t="str">
        <f t="shared" si="1"/>
        <v/>
      </c>
      <c r="I29" s="36" t="str">
        <f t="shared" si="2"/>
        <v/>
      </c>
      <c r="J29" s="36" t="str">
        <f t="shared" si="3"/>
        <v/>
      </c>
      <c r="K29" s="37" t="str">
        <f t="shared" si="4"/>
        <v/>
      </c>
      <c r="L29" s="78"/>
      <c r="M29" s="79"/>
    </row>
    <row r="30" spans="1:13" ht="13.65" customHeight="1">
      <c r="A30" s="63"/>
      <c r="B30" s="64"/>
      <c r="C30" s="65"/>
      <c r="D30" s="66"/>
      <c r="E30" s="67"/>
      <c r="F30" s="68"/>
      <c r="G30" s="35" t="str">
        <f t="shared" si="0"/>
        <v/>
      </c>
      <c r="H30" s="36" t="str">
        <f t="shared" si="1"/>
        <v/>
      </c>
      <c r="I30" s="36" t="str">
        <f t="shared" si="2"/>
        <v/>
      </c>
      <c r="J30" s="36" t="str">
        <f t="shared" si="3"/>
        <v/>
      </c>
      <c r="K30" s="37" t="str">
        <f t="shared" si="4"/>
        <v/>
      </c>
      <c r="L30" s="78"/>
      <c r="M30" s="79"/>
    </row>
    <row r="31" spans="1:13" ht="13.65" customHeight="1">
      <c r="A31" s="63"/>
      <c r="B31" s="64"/>
      <c r="C31" s="65"/>
      <c r="D31" s="66"/>
      <c r="E31" s="67"/>
      <c r="F31" s="68"/>
      <c r="G31" s="35" t="str">
        <f t="shared" si="0"/>
        <v/>
      </c>
      <c r="H31" s="36" t="str">
        <f t="shared" si="1"/>
        <v/>
      </c>
      <c r="I31" s="36" t="str">
        <f t="shared" si="2"/>
        <v/>
      </c>
      <c r="J31" s="36" t="str">
        <f t="shared" si="3"/>
        <v/>
      </c>
      <c r="K31" s="37" t="str">
        <f t="shared" si="4"/>
        <v/>
      </c>
      <c r="L31" s="78"/>
      <c r="M31" s="79"/>
    </row>
    <row r="32" spans="1:13" ht="13.65" customHeight="1">
      <c r="A32" s="63"/>
      <c r="B32" s="64"/>
      <c r="C32" s="65"/>
      <c r="D32" s="66"/>
      <c r="E32" s="67"/>
      <c r="F32" s="68"/>
      <c r="G32" s="35" t="str">
        <f t="shared" si="0"/>
        <v/>
      </c>
      <c r="H32" s="36" t="str">
        <f t="shared" si="1"/>
        <v/>
      </c>
      <c r="I32" s="36" t="str">
        <f t="shared" si="2"/>
        <v/>
      </c>
      <c r="J32" s="36" t="str">
        <f t="shared" si="3"/>
        <v/>
      </c>
      <c r="K32" s="37" t="str">
        <f t="shared" si="4"/>
        <v/>
      </c>
      <c r="L32" s="78"/>
      <c r="M32" s="79"/>
    </row>
    <row r="33" spans="1:13" ht="13.65" customHeight="1">
      <c r="A33" s="63"/>
      <c r="B33" s="64"/>
      <c r="C33" s="65"/>
      <c r="D33" s="66"/>
      <c r="E33" s="67"/>
      <c r="F33" s="68"/>
      <c r="G33" s="35" t="str">
        <f t="shared" si="0"/>
        <v/>
      </c>
      <c r="H33" s="36" t="str">
        <f t="shared" si="1"/>
        <v/>
      </c>
      <c r="I33" s="36" t="str">
        <f t="shared" si="2"/>
        <v/>
      </c>
      <c r="J33" s="36" t="str">
        <f t="shared" si="3"/>
        <v/>
      </c>
      <c r="K33" s="37" t="str">
        <f t="shared" si="4"/>
        <v/>
      </c>
      <c r="L33" s="78"/>
      <c r="M33" s="79"/>
    </row>
    <row r="34" spans="1:13" ht="13.65" customHeight="1">
      <c r="A34" s="63"/>
      <c r="B34" s="64"/>
      <c r="C34" s="65"/>
      <c r="D34" s="66"/>
      <c r="E34" s="67"/>
      <c r="F34" s="68"/>
      <c r="G34" s="35" t="str">
        <f t="shared" si="0"/>
        <v/>
      </c>
      <c r="H34" s="36" t="str">
        <f t="shared" si="1"/>
        <v/>
      </c>
      <c r="I34" s="36" t="str">
        <f t="shared" si="2"/>
        <v/>
      </c>
      <c r="J34" s="36" t="str">
        <f t="shared" si="3"/>
        <v/>
      </c>
      <c r="K34" s="37" t="str">
        <f t="shared" si="4"/>
        <v/>
      </c>
      <c r="L34" s="78"/>
      <c r="M34" s="79"/>
    </row>
    <row r="35" spans="1:13" ht="13.65" customHeight="1">
      <c r="A35" s="63"/>
      <c r="B35" s="64"/>
      <c r="C35" s="65"/>
      <c r="D35" s="66"/>
      <c r="E35" s="67"/>
      <c r="F35" s="68"/>
      <c r="G35" s="35" t="str">
        <f t="shared" si="0"/>
        <v/>
      </c>
      <c r="H35" s="36" t="str">
        <f t="shared" si="1"/>
        <v/>
      </c>
      <c r="I35" s="36" t="str">
        <f t="shared" si="2"/>
        <v/>
      </c>
      <c r="J35" s="36" t="str">
        <f t="shared" si="3"/>
        <v/>
      </c>
      <c r="K35" s="37" t="str">
        <f t="shared" si="4"/>
        <v/>
      </c>
      <c r="L35" s="78"/>
      <c r="M35" s="79"/>
    </row>
    <row r="36" spans="1:13" ht="13.65" customHeight="1">
      <c r="A36" s="63"/>
      <c r="B36" s="64"/>
      <c r="C36" s="65"/>
      <c r="D36" s="66"/>
      <c r="E36" s="67"/>
      <c r="F36" s="68"/>
      <c r="G36" s="35" t="str">
        <f t="shared" si="0"/>
        <v/>
      </c>
      <c r="H36" s="36" t="str">
        <f t="shared" si="1"/>
        <v/>
      </c>
      <c r="I36" s="36" t="str">
        <f t="shared" si="2"/>
        <v/>
      </c>
      <c r="J36" s="36" t="str">
        <f t="shared" si="3"/>
        <v/>
      </c>
      <c r="K36" s="37" t="str">
        <f t="shared" si="4"/>
        <v/>
      </c>
      <c r="L36" s="78"/>
      <c r="M36" s="79"/>
    </row>
    <row r="37" spans="1:13" ht="13.65" customHeight="1">
      <c r="A37" s="63"/>
      <c r="B37" s="64"/>
      <c r="C37" s="65"/>
      <c r="D37" s="66"/>
      <c r="E37" s="67"/>
      <c r="F37" s="68"/>
      <c r="G37" s="35" t="str">
        <f t="shared" si="0"/>
        <v/>
      </c>
      <c r="H37" s="36" t="str">
        <f t="shared" si="1"/>
        <v/>
      </c>
      <c r="I37" s="36" t="str">
        <f t="shared" si="2"/>
        <v/>
      </c>
      <c r="J37" s="36" t="str">
        <f t="shared" si="3"/>
        <v/>
      </c>
      <c r="K37" s="37" t="str">
        <f t="shared" si="4"/>
        <v/>
      </c>
      <c r="L37" s="78"/>
      <c r="M37" s="79"/>
    </row>
    <row r="38" spans="1:13" ht="13.65" customHeight="1">
      <c r="A38" s="63"/>
      <c r="B38" s="64"/>
      <c r="C38" s="65"/>
      <c r="D38" s="66"/>
      <c r="E38" s="67"/>
      <c r="F38" s="68"/>
      <c r="G38" s="35" t="str">
        <f t="shared" si="0"/>
        <v/>
      </c>
      <c r="H38" s="36" t="str">
        <f t="shared" si="1"/>
        <v/>
      </c>
      <c r="I38" s="36" t="str">
        <f t="shared" si="2"/>
        <v/>
      </c>
      <c r="J38" s="36" t="str">
        <f t="shared" si="3"/>
        <v/>
      </c>
      <c r="K38" s="37" t="str">
        <f t="shared" si="4"/>
        <v/>
      </c>
      <c r="L38" s="78"/>
      <c r="M38" s="79"/>
    </row>
    <row r="39" spans="1:13" ht="13.65" customHeight="1">
      <c r="A39" s="63"/>
      <c r="B39" s="64"/>
      <c r="C39" s="65"/>
      <c r="D39" s="66"/>
      <c r="E39" s="67"/>
      <c r="F39" s="68"/>
      <c r="G39" s="35" t="str">
        <f t="shared" si="0"/>
        <v/>
      </c>
      <c r="H39" s="36" t="str">
        <f t="shared" si="1"/>
        <v/>
      </c>
      <c r="I39" s="36" t="str">
        <f t="shared" si="2"/>
        <v/>
      </c>
      <c r="J39" s="36" t="str">
        <f t="shared" si="3"/>
        <v/>
      </c>
      <c r="K39" s="37" t="str">
        <f t="shared" si="4"/>
        <v/>
      </c>
      <c r="L39" s="78"/>
      <c r="M39" s="79"/>
    </row>
    <row r="40" spans="1:13" ht="13.65" customHeight="1">
      <c r="A40" s="63"/>
      <c r="B40" s="64"/>
      <c r="C40" s="65"/>
      <c r="D40" s="66"/>
      <c r="E40" s="67"/>
      <c r="F40" s="68"/>
      <c r="G40" s="35" t="str">
        <f t="shared" ref="G40:G71" si="5">IF(OR(D40="",E40=""),"",E40-D40)</f>
        <v/>
      </c>
      <c r="H40" s="36" t="str">
        <f t="shared" ref="H40:H71" si="6">IF(OR(D40="",F40=""),"",F40-D40)</f>
        <v/>
      </c>
      <c r="I40" s="36" t="str">
        <f t="shared" ref="I40:I71" si="7">IF(OR(G40="",H40=""),"",H40-G40)</f>
        <v/>
      </c>
      <c r="J40" s="36" t="str">
        <f t="shared" ref="J40:J71" si="8">IF(OR(E40="",F40=""),"",IF(F40&lt;=E40,"Cumple","No cumple"))</f>
        <v/>
      </c>
      <c r="K40" s="37" t="str">
        <f t="shared" ref="K40:K71" si="9">IF(I40="","",IF(I40&lt;=0,"Verde",IF(I40&lt;=2,"Amarillo","Rojo")))</f>
        <v/>
      </c>
      <c r="L40" s="78"/>
      <c r="M40" s="79"/>
    </row>
    <row r="41" spans="1:13" ht="13.65" customHeight="1">
      <c r="A41" s="63"/>
      <c r="B41" s="64"/>
      <c r="C41" s="65"/>
      <c r="D41" s="66"/>
      <c r="E41" s="67"/>
      <c r="F41" s="68"/>
      <c r="G41" s="35" t="str">
        <f t="shared" si="5"/>
        <v/>
      </c>
      <c r="H41" s="36" t="str">
        <f t="shared" si="6"/>
        <v/>
      </c>
      <c r="I41" s="36" t="str">
        <f t="shared" si="7"/>
        <v/>
      </c>
      <c r="J41" s="36" t="str">
        <f t="shared" si="8"/>
        <v/>
      </c>
      <c r="K41" s="37" t="str">
        <f t="shared" si="9"/>
        <v/>
      </c>
      <c r="L41" s="78"/>
      <c r="M41" s="79"/>
    </row>
    <row r="42" spans="1:13" ht="13.65" customHeight="1">
      <c r="A42" s="63"/>
      <c r="B42" s="64"/>
      <c r="C42" s="65"/>
      <c r="D42" s="66"/>
      <c r="E42" s="67"/>
      <c r="F42" s="68"/>
      <c r="G42" s="35" t="str">
        <f t="shared" si="5"/>
        <v/>
      </c>
      <c r="H42" s="36" t="str">
        <f t="shared" si="6"/>
        <v/>
      </c>
      <c r="I42" s="36" t="str">
        <f t="shared" si="7"/>
        <v/>
      </c>
      <c r="J42" s="36" t="str">
        <f t="shared" si="8"/>
        <v/>
      </c>
      <c r="K42" s="37" t="str">
        <f t="shared" si="9"/>
        <v/>
      </c>
      <c r="L42" s="78"/>
      <c r="M42" s="79"/>
    </row>
    <row r="43" spans="1:13" ht="13.65" customHeight="1">
      <c r="A43" s="63"/>
      <c r="B43" s="64"/>
      <c r="C43" s="65"/>
      <c r="D43" s="66"/>
      <c r="E43" s="67"/>
      <c r="F43" s="68"/>
      <c r="G43" s="35" t="str">
        <f t="shared" si="5"/>
        <v/>
      </c>
      <c r="H43" s="36" t="str">
        <f t="shared" si="6"/>
        <v/>
      </c>
      <c r="I43" s="36" t="str">
        <f t="shared" si="7"/>
        <v/>
      </c>
      <c r="J43" s="36" t="str">
        <f t="shared" si="8"/>
        <v/>
      </c>
      <c r="K43" s="37" t="str">
        <f t="shared" si="9"/>
        <v/>
      </c>
      <c r="L43" s="78"/>
      <c r="M43" s="79"/>
    </row>
    <row r="44" spans="1:13" ht="13.65" customHeight="1">
      <c r="A44" s="63"/>
      <c r="B44" s="64"/>
      <c r="C44" s="65"/>
      <c r="D44" s="66"/>
      <c r="E44" s="67"/>
      <c r="F44" s="68"/>
      <c r="G44" s="35" t="str">
        <f t="shared" si="5"/>
        <v/>
      </c>
      <c r="H44" s="36" t="str">
        <f t="shared" si="6"/>
        <v/>
      </c>
      <c r="I44" s="36" t="str">
        <f t="shared" si="7"/>
        <v/>
      </c>
      <c r="J44" s="36" t="str">
        <f t="shared" si="8"/>
        <v/>
      </c>
      <c r="K44" s="37" t="str">
        <f t="shared" si="9"/>
        <v/>
      </c>
      <c r="L44" s="78"/>
      <c r="M44" s="79"/>
    </row>
    <row r="45" spans="1:13" ht="13.65" customHeight="1">
      <c r="A45" s="63"/>
      <c r="B45" s="64"/>
      <c r="C45" s="65"/>
      <c r="D45" s="66"/>
      <c r="E45" s="67"/>
      <c r="F45" s="68"/>
      <c r="G45" s="35" t="str">
        <f t="shared" si="5"/>
        <v/>
      </c>
      <c r="H45" s="36" t="str">
        <f t="shared" si="6"/>
        <v/>
      </c>
      <c r="I45" s="36" t="str">
        <f t="shared" si="7"/>
        <v/>
      </c>
      <c r="J45" s="36" t="str">
        <f t="shared" si="8"/>
        <v/>
      </c>
      <c r="K45" s="37" t="str">
        <f t="shared" si="9"/>
        <v/>
      </c>
      <c r="L45" s="78"/>
      <c r="M45" s="79"/>
    </row>
    <row r="46" spans="1:13" ht="13.65" customHeight="1">
      <c r="A46" s="63"/>
      <c r="B46" s="64"/>
      <c r="C46" s="65"/>
      <c r="D46" s="66"/>
      <c r="E46" s="67"/>
      <c r="F46" s="68"/>
      <c r="G46" s="35" t="str">
        <f t="shared" si="5"/>
        <v/>
      </c>
      <c r="H46" s="36" t="str">
        <f t="shared" si="6"/>
        <v/>
      </c>
      <c r="I46" s="36" t="str">
        <f t="shared" si="7"/>
        <v/>
      </c>
      <c r="J46" s="36" t="str">
        <f t="shared" si="8"/>
        <v/>
      </c>
      <c r="K46" s="37" t="str">
        <f t="shared" si="9"/>
        <v/>
      </c>
      <c r="L46" s="78"/>
      <c r="M46" s="79"/>
    </row>
    <row r="47" spans="1:13" ht="13.65" customHeight="1">
      <c r="A47" s="63"/>
      <c r="B47" s="64"/>
      <c r="C47" s="65"/>
      <c r="D47" s="66"/>
      <c r="E47" s="67"/>
      <c r="F47" s="68"/>
      <c r="G47" s="35" t="str">
        <f t="shared" si="5"/>
        <v/>
      </c>
      <c r="H47" s="36" t="str">
        <f t="shared" si="6"/>
        <v/>
      </c>
      <c r="I47" s="36" t="str">
        <f t="shared" si="7"/>
        <v/>
      </c>
      <c r="J47" s="36" t="str">
        <f t="shared" si="8"/>
        <v/>
      </c>
      <c r="K47" s="37" t="str">
        <f t="shared" si="9"/>
        <v/>
      </c>
      <c r="L47" s="78"/>
      <c r="M47" s="79"/>
    </row>
    <row r="48" spans="1:13" ht="13.65" customHeight="1">
      <c r="A48" s="63"/>
      <c r="B48" s="64"/>
      <c r="C48" s="65"/>
      <c r="D48" s="66"/>
      <c r="E48" s="67"/>
      <c r="F48" s="68"/>
      <c r="G48" s="35" t="str">
        <f t="shared" si="5"/>
        <v/>
      </c>
      <c r="H48" s="36" t="str">
        <f t="shared" si="6"/>
        <v/>
      </c>
      <c r="I48" s="36" t="str">
        <f t="shared" si="7"/>
        <v/>
      </c>
      <c r="J48" s="36" t="str">
        <f t="shared" si="8"/>
        <v/>
      </c>
      <c r="K48" s="37" t="str">
        <f t="shared" si="9"/>
        <v/>
      </c>
      <c r="L48" s="78"/>
      <c r="M48" s="79"/>
    </row>
    <row r="49" spans="1:13" ht="13.65" customHeight="1">
      <c r="A49" s="63"/>
      <c r="B49" s="64"/>
      <c r="C49" s="65"/>
      <c r="D49" s="66"/>
      <c r="E49" s="67"/>
      <c r="F49" s="68"/>
      <c r="G49" s="35" t="str">
        <f t="shared" si="5"/>
        <v/>
      </c>
      <c r="H49" s="36" t="str">
        <f t="shared" si="6"/>
        <v/>
      </c>
      <c r="I49" s="36" t="str">
        <f t="shared" si="7"/>
        <v/>
      </c>
      <c r="J49" s="36" t="str">
        <f t="shared" si="8"/>
        <v/>
      </c>
      <c r="K49" s="37" t="str">
        <f t="shared" si="9"/>
        <v/>
      </c>
      <c r="L49" s="78"/>
      <c r="M49" s="79"/>
    </row>
    <row r="50" spans="1:13" ht="13.65" customHeight="1">
      <c r="A50" s="63"/>
      <c r="B50" s="64"/>
      <c r="C50" s="65"/>
      <c r="D50" s="66"/>
      <c r="E50" s="67"/>
      <c r="F50" s="68"/>
      <c r="G50" s="35" t="str">
        <f t="shared" si="5"/>
        <v/>
      </c>
      <c r="H50" s="36" t="str">
        <f t="shared" si="6"/>
        <v/>
      </c>
      <c r="I50" s="36" t="str">
        <f t="shared" si="7"/>
        <v/>
      </c>
      <c r="J50" s="36" t="str">
        <f t="shared" si="8"/>
        <v/>
      </c>
      <c r="K50" s="37" t="str">
        <f t="shared" si="9"/>
        <v/>
      </c>
      <c r="L50" s="78"/>
      <c r="M50" s="79"/>
    </row>
    <row r="51" spans="1:13" ht="13.65" customHeight="1">
      <c r="A51" s="63"/>
      <c r="B51" s="64"/>
      <c r="C51" s="65"/>
      <c r="D51" s="66"/>
      <c r="E51" s="67"/>
      <c r="F51" s="68"/>
      <c r="G51" s="35" t="str">
        <f t="shared" si="5"/>
        <v/>
      </c>
      <c r="H51" s="36" t="str">
        <f t="shared" si="6"/>
        <v/>
      </c>
      <c r="I51" s="36" t="str">
        <f t="shared" si="7"/>
        <v/>
      </c>
      <c r="J51" s="36" t="str">
        <f t="shared" si="8"/>
        <v/>
      </c>
      <c r="K51" s="37" t="str">
        <f t="shared" si="9"/>
        <v/>
      </c>
      <c r="L51" s="78"/>
      <c r="M51" s="79"/>
    </row>
    <row r="52" spans="1:13" ht="13.65" customHeight="1">
      <c r="A52" s="63"/>
      <c r="B52" s="64"/>
      <c r="C52" s="65"/>
      <c r="D52" s="66"/>
      <c r="E52" s="67"/>
      <c r="F52" s="68"/>
      <c r="G52" s="35" t="str">
        <f t="shared" si="5"/>
        <v/>
      </c>
      <c r="H52" s="36" t="str">
        <f t="shared" si="6"/>
        <v/>
      </c>
      <c r="I52" s="36" t="str">
        <f t="shared" si="7"/>
        <v/>
      </c>
      <c r="J52" s="36" t="str">
        <f t="shared" si="8"/>
        <v/>
      </c>
      <c r="K52" s="37" t="str">
        <f t="shared" si="9"/>
        <v/>
      </c>
      <c r="L52" s="78"/>
      <c r="M52" s="79"/>
    </row>
    <row r="53" spans="1:13" ht="13.65" customHeight="1">
      <c r="A53" s="63"/>
      <c r="B53" s="64"/>
      <c r="C53" s="65"/>
      <c r="D53" s="66"/>
      <c r="E53" s="67"/>
      <c r="F53" s="68"/>
      <c r="G53" s="35" t="str">
        <f t="shared" si="5"/>
        <v/>
      </c>
      <c r="H53" s="36" t="str">
        <f t="shared" si="6"/>
        <v/>
      </c>
      <c r="I53" s="36" t="str">
        <f t="shared" si="7"/>
        <v/>
      </c>
      <c r="J53" s="36" t="str">
        <f t="shared" si="8"/>
        <v/>
      </c>
      <c r="K53" s="37" t="str">
        <f t="shared" si="9"/>
        <v/>
      </c>
      <c r="L53" s="78"/>
      <c r="M53" s="79"/>
    </row>
    <row r="54" spans="1:13" ht="13.65" customHeight="1">
      <c r="A54" s="63"/>
      <c r="B54" s="64"/>
      <c r="C54" s="65"/>
      <c r="D54" s="66"/>
      <c r="E54" s="67"/>
      <c r="F54" s="68"/>
      <c r="G54" s="35" t="str">
        <f t="shared" si="5"/>
        <v/>
      </c>
      <c r="H54" s="36" t="str">
        <f t="shared" si="6"/>
        <v/>
      </c>
      <c r="I54" s="36" t="str">
        <f t="shared" si="7"/>
        <v/>
      </c>
      <c r="J54" s="36" t="str">
        <f t="shared" si="8"/>
        <v/>
      </c>
      <c r="K54" s="37" t="str">
        <f t="shared" si="9"/>
        <v/>
      </c>
      <c r="L54" s="78"/>
      <c r="M54" s="79"/>
    </row>
    <row r="55" spans="1:13" ht="13.65" customHeight="1">
      <c r="A55" s="63"/>
      <c r="B55" s="64"/>
      <c r="C55" s="65"/>
      <c r="D55" s="66"/>
      <c r="E55" s="67"/>
      <c r="F55" s="68"/>
      <c r="G55" s="35" t="str">
        <f t="shared" si="5"/>
        <v/>
      </c>
      <c r="H55" s="36" t="str">
        <f t="shared" si="6"/>
        <v/>
      </c>
      <c r="I55" s="36" t="str">
        <f t="shared" si="7"/>
        <v/>
      </c>
      <c r="J55" s="36" t="str">
        <f t="shared" si="8"/>
        <v/>
      </c>
      <c r="K55" s="37" t="str">
        <f t="shared" si="9"/>
        <v/>
      </c>
      <c r="L55" s="78"/>
      <c r="M55" s="79"/>
    </row>
    <row r="56" spans="1:13" ht="13.65" customHeight="1">
      <c r="A56" s="63"/>
      <c r="B56" s="64"/>
      <c r="C56" s="65"/>
      <c r="D56" s="66"/>
      <c r="E56" s="67"/>
      <c r="F56" s="68"/>
      <c r="G56" s="35" t="str">
        <f t="shared" si="5"/>
        <v/>
      </c>
      <c r="H56" s="36" t="str">
        <f t="shared" si="6"/>
        <v/>
      </c>
      <c r="I56" s="36" t="str">
        <f t="shared" si="7"/>
        <v/>
      </c>
      <c r="J56" s="36" t="str">
        <f t="shared" si="8"/>
        <v/>
      </c>
      <c r="K56" s="37" t="str">
        <f t="shared" si="9"/>
        <v/>
      </c>
      <c r="L56" s="78"/>
      <c r="M56" s="79"/>
    </row>
    <row r="57" spans="1:13" ht="13.65" customHeight="1">
      <c r="A57" s="63"/>
      <c r="B57" s="64"/>
      <c r="C57" s="65"/>
      <c r="D57" s="66"/>
      <c r="E57" s="67"/>
      <c r="F57" s="68"/>
      <c r="G57" s="35" t="str">
        <f t="shared" si="5"/>
        <v/>
      </c>
      <c r="H57" s="36" t="str">
        <f t="shared" si="6"/>
        <v/>
      </c>
      <c r="I57" s="36" t="str">
        <f t="shared" si="7"/>
        <v/>
      </c>
      <c r="J57" s="36" t="str">
        <f t="shared" si="8"/>
        <v/>
      </c>
      <c r="K57" s="37" t="str">
        <f t="shared" si="9"/>
        <v/>
      </c>
      <c r="L57" s="78"/>
      <c r="M57" s="79"/>
    </row>
    <row r="58" spans="1:13" ht="13.65" customHeight="1">
      <c r="A58" s="63"/>
      <c r="B58" s="64"/>
      <c r="C58" s="65"/>
      <c r="D58" s="66"/>
      <c r="E58" s="67"/>
      <c r="F58" s="68"/>
      <c r="G58" s="35" t="str">
        <f t="shared" si="5"/>
        <v/>
      </c>
      <c r="H58" s="36" t="str">
        <f t="shared" si="6"/>
        <v/>
      </c>
      <c r="I58" s="36" t="str">
        <f t="shared" si="7"/>
        <v/>
      </c>
      <c r="J58" s="36" t="str">
        <f t="shared" si="8"/>
        <v/>
      </c>
      <c r="K58" s="37" t="str">
        <f t="shared" si="9"/>
        <v/>
      </c>
      <c r="L58" s="78"/>
      <c r="M58" s="79"/>
    </row>
    <row r="59" spans="1:13" ht="13.65" customHeight="1">
      <c r="A59" s="63"/>
      <c r="B59" s="64"/>
      <c r="C59" s="65"/>
      <c r="D59" s="66"/>
      <c r="E59" s="67"/>
      <c r="F59" s="68"/>
      <c r="G59" s="35" t="str">
        <f t="shared" si="5"/>
        <v/>
      </c>
      <c r="H59" s="36" t="str">
        <f t="shared" si="6"/>
        <v/>
      </c>
      <c r="I59" s="36" t="str">
        <f t="shared" si="7"/>
        <v/>
      </c>
      <c r="J59" s="36" t="str">
        <f t="shared" si="8"/>
        <v/>
      </c>
      <c r="K59" s="37" t="str">
        <f t="shared" si="9"/>
        <v/>
      </c>
      <c r="L59" s="78"/>
      <c r="M59" s="79"/>
    </row>
    <row r="60" spans="1:13" ht="13.65" customHeight="1">
      <c r="A60" s="63"/>
      <c r="B60" s="64"/>
      <c r="C60" s="65"/>
      <c r="D60" s="66"/>
      <c r="E60" s="67"/>
      <c r="F60" s="68"/>
      <c r="G60" s="35" t="str">
        <f t="shared" si="5"/>
        <v/>
      </c>
      <c r="H60" s="36" t="str">
        <f t="shared" si="6"/>
        <v/>
      </c>
      <c r="I60" s="36" t="str">
        <f t="shared" si="7"/>
        <v/>
      </c>
      <c r="J60" s="36" t="str">
        <f t="shared" si="8"/>
        <v/>
      </c>
      <c r="K60" s="37" t="str">
        <f t="shared" si="9"/>
        <v/>
      </c>
      <c r="L60" s="78"/>
      <c r="M60" s="79"/>
    </row>
    <row r="61" spans="1:13" ht="13.65" customHeight="1">
      <c r="A61" s="63"/>
      <c r="B61" s="64"/>
      <c r="C61" s="65"/>
      <c r="D61" s="66"/>
      <c r="E61" s="67"/>
      <c r="F61" s="68"/>
      <c r="G61" s="35" t="str">
        <f t="shared" si="5"/>
        <v/>
      </c>
      <c r="H61" s="36" t="str">
        <f t="shared" si="6"/>
        <v/>
      </c>
      <c r="I61" s="36" t="str">
        <f t="shared" si="7"/>
        <v/>
      </c>
      <c r="J61" s="36" t="str">
        <f t="shared" si="8"/>
        <v/>
      </c>
      <c r="K61" s="37" t="str">
        <f t="shared" si="9"/>
        <v/>
      </c>
      <c r="L61" s="78"/>
      <c r="M61" s="79"/>
    </row>
    <row r="62" spans="1:13" ht="13.65" customHeight="1">
      <c r="A62" s="63"/>
      <c r="B62" s="64"/>
      <c r="C62" s="65"/>
      <c r="D62" s="66"/>
      <c r="E62" s="67"/>
      <c r="F62" s="68"/>
      <c r="G62" s="35" t="str">
        <f t="shared" si="5"/>
        <v/>
      </c>
      <c r="H62" s="36" t="str">
        <f t="shared" si="6"/>
        <v/>
      </c>
      <c r="I62" s="36" t="str">
        <f t="shared" si="7"/>
        <v/>
      </c>
      <c r="J62" s="36" t="str">
        <f t="shared" si="8"/>
        <v/>
      </c>
      <c r="K62" s="37" t="str">
        <f t="shared" si="9"/>
        <v/>
      </c>
      <c r="L62" s="78"/>
      <c r="M62" s="79"/>
    </row>
    <row r="63" spans="1:13" ht="13.65" customHeight="1">
      <c r="A63" s="63"/>
      <c r="B63" s="64"/>
      <c r="C63" s="65"/>
      <c r="D63" s="66"/>
      <c r="E63" s="67"/>
      <c r="F63" s="68"/>
      <c r="G63" s="35" t="str">
        <f t="shared" si="5"/>
        <v/>
      </c>
      <c r="H63" s="36" t="str">
        <f t="shared" si="6"/>
        <v/>
      </c>
      <c r="I63" s="36" t="str">
        <f t="shared" si="7"/>
        <v/>
      </c>
      <c r="J63" s="36" t="str">
        <f t="shared" si="8"/>
        <v/>
      </c>
      <c r="K63" s="37" t="str">
        <f t="shared" si="9"/>
        <v/>
      </c>
      <c r="L63" s="78"/>
      <c r="M63" s="79"/>
    </row>
    <row r="64" spans="1:13" ht="13.65" customHeight="1">
      <c r="A64" s="63"/>
      <c r="B64" s="64"/>
      <c r="C64" s="65"/>
      <c r="D64" s="66"/>
      <c r="E64" s="67"/>
      <c r="F64" s="68"/>
      <c r="G64" s="35" t="str">
        <f t="shared" si="5"/>
        <v/>
      </c>
      <c r="H64" s="36" t="str">
        <f t="shared" si="6"/>
        <v/>
      </c>
      <c r="I64" s="36" t="str">
        <f t="shared" si="7"/>
        <v/>
      </c>
      <c r="J64" s="36" t="str">
        <f t="shared" si="8"/>
        <v/>
      </c>
      <c r="K64" s="37" t="str">
        <f t="shared" si="9"/>
        <v/>
      </c>
      <c r="L64" s="78"/>
      <c r="M64" s="79"/>
    </row>
    <row r="65" spans="1:13" ht="13.65" customHeight="1">
      <c r="A65" s="63"/>
      <c r="B65" s="64"/>
      <c r="C65" s="65"/>
      <c r="D65" s="66"/>
      <c r="E65" s="67"/>
      <c r="F65" s="68"/>
      <c r="G65" s="35" t="str">
        <f t="shared" si="5"/>
        <v/>
      </c>
      <c r="H65" s="36" t="str">
        <f t="shared" si="6"/>
        <v/>
      </c>
      <c r="I65" s="36" t="str">
        <f t="shared" si="7"/>
        <v/>
      </c>
      <c r="J65" s="36" t="str">
        <f t="shared" si="8"/>
        <v/>
      </c>
      <c r="K65" s="37" t="str">
        <f t="shared" si="9"/>
        <v/>
      </c>
      <c r="L65" s="78"/>
      <c r="M65" s="79"/>
    </row>
    <row r="66" spans="1:13" ht="13.65" customHeight="1">
      <c r="A66" s="63"/>
      <c r="B66" s="64"/>
      <c r="C66" s="65"/>
      <c r="D66" s="66"/>
      <c r="E66" s="67"/>
      <c r="F66" s="68"/>
      <c r="G66" s="35" t="str">
        <f t="shared" si="5"/>
        <v/>
      </c>
      <c r="H66" s="36" t="str">
        <f t="shared" si="6"/>
        <v/>
      </c>
      <c r="I66" s="36" t="str">
        <f t="shared" si="7"/>
        <v/>
      </c>
      <c r="J66" s="36" t="str">
        <f t="shared" si="8"/>
        <v/>
      </c>
      <c r="K66" s="37" t="str">
        <f t="shared" si="9"/>
        <v/>
      </c>
      <c r="L66" s="78"/>
      <c r="M66" s="79"/>
    </row>
    <row r="67" spans="1:13" ht="13.65" customHeight="1">
      <c r="A67" s="63"/>
      <c r="B67" s="64"/>
      <c r="C67" s="65"/>
      <c r="D67" s="66"/>
      <c r="E67" s="67"/>
      <c r="F67" s="68"/>
      <c r="G67" s="35" t="str">
        <f t="shared" si="5"/>
        <v/>
      </c>
      <c r="H67" s="36" t="str">
        <f t="shared" si="6"/>
        <v/>
      </c>
      <c r="I67" s="36" t="str">
        <f t="shared" si="7"/>
        <v/>
      </c>
      <c r="J67" s="36" t="str">
        <f t="shared" si="8"/>
        <v/>
      </c>
      <c r="K67" s="37" t="str">
        <f t="shared" si="9"/>
        <v/>
      </c>
      <c r="L67" s="78"/>
      <c r="M67" s="79"/>
    </row>
    <row r="68" spans="1:13" ht="13.65" customHeight="1">
      <c r="A68" s="63"/>
      <c r="B68" s="64"/>
      <c r="C68" s="65"/>
      <c r="D68" s="66"/>
      <c r="E68" s="67"/>
      <c r="F68" s="68"/>
      <c r="G68" s="35" t="str">
        <f t="shared" si="5"/>
        <v/>
      </c>
      <c r="H68" s="36" t="str">
        <f t="shared" si="6"/>
        <v/>
      </c>
      <c r="I68" s="36" t="str">
        <f t="shared" si="7"/>
        <v/>
      </c>
      <c r="J68" s="36" t="str">
        <f t="shared" si="8"/>
        <v/>
      </c>
      <c r="K68" s="37" t="str">
        <f t="shared" si="9"/>
        <v/>
      </c>
      <c r="L68" s="78"/>
      <c r="M68" s="79"/>
    </row>
    <row r="69" spans="1:13" ht="13.65" customHeight="1">
      <c r="A69" s="63"/>
      <c r="B69" s="64"/>
      <c r="C69" s="65"/>
      <c r="D69" s="66"/>
      <c r="E69" s="67"/>
      <c r="F69" s="68"/>
      <c r="G69" s="35" t="str">
        <f t="shared" si="5"/>
        <v/>
      </c>
      <c r="H69" s="36" t="str">
        <f t="shared" si="6"/>
        <v/>
      </c>
      <c r="I69" s="36" t="str">
        <f t="shared" si="7"/>
        <v/>
      </c>
      <c r="J69" s="36" t="str">
        <f t="shared" si="8"/>
        <v/>
      </c>
      <c r="K69" s="37" t="str">
        <f t="shared" si="9"/>
        <v/>
      </c>
      <c r="L69" s="78"/>
      <c r="M69" s="79"/>
    </row>
    <row r="70" spans="1:13" ht="13.65" customHeight="1">
      <c r="A70" s="63"/>
      <c r="B70" s="64"/>
      <c r="C70" s="65"/>
      <c r="D70" s="66"/>
      <c r="E70" s="67"/>
      <c r="F70" s="68"/>
      <c r="G70" s="35" t="str">
        <f t="shared" si="5"/>
        <v/>
      </c>
      <c r="H70" s="36" t="str">
        <f t="shared" si="6"/>
        <v/>
      </c>
      <c r="I70" s="36" t="str">
        <f t="shared" si="7"/>
        <v/>
      </c>
      <c r="J70" s="36" t="str">
        <f t="shared" si="8"/>
        <v/>
      </c>
      <c r="K70" s="37" t="str">
        <f t="shared" si="9"/>
        <v/>
      </c>
      <c r="L70" s="78"/>
      <c r="M70" s="79"/>
    </row>
    <row r="71" spans="1:13" ht="13.65" customHeight="1">
      <c r="A71" s="63"/>
      <c r="B71" s="64"/>
      <c r="C71" s="65"/>
      <c r="D71" s="66"/>
      <c r="E71" s="67"/>
      <c r="F71" s="68"/>
      <c r="G71" s="35" t="str">
        <f t="shared" si="5"/>
        <v/>
      </c>
      <c r="H71" s="36" t="str">
        <f t="shared" si="6"/>
        <v/>
      </c>
      <c r="I71" s="36" t="str">
        <f t="shared" si="7"/>
        <v/>
      </c>
      <c r="J71" s="36" t="str">
        <f t="shared" si="8"/>
        <v/>
      </c>
      <c r="K71" s="37" t="str">
        <f t="shared" si="9"/>
        <v/>
      </c>
      <c r="L71" s="78"/>
      <c r="M71" s="79"/>
    </row>
    <row r="72" spans="1:13" ht="13.65" customHeight="1">
      <c r="A72" s="63"/>
      <c r="B72" s="64"/>
      <c r="C72" s="65"/>
      <c r="D72" s="66"/>
      <c r="E72" s="67"/>
      <c r="F72" s="68"/>
      <c r="G72" s="35" t="str">
        <f t="shared" ref="G72:G103" si="10">IF(OR(D72="",E72=""),"",E72-D72)</f>
        <v/>
      </c>
      <c r="H72" s="36" t="str">
        <f t="shared" ref="H72:H103" si="11">IF(OR(D72="",F72=""),"",F72-D72)</f>
        <v/>
      </c>
      <c r="I72" s="36" t="str">
        <f t="shared" ref="I72:I103" si="12">IF(OR(G72="",H72=""),"",H72-G72)</f>
        <v/>
      </c>
      <c r="J72" s="36" t="str">
        <f t="shared" ref="J72:J103" si="13">IF(OR(E72="",F72=""),"",IF(F72&lt;=E72,"Cumple","No cumple"))</f>
        <v/>
      </c>
      <c r="K72" s="37" t="str">
        <f t="shared" ref="K72:K103" si="14">IF(I72="","",IF(I72&lt;=0,"Verde",IF(I72&lt;=2,"Amarillo","Rojo")))</f>
        <v/>
      </c>
      <c r="L72" s="78"/>
      <c r="M72" s="79"/>
    </row>
    <row r="73" spans="1:13" ht="13.65" customHeight="1">
      <c r="A73" s="63"/>
      <c r="B73" s="64"/>
      <c r="C73" s="65"/>
      <c r="D73" s="66"/>
      <c r="E73" s="67"/>
      <c r="F73" s="68"/>
      <c r="G73" s="35" t="str">
        <f t="shared" si="10"/>
        <v/>
      </c>
      <c r="H73" s="36" t="str">
        <f t="shared" si="11"/>
        <v/>
      </c>
      <c r="I73" s="36" t="str">
        <f t="shared" si="12"/>
        <v/>
      </c>
      <c r="J73" s="36" t="str">
        <f t="shared" si="13"/>
        <v/>
      </c>
      <c r="K73" s="37" t="str">
        <f t="shared" si="14"/>
        <v/>
      </c>
      <c r="L73" s="78"/>
      <c r="M73" s="79"/>
    </row>
    <row r="74" spans="1:13" ht="13.65" customHeight="1">
      <c r="A74" s="63"/>
      <c r="B74" s="64"/>
      <c r="C74" s="65"/>
      <c r="D74" s="66"/>
      <c r="E74" s="67"/>
      <c r="F74" s="68"/>
      <c r="G74" s="35" t="str">
        <f t="shared" si="10"/>
        <v/>
      </c>
      <c r="H74" s="36" t="str">
        <f t="shared" si="11"/>
        <v/>
      </c>
      <c r="I74" s="36" t="str">
        <f t="shared" si="12"/>
        <v/>
      </c>
      <c r="J74" s="36" t="str">
        <f t="shared" si="13"/>
        <v/>
      </c>
      <c r="K74" s="37" t="str">
        <f t="shared" si="14"/>
        <v/>
      </c>
      <c r="L74" s="78"/>
      <c r="M74" s="79"/>
    </row>
    <row r="75" spans="1:13" ht="13.65" customHeight="1">
      <c r="A75" s="63"/>
      <c r="B75" s="64"/>
      <c r="C75" s="65"/>
      <c r="D75" s="66"/>
      <c r="E75" s="67"/>
      <c r="F75" s="68"/>
      <c r="G75" s="35" t="str">
        <f t="shared" si="10"/>
        <v/>
      </c>
      <c r="H75" s="36" t="str">
        <f t="shared" si="11"/>
        <v/>
      </c>
      <c r="I75" s="36" t="str">
        <f t="shared" si="12"/>
        <v/>
      </c>
      <c r="J75" s="36" t="str">
        <f t="shared" si="13"/>
        <v/>
      </c>
      <c r="K75" s="37" t="str">
        <f t="shared" si="14"/>
        <v/>
      </c>
      <c r="L75" s="78"/>
      <c r="M75" s="79"/>
    </row>
    <row r="76" spans="1:13" ht="13.65" customHeight="1">
      <c r="A76" s="63"/>
      <c r="B76" s="64"/>
      <c r="C76" s="65"/>
      <c r="D76" s="66"/>
      <c r="E76" s="67"/>
      <c r="F76" s="68"/>
      <c r="G76" s="35" t="str">
        <f t="shared" si="10"/>
        <v/>
      </c>
      <c r="H76" s="36" t="str">
        <f t="shared" si="11"/>
        <v/>
      </c>
      <c r="I76" s="36" t="str">
        <f t="shared" si="12"/>
        <v/>
      </c>
      <c r="J76" s="36" t="str">
        <f t="shared" si="13"/>
        <v/>
      </c>
      <c r="K76" s="37" t="str">
        <f t="shared" si="14"/>
        <v/>
      </c>
      <c r="L76" s="78"/>
      <c r="M76" s="79"/>
    </row>
    <row r="77" spans="1:13" ht="13.65" customHeight="1">
      <c r="A77" s="63"/>
      <c r="B77" s="64"/>
      <c r="C77" s="65"/>
      <c r="D77" s="66"/>
      <c r="E77" s="67"/>
      <c r="F77" s="68"/>
      <c r="G77" s="35" t="str">
        <f t="shared" si="10"/>
        <v/>
      </c>
      <c r="H77" s="36" t="str">
        <f t="shared" si="11"/>
        <v/>
      </c>
      <c r="I77" s="36" t="str">
        <f t="shared" si="12"/>
        <v/>
      </c>
      <c r="J77" s="36" t="str">
        <f t="shared" si="13"/>
        <v/>
      </c>
      <c r="K77" s="37" t="str">
        <f t="shared" si="14"/>
        <v/>
      </c>
      <c r="L77" s="78"/>
      <c r="M77" s="79"/>
    </row>
    <row r="78" spans="1:13" ht="13.65" customHeight="1">
      <c r="A78" s="63"/>
      <c r="B78" s="64"/>
      <c r="C78" s="65"/>
      <c r="D78" s="66"/>
      <c r="E78" s="67"/>
      <c r="F78" s="68"/>
      <c r="G78" s="35" t="str">
        <f t="shared" si="10"/>
        <v/>
      </c>
      <c r="H78" s="36" t="str">
        <f t="shared" si="11"/>
        <v/>
      </c>
      <c r="I78" s="36" t="str">
        <f t="shared" si="12"/>
        <v/>
      </c>
      <c r="J78" s="36" t="str">
        <f t="shared" si="13"/>
        <v/>
      </c>
      <c r="K78" s="37" t="str">
        <f t="shared" si="14"/>
        <v/>
      </c>
      <c r="L78" s="78"/>
      <c r="M78" s="79"/>
    </row>
    <row r="79" spans="1:13" ht="13.65" customHeight="1">
      <c r="A79" s="63"/>
      <c r="B79" s="64"/>
      <c r="C79" s="65"/>
      <c r="D79" s="66"/>
      <c r="E79" s="67"/>
      <c r="F79" s="68"/>
      <c r="G79" s="35" t="str">
        <f t="shared" si="10"/>
        <v/>
      </c>
      <c r="H79" s="36" t="str">
        <f t="shared" si="11"/>
        <v/>
      </c>
      <c r="I79" s="36" t="str">
        <f t="shared" si="12"/>
        <v/>
      </c>
      <c r="J79" s="36" t="str">
        <f t="shared" si="13"/>
        <v/>
      </c>
      <c r="K79" s="37" t="str">
        <f t="shared" si="14"/>
        <v/>
      </c>
      <c r="L79" s="78"/>
      <c r="M79" s="79"/>
    </row>
    <row r="80" spans="1:13" ht="13.65" customHeight="1">
      <c r="A80" s="63"/>
      <c r="B80" s="64"/>
      <c r="C80" s="65"/>
      <c r="D80" s="66"/>
      <c r="E80" s="67"/>
      <c r="F80" s="68"/>
      <c r="G80" s="35" t="str">
        <f t="shared" si="10"/>
        <v/>
      </c>
      <c r="H80" s="36" t="str">
        <f t="shared" si="11"/>
        <v/>
      </c>
      <c r="I80" s="36" t="str">
        <f t="shared" si="12"/>
        <v/>
      </c>
      <c r="J80" s="36" t="str">
        <f t="shared" si="13"/>
        <v/>
      </c>
      <c r="K80" s="37" t="str">
        <f t="shared" si="14"/>
        <v/>
      </c>
      <c r="L80" s="78"/>
      <c r="M80" s="79"/>
    </row>
    <row r="81" spans="1:13" ht="13.65" customHeight="1">
      <c r="A81" s="63"/>
      <c r="B81" s="64"/>
      <c r="C81" s="65"/>
      <c r="D81" s="66"/>
      <c r="E81" s="67"/>
      <c r="F81" s="68"/>
      <c r="G81" s="35" t="str">
        <f t="shared" si="10"/>
        <v/>
      </c>
      <c r="H81" s="36" t="str">
        <f t="shared" si="11"/>
        <v/>
      </c>
      <c r="I81" s="36" t="str">
        <f t="shared" si="12"/>
        <v/>
      </c>
      <c r="J81" s="36" t="str">
        <f t="shared" si="13"/>
        <v/>
      </c>
      <c r="K81" s="37" t="str">
        <f t="shared" si="14"/>
        <v/>
      </c>
      <c r="L81" s="78"/>
      <c r="M81" s="79"/>
    </row>
    <row r="82" spans="1:13" ht="13.65" customHeight="1">
      <c r="A82" s="63"/>
      <c r="B82" s="64"/>
      <c r="C82" s="65"/>
      <c r="D82" s="66"/>
      <c r="E82" s="67"/>
      <c r="F82" s="68"/>
      <c r="G82" s="35" t="str">
        <f t="shared" si="10"/>
        <v/>
      </c>
      <c r="H82" s="36" t="str">
        <f t="shared" si="11"/>
        <v/>
      </c>
      <c r="I82" s="36" t="str">
        <f t="shared" si="12"/>
        <v/>
      </c>
      <c r="J82" s="36" t="str">
        <f t="shared" si="13"/>
        <v/>
      </c>
      <c r="K82" s="37" t="str">
        <f t="shared" si="14"/>
        <v/>
      </c>
      <c r="L82" s="78"/>
      <c r="M82" s="79"/>
    </row>
    <row r="83" spans="1:13" ht="13.65" customHeight="1">
      <c r="A83" s="63"/>
      <c r="B83" s="64"/>
      <c r="C83" s="65"/>
      <c r="D83" s="66"/>
      <c r="E83" s="67"/>
      <c r="F83" s="68"/>
      <c r="G83" s="35" t="str">
        <f t="shared" si="10"/>
        <v/>
      </c>
      <c r="H83" s="36" t="str">
        <f t="shared" si="11"/>
        <v/>
      </c>
      <c r="I83" s="36" t="str">
        <f t="shared" si="12"/>
        <v/>
      </c>
      <c r="J83" s="36" t="str">
        <f t="shared" si="13"/>
        <v/>
      </c>
      <c r="K83" s="37" t="str">
        <f t="shared" si="14"/>
        <v/>
      </c>
      <c r="L83" s="78"/>
      <c r="M83" s="79"/>
    </row>
    <row r="84" spans="1:13" ht="13.65" customHeight="1">
      <c r="A84" s="63"/>
      <c r="B84" s="64"/>
      <c r="C84" s="65"/>
      <c r="D84" s="66"/>
      <c r="E84" s="67"/>
      <c r="F84" s="68"/>
      <c r="G84" s="35" t="str">
        <f t="shared" si="10"/>
        <v/>
      </c>
      <c r="H84" s="36" t="str">
        <f t="shared" si="11"/>
        <v/>
      </c>
      <c r="I84" s="36" t="str">
        <f t="shared" si="12"/>
        <v/>
      </c>
      <c r="J84" s="36" t="str">
        <f t="shared" si="13"/>
        <v/>
      </c>
      <c r="K84" s="37" t="str">
        <f t="shared" si="14"/>
        <v/>
      </c>
      <c r="L84" s="78"/>
      <c r="M84" s="79"/>
    </row>
    <row r="85" spans="1:13" ht="13.65" customHeight="1">
      <c r="A85" s="63"/>
      <c r="B85" s="64"/>
      <c r="C85" s="65"/>
      <c r="D85" s="66"/>
      <c r="E85" s="67"/>
      <c r="F85" s="68"/>
      <c r="G85" s="35" t="str">
        <f t="shared" si="10"/>
        <v/>
      </c>
      <c r="H85" s="36" t="str">
        <f t="shared" si="11"/>
        <v/>
      </c>
      <c r="I85" s="36" t="str">
        <f t="shared" si="12"/>
        <v/>
      </c>
      <c r="J85" s="36" t="str">
        <f t="shared" si="13"/>
        <v/>
      </c>
      <c r="K85" s="37" t="str">
        <f t="shared" si="14"/>
        <v/>
      </c>
      <c r="L85" s="78"/>
      <c r="M85" s="79"/>
    </row>
    <row r="86" spans="1:13" ht="13.65" customHeight="1">
      <c r="A86" s="63"/>
      <c r="B86" s="64"/>
      <c r="C86" s="65"/>
      <c r="D86" s="66"/>
      <c r="E86" s="67"/>
      <c r="F86" s="68"/>
      <c r="G86" s="35" t="str">
        <f t="shared" si="10"/>
        <v/>
      </c>
      <c r="H86" s="36" t="str">
        <f t="shared" si="11"/>
        <v/>
      </c>
      <c r="I86" s="36" t="str">
        <f t="shared" si="12"/>
        <v/>
      </c>
      <c r="J86" s="36" t="str">
        <f t="shared" si="13"/>
        <v/>
      </c>
      <c r="K86" s="37" t="str">
        <f t="shared" si="14"/>
        <v/>
      </c>
      <c r="L86" s="78"/>
      <c r="M86" s="79"/>
    </row>
    <row r="87" spans="1:13" ht="13.65" customHeight="1">
      <c r="A87" s="63"/>
      <c r="B87" s="64"/>
      <c r="C87" s="65"/>
      <c r="D87" s="66"/>
      <c r="E87" s="67"/>
      <c r="F87" s="68"/>
      <c r="G87" s="35" t="str">
        <f t="shared" si="10"/>
        <v/>
      </c>
      <c r="H87" s="36" t="str">
        <f t="shared" si="11"/>
        <v/>
      </c>
      <c r="I87" s="36" t="str">
        <f t="shared" si="12"/>
        <v/>
      </c>
      <c r="J87" s="36" t="str">
        <f t="shared" si="13"/>
        <v/>
      </c>
      <c r="K87" s="37" t="str">
        <f t="shared" si="14"/>
        <v/>
      </c>
      <c r="L87" s="78"/>
      <c r="M87" s="79"/>
    </row>
    <row r="88" spans="1:13" ht="13.65" customHeight="1">
      <c r="A88" s="63"/>
      <c r="B88" s="64"/>
      <c r="C88" s="65"/>
      <c r="D88" s="66"/>
      <c r="E88" s="67"/>
      <c r="F88" s="68"/>
      <c r="G88" s="35" t="str">
        <f t="shared" si="10"/>
        <v/>
      </c>
      <c r="H88" s="36" t="str">
        <f t="shared" si="11"/>
        <v/>
      </c>
      <c r="I88" s="36" t="str">
        <f t="shared" si="12"/>
        <v/>
      </c>
      <c r="J88" s="36" t="str">
        <f t="shared" si="13"/>
        <v/>
      </c>
      <c r="K88" s="37" t="str">
        <f t="shared" si="14"/>
        <v/>
      </c>
      <c r="L88" s="78"/>
      <c r="M88" s="79"/>
    </row>
    <row r="89" spans="1:13" ht="13.65" customHeight="1">
      <c r="A89" s="63"/>
      <c r="B89" s="64"/>
      <c r="C89" s="65"/>
      <c r="D89" s="66"/>
      <c r="E89" s="67"/>
      <c r="F89" s="68"/>
      <c r="G89" s="35" t="str">
        <f t="shared" si="10"/>
        <v/>
      </c>
      <c r="H89" s="36" t="str">
        <f t="shared" si="11"/>
        <v/>
      </c>
      <c r="I89" s="36" t="str">
        <f t="shared" si="12"/>
        <v/>
      </c>
      <c r="J89" s="36" t="str">
        <f t="shared" si="13"/>
        <v/>
      </c>
      <c r="K89" s="37" t="str">
        <f t="shared" si="14"/>
        <v/>
      </c>
      <c r="L89" s="78"/>
      <c r="M89" s="79"/>
    </row>
    <row r="90" spans="1:13" ht="13.65" customHeight="1">
      <c r="A90" s="63"/>
      <c r="B90" s="64"/>
      <c r="C90" s="65"/>
      <c r="D90" s="66"/>
      <c r="E90" s="67"/>
      <c r="F90" s="68"/>
      <c r="G90" s="35" t="str">
        <f t="shared" si="10"/>
        <v/>
      </c>
      <c r="H90" s="36" t="str">
        <f t="shared" si="11"/>
        <v/>
      </c>
      <c r="I90" s="36" t="str">
        <f t="shared" si="12"/>
        <v/>
      </c>
      <c r="J90" s="36" t="str">
        <f t="shared" si="13"/>
        <v/>
      </c>
      <c r="K90" s="37" t="str">
        <f t="shared" si="14"/>
        <v/>
      </c>
      <c r="L90" s="78"/>
      <c r="M90" s="79"/>
    </row>
    <row r="91" spans="1:13" ht="13.65" customHeight="1">
      <c r="A91" s="63"/>
      <c r="B91" s="64"/>
      <c r="C91" s="65"/>
      <c r="D91" s="66"/>
      <c r="E91" s="67"/>
      <c r="F91" s="68"/>
      <c r="G91" s="35" t="str">
        <f t="shared" si="10"/>
        <v/>
      </c>
      <c r="H91" s="36" t="str">
        <f t="shared" si="11"/>
        <v/>
      </c>
      <c r="I91" s="36" t="str">
        <f t="shared" si="12"/>
        <v/>
      </c>
      <c r="J91" s="36" t="str">
        <f t="shared" si="13"/>
        <v/>
      </c>
      <c r="K91" s="37" t="str">
        <f t="shared" si="14"/>
        <v/>
      </c>
      <c r="L91" s="78"/>
      <c r="M91" s="79"/>
    </row>
    <row r="92" spans="1:13" ht="13.65" customHeight="1">
      <c r="A92" s="63"/>
      <c r="B92" s="64"/>
      <c r="C92" s="65"/>
      <c r="D92" s="66"/>
      <c r="E92" s="67"/>
      <c r="F92" s="68"/>
      <c r="G92" s="35" t="str">
        <f t="shared" si="10"/>
        <v/>
      </c>
      <c r="H92" s="36" t="str">
        <f t="shared" si="11"/>
        <v/>
      </c>
      <c r="I92" s="36" t="str">
        <f t="shared" si="12"/>
        <v/>
      </c>
      <c r="J92" s="36" t="str">
        <f t="shared" si="13"/>
        <v/>
      </c>
      <c r="K92" s="37" t="str">
        <f t="shared" si="14"/>
        <v/>
      </c>
      <c r="L92" s="78"/>
      <c r="M92" s="79"/>
    </row>
    <row r="93" spans="1:13" ht="13.65" customHeight="1">
      <c r="A93" s="63"/>
      <c r="B93" s="64"/>
      <c r="C93" s="65"/>
      <c r="D93" s="66"/>
      <c r="E93" s="67"/>
      <c r="F93" s="68"/>
      <c r="G93" s="35" t="str">
        <f t="shared" si="10"/>
        <v/>
      </c>
      <c r="H93" s="36" t="str">
        <f t="shared" si="11"/>
        <v/>
      </c>
      <c r="I93" s="36" t="str">
        <f t="shared" si="12"/>
        <v/>
      </c>
      <c r="J93" s="36" t="str">
        <f t="shared" si="13"/>
        <v/>
      </c>
      <c r="K93" s="37" t="str">
        <f t="shared" si="14"/>
        <v/>
      </c>
      <c r="L93" s="78"/>
      <c r="M93" s="79"/>
    </row>
    <row r="94" spans="1:13" ht="13.65" customHeight="1">
      <c r="A94" s="63"/>
      <c r="B94" s="64"/>
      <c r="C94" s="65"/>
      <c r="D94" s="66"/>
      <c r="E94" s="67"/>
      <c r="F94" s="68"/>
      <c r="G94" s="35" t="str">
        <f t="shared" si="10"/>
        <v/>
      </c>
      <c r="H94" s="36" t="str">
        <f t="shared" si="11"/>
        <v/>
      </c>
      <c r="I94" s="36" t="str">
        <f t="shared" si="12"/>
        <v/>
      </c>
      <c r="J94" s="36" t="str">
        <f t="shared" si="13"/>
        <v/>
      </c>
      <c r="K94" s="37" t="str">
        <f t="shared" si="14"/>
        <v/>
      </c>
      <c r="L94" s="78"/>
      <c r="M94" s="79"/>
    </row>
    <row r="95" spans="1:13" ht="13.65" customHeight="1">
      <c r="A95" s="63"/>
      <c r="B95" s="64"/>
      <c r="C95" s="65"/>
      <c r="D95" s="66"/>
      <c r="E95" s="67"/>
      <c r="F95" s="68"/>
      <c r="G95" s="35" t="str">
        <f t="shared" si="10"/>
        <v/>
      </c>
      <c r="H95" s="36" t="str">
        <f t="shared" si="11"/>
        <v/>
      </c>
      <c r="I95" s="36" t="str">
        <f t="shared" si="12"/>
        <v/>
      </c>
      <c r="J95" s="36" t="str">
        <f t="shared" si="13"/>
        <v/>
      </c>
      <c r="K95" s="37" t="str">
        <f t="shared" si="14"/>
        <v/>
      </c>
      <c r="L95" s="78"/>
      <c r="M95" s="79"/>
    </row>
    <row r="96" spans="1:13" ht="13.65" customHeight="1">
      <c r="A96" s="63"/>
      <c r="B96" s="64"/>
      <c r="C96" s="65"/>
      <c r="D96" s="66"/>
      <c r="E96" s="67"/>
      <c r="F96" s="68"/>
      <c r="G96" s="35" t="str">
        <f t="shared" si="10"/>
        <v/>
      </c>
      <c r="H96" s="36" t="str">
        <f t="shared" si="11"/>
        <v/>
      </c>
      <c r="I96" s="36" t="str">
        <f t="shared" si="12"/>
        <v/>
      </c>
      <c r="J96" s="36" t="str">
        <f t="shared" si="13"/>
        <v/>
      </c>
      <c r="K96" s="37" t="str">
        <f t="shared" si="14"/>
        <v/>
      </c>
      <c r="L96" s="78"/>
      <c r="M96" s="79"/>
    </row>
    <row r="97" spans="1:13" ht="13.65" customHeight="1">
      <c r="A97" s="63"/>
      <c r="B97" s="64"/>
      <c r="C97" s="65"/>
      <c r="D97" s="66"/>
      <c r="E97" s="67"/>
      <c r="F97" s="68"/>
      <c r="G97" s="35" t="str">
        <f t="shared" si="10"/>
        <v/>
      </c>
      <c r="H97" s="36" t="str">
        <f t="shared" si="11"/>
        <v/>
      </c>
      <c r="I97" s="36" t="str">
        <f t="shared" si="12"/>
        <v/>
      </c>
      <c r="J97" s="36" t="str">
        <f t="shared" si="13"/>
        <v/>
      </c>
      <c r="K97" s="37" t="str">
        <f t="shared" si="14"/>
        <v/>
      </c>
      <c r="L97" s="78"/>
      <c r="M97" s="79"/>
    </row>
    <row r="98" spans="1:13" ht="13.65" customHeight="1">
      <c r="A98" s="63"/>
      <c r="B98" s="64"/>
      <c r="C98" s="65"/>
      <c r="D98" s="66"/>
      <c r="E98" s="67"/>
      <c r="F98" s="68"/>
      <c r="G98" s="35" t="str">
        <f t="shared" si="10"/>
        <v/>
      </c>
      <c r="H98" s="36" t="str">
        <f t="shared" si="11"/>
        <v/>
      </c>
      <c r="I98" s="36" t="str">
        <f t="shared" si="12"/>
        <v/>
      </c>
      <c r="J98" s="36" t="str">
        <f t="shared" si="13"/>
        <v/>
      </c>
      <c r="K98" s="37" t="str">
        <f t="shared" si="14"/>
        <v/>
      </c>
      <c r="L98" s="78"/>
      <c r="M98" s="79"/>
    </row>
    <row r="99" spans="1:13" ht="13.65" customHeight="1">
      <c r="A99" s="63"/>
      <c r="B99" s="64"/>
      <c r="C99" s="65"/>
      <c r="D99" s="66"/>
      <c r="E99" s="67"/>
      <c r="F99" s="68"/>
      <c r="G99" s="35" t="str">
        <f t="shared" si="10"/>
        <v/>
      </c>
      <c r="H99" s="36" t="str">
        <f t="shared" si="11"/>
        <v/>
      </c>
      <c r="I99" s="36" t="str">
        <f t="shared" si="12"/>
        <v/>
      </c>
      <c r="J99" s="36" t="str">
        <f t="shared" si="13"/>
        <v/>
      </c>
      <c r="K99" s="37" t="str">
        <f t="shared" si="14"/>
        <v/>
      </c>
      <c r="L99" s="78"/>
      <c r="M99" s="79"/>
    </row>
    <row r="100" spans="1:13" ht="13.65" customHeight="1">
      <c r="A100" s="63"/>
      <c r="B100" s="64"/>
      <c r="C100" s="65"/>
      <c r="D100" s="66"/>
      <c r="E100" s="67"/>
      <c r="F100" s="68"/>
      <c r="G100" s="35" t="str">
        <f t="shared" si="10"/>
        <v/>
      </c>
      <c r="H100" s="36" t="str">
        <f t="shared" si="11"/>
        <v/>
      </c>
      <c r="I100" s="36" t="str">
        <f t="shared" si="12"/>
        <v/>
      </c>
      <c r="J100" s="36" t="str">
        <f t="shared" si="13"/>
        <v/>
      </c>
      <c r="K100" s="37" t="str">
        <f t="shared" si="14"/>
        <v/>
      </c>
      <c r="L100" s="78"/>
      <c r="M100" s="79"/>
    </row>
    <row r="101" spans="1:13" ht="13.65" customHeight="1">
      <c r="A101" s="63"/>
      <c r="B101" s="64"/>
      <c r="C101" s="65"/>
      <c r="D101" s="66"/>
      <c r="E101" s="67"/>
      <c r="F101" s="68"/>
      <c r="G101" s="35" t="str">
        <f t="shared" si="10"/>
        <v/>
      </c>
      <c r="H101" s="36" t="str">
        <f t="shared" si="11"/>
        <v/>
      </c>
      <c r="I101" s="36" t="str">
        <f t="shared" si="12"/>
        <v/>
      </c>
      <c r="J101" s="36" t="str">
        <f t="shared" si="13"/>
        <v/>
      </c>
      <c r="K101" s="37" t="str">
        <f t="shared" si="14"/>
        <v/>
      </c>
      <c r="L101" s="78"/>
      <c r="M101" s="79"/>
    </row>
    <row r="102" spans="1:13" ht="13.65" customHeight="1">
      <c r="A102" s="63"/>
      <c r="B102" s="64"/>
      <c r="C102" s="65"/>
      <c r="D102" s="66"/>
      <c r="E102" s="67"/>
      <c r="F102" s="68"/>
      <c r="G102" s="35" t="str">
        <f t="shared" si="10"/>
        <v/>
      </c>
      <c r="H102" s="36" t="str">
        <f t="shared" si="11"/>
        <v/>
      </c>
      <c r="I102" s="36" t="str">
        <f t="shared" si="12"/>
        <v/>
      </c>
      <c r="J102" s="36" t="str">
        <f t="shared" si="13"/>
        <v/>
      </c>
      <c r="K102" s="37" t="str">
        <f t="shared" si="14"/>
        <v/>
      </c>
      <c r="L102" s="78"/>
      <c r="M102" s="79"/>
    </row>
    <row r="103" spans="1:13" ht="13.65" customHeight="1">
      <c r="A103" s="63"/>
      <c r="B103" s="64"/>
      <c r="C103" s="65"/>
      <c r="D103" s="66"/>
      <c r="E103" s="67"/>
      <c r="F103" s="68"/>
      <c r="G103" s="35" t="str">
        <f t="shared" si="10"/>
        <v/>
      </c>
      <c r="H103" s="36" t="str">
        <f t="shared" si="11"/>
        <v/>
      </c>
      <c r="I103" s="36" t="str">
        <f t="shared" si="12"/>
        <v/>
      </c>
      <c r="J103" s="36" t="str">
        <f t="shared" si="13"/>
        <v/>
      </c>
      <c r="K103" s="37" t="str">
        <f t="shared" si="14"/>
        <v/>
      </c>
      <c r="L103" s="78"/>
      <c r="M103" s="79"/>
    </row>
    <row r="104" spans="1:13" ht="13.65" customHeight="1">
      <c r="A104" s="63"/>
      <c r="B104" s="64"/>
      <c r="C104" s="65"/>
      <c r="D104" s="66"/>
      <c r="E104" s="67"/>
      <c r="F104" s="68"/>
      <c r="G104" s="35" t="str">
        <f t="shared" ref="G104:G135" si="15">IF(OR(D104="",E104=""),"",E104-D104)</f>
        <v/>
      </c>
      <c r="H104" s="36" t="str">
        <f t="shared" ref="H104:H135" si="16">IF(OR(D104="",F104=""),"",F104-D104)</f>
        <v/>
      </c>
      <c r="I104" s="36" t="str">
        <f t="shared" ref="I104:I135" si="17">IF(OR(G104="",H104=""),"",H104-G104)</f>
        <v/>
      </c>
      <c r="J104" s="36" t="str">
        <f t="shared" ref="J104:J135" si="18">IF(OR(E104="",F104=""),"",IF(F104&lt;=E104,"Cumple","No cumple"))</f>
        <v/>
      </c>
      <c r="K104" s="37" t="str">
        <f t="shared" ref="K104:K135" si="19">IF(I104="","",IF(I104&lt;=0,"Verde",IF(I104&lt;=2,"Amarillo","Rojo")))</f>
        <v/>
      </c>
      <c r="L104" s="78"/>
      <c r="M104" s="79"/>
    </row>
    <row r="105" spans="1:13" ht="13.65" customHeight="1">
      <c r="A105" s="63"/>
      <c r="B105" s="64"/>
      <c r="C105" s="65"/>
      <c r="D105" s="66"/>
      <c r="E105" s="67"/>
      <c r="F105" s="68"/>
      <c r="G105" s="35" t="str">
        <f t="shared" si="15"/>
        <v/>
      </c>
      <c r="H105" s="36" t="str">
        <f t="shared" si="16"/>
        <v/>
      </c>
      <c r="I105" s="36" t="str">
        <f t="shared" si="17"/>
        <v/>
      </c>
      <c r="J105" s="36" t="str">
        <f t="shared" si="18"/>
        <v/>
      </c>
      <c r="K105" s="37" t="str">
        <f t="shared" si="19"/>
        <v/>
      </c>
      <c r="L105" s="78"/>
      <c r="M105" s="79"/>
    </row>
    <row r="106" spans="1:13" ht="13.65" customHeight="1">
      <c r="A106" s="63"/>
      <c r="B106" s="64"/>
      <c r="C106" s="65"/>
      <c r="D106" s="66"/>
      <c r="E106" s="67"/>
      <c r="F106" s="68"/>
      <c r="G106" s="35" t="str">
        <f t="shared" si="15"/>
        <v/>
      </c>
      <c r="H106" s="36" t="str">
        <f t="shared" si="16"/>
        <v/>
      </c>
      <c r="I106" s="36" t="str">
        <f t="shared" si="17"/>
        <v/>
      </c>
      <c r="J106" s="36" t="str">
        <f t="shared" si="18"/>
        <v/>
      </c>
      <c r="K106" s="37" t="str">
        <f t="shared" si="19"/>
        <v/>
      </c>
      <c r="L106" s="78"/>
      <c r="M106" s="79"/>
    </row>
    <row r="107" spans="1:13" ht="13.65" customHeight="1">
      <c r="A107" s="63"/>
      <c r="B107" s="64"/>
      <c r="C107" s="65"/>
      <c r="D107" s="66"/>
      <c r="E107" s="67"/>
      <c r="F107" s="68"/>
      <c r="G107" s="35" t="str">
        <f t="shared" si="15"/>
        <v/>
      </c>
      <c r="H107" s="36" t="str">
        <f t="shared" si="16"/>
        <v/>
      </c>
      <c r="I107" s="36" t="str">
        <f t="shared" si="17"/>
        <v/>
      </c>
      <c r="J107" s="36" t="str">
        <f t="shared" si="18"/>
        <v/>
      </c>
      <c r="K107" s="37" t="str">
        <f t="shared" si="19"/>
        <v/>
      </c>
      <c r="L107" s="78"/>
      <c r="M107" s="79"/>
    </row>
    <row r="108" spans="1:13" ht="13.65" customHeight="1">
      <c r="A108" s="63"/>
      <c r="B108" s="64"/>
      <c r="C108" s="65"/>
      <c r="D108" s="66"/>
      <c r="E108" s="67"/>
      <c r="F108" s="68"/>
      <c r="G108" s="35" t="str">
        <f t="shared" si="15"/>
        <v/>
      </c>
      <c r="H108" s="36" t="str">
        <f t="shared" si="16"/>
        <v/>
      </c>
      <c r="I108" s="36" t="str">
        <f t="shared" si="17"/>
        <v/>
      </c>
      <c r="J108" s="36" t="str">
        <f t="shared" si="18"/>
        <v/>
      </c>
      <c r="K108" s="37" t="str">
        <f t="shared" si="19"/>
        <v/>
      </c>
      <c r="L108" s="78"/>
      <c r="M108" s="79"/>
    </row>
    <row r="109" spans="1:13" ht="13.65" customHeight="1">
      <c r="A109" s="63"/>
      <c r="B109" s="64"/>
      <c r="C109" s="65"/>
      <c r="D109" s="66"/>
      <c r="E109" s="67"/>
      <c r="F109" s="68"/>
      <c r="G109" s="35" t="str">
        <f t="shared" si="15"/>
        <v/>
      </c>
      <c r="H109" s="36" t="str">
        <f t="shared" si="16"/>
        <v/>
      </c>
      <c r="I109" s="36" t="str">
        <f t="shared" si="17"/>
        <v/>
      </c>
      <c r="J109" s="36" t="str">
        <f t="shared" si="18"/>
        <v/>
      </c>
      <c r="K109" s="37" t="str">
        <f t="shared" si="19"/>
        <v/>
      </c>
      <c r="L109" s="78"/>
      <c r="M109" s="79"/>
    </row>
    <row r="110" spans="1:13" ht="13.65" customHeight="1">
      <c r="A110" s="63"/>
      <c r="B110" s="64"/>
      <c r="C110" s="65"/>
      <c r="D110" s="66"/>
      <c r="E110" s="67"/>
      <c r="F110" s="68"/>
      <c r="G110" s="35" t="str">
        <f t="shared" si="15"/>
        <v/>
      </c>
      <c r="H110" s="36" t="str">
        <f t="shared" si="16"/>
        <v/>
      </c>
      <c r="I110" s="36" t="str">
        <f t="shared" si="17"/>
        <v/>
      </c>
      <c r="J110" s="36" t="str">
        <f t="shared" si="18"/>
        <v/>
      </c>
      <c r="K110" s="37" t="str">
        <f t="shared" si="19"/>
        <v/>
      </c>
      <c r="L110" s="78"/>
      <c r="M110" s="79"/>
    </row>
    <row r="111" spans="1:13" ht="13.65" customHeight="1">
      <c r="A111" s="63"/>
      <c r="B111" s="64"/>
      <c r="C111" s="65"/>
      <c r="D111" s="66"/>
      <c r="E111" s="67"/>
      <c r="F111" s="68"/>
      <c r="G111" s="35" t="str">
        <f t="shared" si="15"/>
        <v/>
      </c>
      <c r="H111" s="36" t="str">
        <f t="shared" si="16"/>
        <v/>
      </c>
      <c r="I111" s="36" t="str">
        <f t="shared" si="17"/>
        <v/>
      </c>
      <c r="J111" s="36" t="str">
        <f t="shared" si="18"/>
        <v/>
      </c>
      <c r="K111" s="37" t="str">
        <f t="shared" si="19"/>
        <v/>
      </c>
      <c r="L111" s="78"/>
      <c r="M111" s="79"/>
    </row>
    <row r="112" spans="1:13" ht="13.65" customHeight="1">
      <c r="A112" s="63"/>
      <c r="B112" s="64"/>
      <c r="C112" s="65"/>
      <c r="D112" s="66"/>
      <c r="E112" s="67"/>
      <c r="F112" s="68"/>
      <c r="G112" s="35" t="str">
        <f t="shared" si="15"/>
        <v/>
      </c>
      <c r="H112" s="36" t="str">
        <f t="shared" si="16"/>
        <v/>
      </c>
      <c r="I112" s="36" t="str">
        <f t="shared" si="17"/>
        <v/>
      </c>
      <c r="J112" s="36" t="str">
        <f t="shared" si="18"/>
        <v/>
      </c>
      <c r="K112" s="37" t="str">
        <f t="shared" si="19"/>
        <v/>
      </c>
      <c r="L112" s="78"/>
      <c r="M112" s="79"/>
    </row>
    <row r="113" spans="1:13" ht="13.65" customHeight="1">
      <c r="A113" s="63"/>
      <c r="B113" s="64"/>
      <c r="C113" s="65"/>
      <c r="D113" s="66"/>
      <c r="E113" s="67"/>
      <c r="F113" s="68"/>
      <c r="G113" s="35" t="str">
        <f t="shared" si="15"/>
        <v/>
      </c>
      <c r="H113" s="36" t="str">
        <f t="shared" si="16"/>
        <v/>
      </c>
      <c r="I113" s="36" t="str">
        <f t="shared" si="17"/>
        <v/>
      </c>
      <c r="J113" s="36" t="str">
        <f t="shared" si="18"/>
        <v/>
      </c>
      <c r="K113" s="37" t="str">
        <f t="shared" si="19"/>
        <v/>
      </c>
      <c r="L113" s="78"/>
      <c r="M113" s="79"/>
    </row>
    <row r="114" spans="1:13" ht="13.65" customHeight="1">
      <c r="A114" s="63"/>
      <c r="B114" s="64"/>
      <c r="C114" s="65"/>
      <c r="D114" s="66"/>
      <c r="E114" s="67"/>
      <c r="F114" s="68"/>
      <c r="G114" s="35" t="str">
        <f t="shared" si="15"/>
        <v/>
      </c>
      <c r="H114" s="36" t="str">
        <f t="shared" si="16"/>
        <v/>
      </c>
      <c r="I114" s="36" t="str">
        <f t="shared" si="17"/>
        <v/>
      </c>
      <c r="J114" s="36" t="str">
        <f t="shared" si="18"/>
        <v/>
      </c>
      <c r="K114" s="37" t="str">
        <f t="shared" si="19"/>
        <v/>
      </c>
      <c r="L114" s="78"/>
      <c r="M114" s="79"/>
    </row>
    <row r="115" spans="1:13" ht="13.65" customHeight="1">
      <c r="A115" s="63"/>
      <c r="B115" s="64"/>
      <c r="C115" s="65"/>
      <c r="D115" s="66"/>
      <c r="E115" s="67"/>
      <c r="F115" s="68"/>
      <c r="G115" s="35" t="str">
        <f t="shared" si="15"/>
        <v/>
      </c>
      <c r="H115" s="36" t="str">
        <f t="shared" si="16"/>
        <v/>
      </c>
      <c r="I115" s="36" t="str">
        <f t="shared" si="17"/>
        <v/>
      </c>
      <c r="J115" s="36" t="str">
        <f t="shared" si="18"/>
        <v/>
      </c>
      <c r="K115" s="37" t="str">
        <f t="shared" si="19"/>
        <v/>
      </c>
      <c r="L115" s="78"/>
      <c r="M115" s="79"/>
    </row>
    <row r="116" spans="1:13" ht="13.65" customHeight="1">
      <c r="A116" s="63"/>
      <c r="B116" s="64"/>
      <c r="C116" s="65"/>
      <c r="D116" s="66"/>
      <c r="E116" s="67"/>
      <c r="F116" s="68"/>
      <c r="G116" s="35" t="str">
        <f t="shared" si="15"/>
        <v/>
      </c>
      <c r="H116" s="36" t="str">
        <f t="shared" si="16"/>
        <v/>
      </c>
      <c r="I116" s="36" t="str">
        <f t="shared" si="17"/>
        <v/>
      </c>
      <c r="J116" s="36" t="str">
        <f t="shared" si="18"/>
        <v/>
      </c>
      <c r="K116" s="37" t="str">
        <f t="shared" si="19"/>
        <v/>
      </c>
      <c r="L116" s="78"/>
      <c r="M116" s="79"/>
    </row>
    <row r="117" spans="1:13" ht="13.65" customHeight="1">
      <c r="A117" s="63"/>
      <c r="B117" s="64"/>
      <c r="C117" s="65"/>
      <c r="D117" s="66"/>
      <c r="E117" s="67"/>
      <c r="F117" s="68"/>
      <c r="G117" s="35" t="str">
        <f t="shared" si="15"/>
        <v/>
      </c>
      <c r="H117" s="36" t="str">
        <f t="shared" si="16"/>
        <v/>
      </c>
      <c r="I117" s="36" t="str">
        <f t="shared" si="17"/>
        <v/>
      </c>
      <c r="J117" s="36" t="str">
        <f t="shared" si="18"/>
        <v/>
      </c>
      <c r="K117" s="37" t="str">
        <f t="shared" si="19"/>
        <v/>
      </c>
      <c r="L117" s="78"/>
      <c r="M117" s="79"/>
    </row>
    <row r="118" spans="1:13" ht="13.65" customHeight="1">
      <c r="A118" s="63"/>
      <c r="B118" s="64"/>
      <c r="C118" s="65"/>
      <c r="D118" s="66"/>
      <c r="E118" s="67"/>
      <c r="F118" s="68"/>
      <c r="G118" s="35" t="str">
        <f t="shared" si="15"/>
        <v/>
      </c>
      <c r="H118" s="36" t="str">
        <f t="shared" si="16"/>
        <v/>
      </c>
      <c r="I118" s="36" t="str">
        <f t="shared" si="17"/>
        <v/>
      </c>
      <c r="J118" s="36" t="str">
        <f t="shared" si="18"/>
        <v/>
      </c>
      <c r="K118" s="37" t="str">
        <f t="shared" si="19"/>
        <v/>
      </c>
      <c r="L118" s="78"/>
      <c r="M118" s="79"/>
    </row>
    <row r="119" spans="1:13" ht="13.65" customHeight="1">
      <c r="A119" s="63"/>
      <c r="B119" s="64"/>
      <c r="C119" s="65"/>
      <c r="D119" s="66"/>
      <c r="E119" s="67"/>
      <c r="F119" s="68"/>
      <c r="G119" s="35" t="str">
        <f t="shared" si="15"/>
        <v/>
      </c>
      <c r="H119" s="36" t="str">
        <f t="shared" si="16"/>
        <v/>
      </c>
      <c r="I119" s="36" t="str">
        <f t="shared" si="17"/>
        <v/>
      </c>
      <c r="J119" s="36" t="str">
        <f t="shared" si="18"/>
        <v/>
      </c>
      <c r="K119" s="37" t="str">
        <f t="shared" si="19"/>
        <v/>
      </c>
      <c r="L119" s="78"/>
      <c r="M119" s="79"/>
    </row>
    <row r="120" spans="1:13" ht="13.65" customHeight="1">
      <c r="A120" s="63"/>
      <c r="B120" s="64"/>
      <c r="C120" s="65"/>
      <c r="D120" s="66"/>
      <c r="E120" s="67"/>
      <c r="F120" s="68"/>
      <c r="G120" s="35" t="str">
        <f t="shared" si="15"/>
        <v/>
      </c>
      <c r="H120" s="36" t="str">
        <f t="shared" si="16"/>
        <v/>
      </c>
      <c r="I120" s="36" t="str">
        <f t="shared" si="17"/>
        <v/>
      </c>
      <c r="J120" s="36" t="str">
        <f t="shared" si="18"/>
        <v/>
      </c>
      <c r="K120" s="37" t="str">
        <f t="shared" si="19"/>
        <v/>
      </c>
      <c r="L120" s="78"/>
      <c r="M120" s="79"/>
    </row>
    <row r="121" spans="1:13" ht="13.65" customHeight="1">
      <c r="A121" s="63"/>
      <c r="B121" s="64"/>
      <c r="C121" s="65"/>
      <c r="D121" s="66"/>
      <c r="E121" s="67"/>
      <c r="F121" s="68"/>
      <c r="G121" s="35" t="str">
        <f t="shared" si="15"/>
        <v/>
      </c>
      <c r="H121" s="36" t="str">
        <f t="shared" si="16"/>
        <v/>
      </c>
      <c r="I121" s="36" t="str">
        <f t="shared" si="17"/>
        <v/>
      </c>
      <c r="J121" s="36" t="str">
        <f t="shared" si="18"/>
        <v/>
      </c>
      <c r="K121" s="37" t="str">
        <f t="shared" si="19"/>
        <v/>
      </c>
      <c r="L121" s="78"/>
      <c r="M121" s="79"/>
    </row>
    <row r="122" spans="1:13" ht="13.65" customHeight="1">
      <c r="A122" s="63"/>
      <c r="B122" s="64"/>
      <c r="C122" s="65"/>
      <c r="D122" s="66"/>
      <c r="E122" s="67"/>
      <c r="F122" s="68"/>
      <c r="G122" s="35" t="str">
        <f t="shared" si="15"/>
        <v/>
      </c>
      <c r="H122" s="36" t="str">
        <f t="shared" si="16"/>
        <v/>
      </c>
      <c r="I122" s="36" t="str">
        <f t="shared" si="17"/>
        <v/>
      </c>
      <c r="J122" s="36" t="str">
        <f t="shared" si="18"/>
        <v/>
      </c>
      <c r="K122" s="37" t="str">
        <f t="shared" si="19"/>
        <v/>
      </c>
      <c r="L122" s="78"/>
      <c r="M122" s="79"/>
    </row>
    <row r="123" spans="1:13" ht="13.65" customHeight="1">
      <c r="A123" s="63"/>
      <c r="B123" s="64"/>
      <c r="C123" s="65"/>
      <c r="D123" s="66"/>
      <c r="E123" s="67"/>
      <c r="F123" s="68"/>
      <c r="G123" s="35" t="str">
        <f t="shared" si="15"/>
        <v/>
      </c>
      <c r="H123" s="36" t="str">
        <f t="shared" si="16"/>
        <v/>
      </c>
      <c r="I123" s="36" t="str">
        <f t="shared" si="17"/>
        <v/>
      </c>
      <c r="J123" s="36" t="str">
        <f t="shared" si="18"/>
        <v/>
      </c>
      <c r="K123" s="37" t="str">
        <f t="shared" si="19"/>
        <v/>
      </c>
      <c r="L123" s="78"/>
      <c r="M123" s="79"/>
    </row>
    <row r="124" spans="1:13" ht="13.65" customHeight="1">
      <c r="A124" s="63"/>
      <c r="B124" s="64"/>
      <c r="C124" s="65"/>
      <c r="D124" s="66"/>
      <c r="E124" s="67"/>
      <c r="F124" s="68"/>
      <c r="G124" s="35" t="str">
        <f t="shared" si="15"/>
        <v/>
      </c>
      <c r="H124" s="36" t="str">
        <f t="shared" si="16"/>
        <v/>
      </c>
      <c r="I124" s="36" t="str">
        <f t="shared" si="17"/>
        <v/>
      </c>
      <c r="J124" s="36" t="str">
        <f t="shared" si="18"/>
        <v/>
      </c>
      <c r="K124" s="37" t="str">
        <f t="shared" si="19"/>
        <v/>
      </c>
      <c r="L124" s="78"/>
      <c r="M124" s="79"/>
    </row>
    <row r="125" spans="1:13" ht="13.65" customHeight="1">
      <c r="A125" s="63"/>
      <c r="B125" s="64"/>
      <c r="C125" s="65"/>
      <c r="D125" s="66"/>
      <c r="E125" s="67"/>
      <c r="F125" s="68"/>
      <c r="G125" s="35" t="str">
        <f t="shared" si="15"/>
        <v/>
      </c>
      <c r="H125" s="36" t="str">
        <f t="shared" si="16"/>
        <v/>
      </c>
      <c r="I125" s="36" t="str">
        <f t="shared" si="17"/>
        <v/>
      </c>
      <c r="J125" s="36" t="str">
        <f t="shared" si="18"/>
        <v/>
      </c>
      <c r="K125" s="37" t="str">
        <f t="shared" si="19"/>
        <v/>
      </c>
      <c r="L125" s="78"/>
      <c r="M125" s="79"/>
    </row>
    <row r="126" spans="1:13" ht="13.65" customHeight="1">
      <c r="A126" s="63"/>
      <c r="B126" s="64"/>
      <c r="C126" s="65"/>
      <c r="D126" s="66"/>
      <c r="E126" s="67"/>
      <c r="F126" s="68"/>
      <c r="G126" s="35" t="str">
        <f t="shared" si="15"/>
        <v/>
      </c>
      <c r="H126" s="36" t="str">
        <f t="shared" si="16"/>
        <v/>
      </c>
      <c r="I126" s="36" t="str">
        <f t="shared" si="17"/>
        <v/>
      </c>
      <c r="J126" s="36" t="str">
        <f t="shared" si="18"/>
        <v/>
      </c>
      <c r="K126" s="37" t="str">
        <f t="shared" si="19"/>
        <v/>
      </c>
      <c r="L126" s="78"/>
      <c r="M126" s="79"/>
    </row>
    <row r="127" spans="1:13" ht="13.65" customHeight="1">
      <c r="A127" s="63"/>
      <c r="B127" s="64"/>
      <c r="C127" s="65"/>
      <c r="D127" s="66"/>
      <c r="E127" s="67"/>
      <c r="F127" s="68"/>
      <c r="G127" s="35" t="str">
        <f t="shared" si="15"/>
        <v/>
      </c>
      <c r="H127" s="36" t="str">
        <f t="shared" si="16"/>
        <v/>
      </c>
      <c r="I127" s="36" t="str">
        <f t="shared" si="17"/>
        <v/>
      </c>
      <c r="J127" s="36" t="str">
        <f t="shared" si="18"/>
        <v/>
      </c>
      <c r="K127" s="37" t="str">
        <f t="shared" si="19"/>
        <v/>
      </c>
      <c r="L127" s="78"/>
      <c r="M127" s="79"/>
    </row>
    <row r="128" spans="1:13" ht="13.65" customHeight="1">
      <c r="A128" s="63"/>
      <c r="B128" s="64"/>
      <c r="C128" s="65"/>
      <c r="D128" s="66"/>
      <c r="E128" s="67"/>
      <c r="F128" s="68"/>
      <c r="G128" s="35" t="str">
        <f t="shared" si="15"/>
        <v/>
      </c>
      <c r="H128" s="36" t="str">
        <f t="shared" si="16"/>
        <v/>
      </c>
      <c r="I128" s="36" t="str">
        <f t="shared" si="17"/>
        <v/>
      </c>
      <c r="J128" s="36" t="str">
        <f t="shared" si="18"/>
        <v/>
      </c>
      <c r="K128" s="37" t="str">
        <f t="shared" si="19"/>
        <v/>
      </c>
      <c r="L128" s="78"/>
      <c r="M128" s="79"/>
    </row>
    <row r="129" spans="1:13" ht="13.65" customHeight="1">
      <c r="A129" s="63"/>
      <c r="B129" s="64"/>
      <c r="C129" s="65"/>
      <c r="D129" s="66"/>
      <c r="E129" s="67"/>
      <c r="F129" s="68"/>
      <c r="G129" s="35" t="str">
        <f t="shared" si="15"/>
        <v/>
      </c>
      <c r="H129" s="36" t="str">
        <f t="shared" si="16"/>
        <v/>
      </c>
      <c r="I129" s="36" t="str">
        <f t="shared" si="17"/>
        <v/>
      </c>
      <c r="J129" s="36" t="str">
        <f t="shared" si="18"/>
        <v/>
      </c>
      <c r="K129" s="37" t="str">
        <f t="shared" si="19"/>
        <v/>
      </c>
      <c r="L129" s="78"/>
      <c r="M129" s="79"/>
    </row>
    <row r="130" spans="1:13" ht="13.65" customHeight="1">
      <c r="A130" s="63"/>
      <c r="B130" s="64"/>
      <c r="C130" s="65"/>
      <c r="D130" s="66"/>
      <c r="E130" s="67"/>
      <c r="F130" s="68"/>
      <c r="G130" s="35" t="str">
        <f t="shared" si="15"/>
        <v/>
      </c>
      <c r="H130" s="36" t="str">
        <f t="shared" si="16"/>
        <v/>
      </c>
      <c r="I130" s="36" t="str">
        <f t="shared" si="17"/>
        <v/>
      </c>
      <c r="J130" s="36" t="str">
        <f t="shared" si="18"/>
        <v/>
      </c>
      <c r="K130" s="37" t="str">
        <f t="shared" si="19"/>
        <v/>
      </c>
      <c r="L130" s="78"/>
      <c r="M130" s="79"/>
    </row>
    <row r="131" spans="1:13" ht="13.65" customHeight="1">
      <c r="A131" s="63"/>
      <c r="B131" s="64"/>
      <c r="C131" s="65"/>
      <c r="D131" s="66"/>
      <c r="E131" s="67"/>
      <c r="F131" s="68"/>
      <c r="G131" s="35" t="str">
        <f t="shared" si="15"/>
        <v/>
      </c>
      <c r="H131" s="36" t="str">
        <f t="shared" si="16"/>
        <v/>
      </c>
      <c r="I131" s="36" t="str">
        <f t="shared" si="17"/>
        <v/>
      </c>
      <c r="J131" s="36" t="str">
        <f t="shared" si="18"/>
        <v/>
      </c>
      <c r="K131" s="37" t="str">
        <f t="shared" si="19"/>
        <v/>
      </c>
      <c r="L131" s="78"/>
      <c r="M131" s="79"/>
    </row>
    <row r="132" spans="1:13" ht="13.65" customHeight="1">
      <c r="A132" s="63"/>
      <c r="B132" s="64"/>
      <c r="C132" s="65"/>
      <c r="D132" s="66"/>
      <c r="E132" s="67"/>
      <c r="F132" s="68"/>
      <c r="G132" s="35" t="str">
        <f t="shared" si="15"/>
        <v/>
      </c>
      <c r="H132" s="36" t="str">
        <f t="shared" si="16"/>
        <v/>
      </c>
      <c r="I132" s="36" t="str">
        <f t="shared" si="17"/>
        <v/>
      </c>
      <c r="J132" s="36" t="str">
        <f t="shared" si="18"/>
        <v/>
      </c>
      <c r="K132" s="37" t="str">
        <f t="shared" si="19"/>
        <v/>
      </c>
      <c r="L132" s="78"/>
      <c r="M132" s="79"/>
    </row>
    <row r="133" spans="1:13" ht="13.65" customHeight="1">
      <c r="A133" s="63"/>
      <c r="B133" s="64"/>
      <c r="C133" s="65"/>
      <c r="D133" s="66"/>
      <c r="E133" s="67"/>
      <c r="F133" s="68"/>
      <c r="G133" s="35" t="str">
        <f t="shared" si="15"/>
        <v/>
      </c>
      <c r="H133" s="36" t="str">
        <f t="shared" si="16"/>
        <v/>
      </c>
      <c r="I133" s="36" t="str">
        <f t="shared" si="17"/>
        <v/>
      </c>
      <c r="J133" s="36" t="str">
        <f t="shared" si="18"/>
        <v/>
      </c>
      <c r="K133" s="37" t="str">
        <f t="shared" si="19"/>
        <v/>
      </c>
      <c r="L133" s="78"/>
      <c r="M133" s="79"/>
    </row>
    <row r="134" spans="1:13" ht="13.65" customHeight="1">
      <c r="A134" s="63"/>
      <c r="B134" s="64"/>
      <c r="C134" s="65"/>
      <c r="D134" s="66"/>
      <c r="E134" s="67"/>
      <c r="F134" s="68"/>
      <c r="G134" s="35" t="str">
        <f t="shared" si="15"/>
        <v/>
      </c>
      <c r="H134" s="36" t="str">
        <f t="shared" si="16"/>
        <v/>
      </c>
      <c r="I134" s="36" t="str">
        <f t="shared" si="17"/>
        <v/>
      </c>
      <c r="J134" s="36" t="str">
        <f t="shared" si="18"/>
        <v/>
      </c>
      <c r="K134" s="37" t="str">
        <f t="shared" si="19"/>
        <v/>
      </c>
      <c r="L134" s="78"/>
      <c r="M134" s="79"/>
    </row>
    <row r="135" spans="1:13" ht="13.65" customHeight="1">
      <c r="A135" s="63"/>
      <c r="B135" s="64"/>
      <c r="C135" s="65"/>
      <c r="D135" s="66"/>
      <c r="E135" s="67"/>
      <c r="F135" s="68"/>
      <c r="G135" s="35" t="str">
        <f t="shared" si="15"/>
        <v/>
      </c>
      <c r="H135" s="36" t="str">
        <f t="shared" si="16"/>
        <v/>
      </c>
      <c r="I135" s="36" t="str">
        <f t="shared" si="17"/>
        <v/>
      </c>
      <c r="J135" s="36" t="str">
        <f t="shared" si="18"/>
        <v/>
      </c>
      <c r="K135" s="37" t="str">
        <f t="shared" si="19"/>
        <v/>
      </c>
      <c r="L135" s="78"/>
      <c r="M135" s="79"/>
    </row>
    <row r="136" spans="1:13" ht="13.65" customHeight="1">
      <c r="A136" s="63"/>
      <c r="B136" s="64"/>
      <c r="C136" s="65"/>
      <c r="D136" s="66"/>
      <c r="E136" s="67"/>
      <c r="F136" s="68"/>
      <c r="G136" s="35" t="str">
        <f t="shared" ref="G136:G167" si="20">IF(OR(D136="",E136=""),"",E136-D136)</f>
        <v/>
      </c>
      <c r="H136" s="36" t="str">
        <f t="shared" ref="H136:H167" si="21">IF(OR(D136="",F136=""),"",F136-D136)</f>
        <v/>
      </c>
      <c r="I136" s="36" t="str">
        <f t="shared" ref="I136:I167" si="22">IF(OR(G136="",H136=""),"",H136-G136)</f>
        <v/>
      </c>
      <c r="J136" s="36" t="str">
        <f t="shared" ref="J136:J167" si="23">IF(OR(E136="",F136=""),"",IF(F136&lt;=E136,"Cumple","No cumple"))</f>
        <v/>
      </c>
      <c r="K136" s="37" t="str">
        <f t="shared" ref="K136:K167" si="24">IF(I136="","",IF(I136&lt;=0,"Verde",IF(I136&lt;=2,"Amarillo","Rojo")))</f>
        <v/>
      </c>
      <c r="L136" s="78"/>
      <c r="M136" s="79"/>
    </row>
    <row r="137" spans="1:13" ht="13.65" customHeight="1">
      <c r="A137" s="63"/>
      <c r="B137" s="64"/>
      <c r="C137" s="65"/>
      <c r="D137" s="66"/>
      <c r="E137" s="67"/>
      <c r="F137" s="68"/>
      <c r="G137" s="35" t="str">
        <f t="shared" si="20"/>
        <v/>
      </c>
      <c r="H137" s="36" t="str">
        <f t="shared" si="21"/>
        <v/>
      </c>
      <c r="I137" s="36" t="str">
        <f t="shared" si="22"/>
        <v/>
      </c>
      <c r="J137" s="36" t="str">
        <f t="shared" si="23"/>
        <v/>
      </c>
      <c r="K137" s="37" t="str">
        <f t="shared" si="24"/>
        <v/>
      </c>
      <c r="L137" s="78"/>
      <c r="M137" s="79"/>
    </row>
    <row r="138" spans="1:13" ht="13.65" customHeight="1">
      <c r="A138" s="63"/>
      <c r="B138" s="64"/>
      <c r="C138" s="65"/>
      <c r="D138" s="66"/>
      <c r="E138" s="67"/>
      <c r="F138" s="68"/>
      <c r="G138" s="35" t="str">
        <f t="shared" si="20"/>
        <v/>
      </c>
      <c r="H138" s="36" t="str">
        <f t="shared" si="21"/>
        <v/>
      </c>
      <c r="I138" s="36" t="str">
        <f t="shared" si="22"/>
        <v/>
      </c>
      <c r="J138" s="36" t="str">
        <f t="shared" si="23"/>
        <v/>
      </c>
      <c r="K138" s="37" t="str">
        <f t="shared" si="24"/>
        <v/>
      </c>
      <c r="L138" s="78"/>
      <c r="M138" s="79"/>
    </row>
    <row r="139" spans="1:13" ht="13.65" customHeight="1">
      <c r="A139" s="63"/>
      <c r="B139" s="64"/>
      <c r="C139" s="65"/>
      <c r="D139" s="66"/>
      <c r="E139" s="67"/>
      <c r="F139" s="68"/>
      <c r="G139" s="35" t="str">
        <f t="shared" si="20"/>
        <v/>
      </c>
      <c r="H139" s="36" t="str">
        <f t="shared" si="21"/>
        <v/>
      </c>
      <c r="I139" s="36" t="str">
        <f t="shared" si="22"/>
        <v/>
      </c>
      <c r="J139" s="36" t="str">
        <f t="shared" si="23"/>
        <v/>
      </c>
      <c r="K139" s="37" t="str">
        <f t="shared" si="24"/>
        <v/>
      </c>
      <c r="L139" s="78"/>
      <c r="M139" s="79"/>
    </row>
    <row r="140" spans="1:13" ht="13.65" customHeight="1">
      <c r="A140" s="63"/>
      <c r="B140" s="64"/>
      <c r="C140" s="65"/>
      <c r="D140" s="66"/>
      <c r="E140" s="67"/>
      <c r="F140" s="68"/>
      <c r="G140" s="35" t="str">
        <f t="shared" si="20"/>
        <v/>
      </c>
      <c r="H140" s="36" t="str">
        <f t="shared" si="21"/>
        <v/>
      </c>
      <c r="I140" s="36" t="str">
        <f t="shared" si="22"/>
        <v/>
      </c>
      <c r="J140" s="36" t="str">
        <f t="shared" si="23"/>
        <v/>
      </c>
      <c r="K140" s="37" t="str">
        <f t="shared" si="24"/>
        <v/>
      </c>
      <c r="L140" s="78"/>
      <c r="M140" s="79"/>
    </row>
    <row r="141" spans="1:13" ht="13.65" customHeight="1">
      <c r="A141" s="63"/>
      <c r="B141" s="64"/>
      <c r="C141" s="65"/>
      <c r="D141" s="66"/>
      <c r="E141" s="67"/>
      <c r="F141" s="68"/>
      <c r="G141" s="35" t="str">
        <f t="shared" si="20"/>
        <v/>
      </c>
      <c r="H141" s="36" t="str">
        <f t="shared" si="21"/>
        <v/>
      </c>
      <c r="I141" s="36" t="str">
        <f t="shared" si="22"/>
        <v/>
      </c>
      <c r="J141" s="36" t="str">
        <f t="shared" si="23"/>
        <v/>
      </c>
      <c r="K141" s="37" t="str">
        <f t="shared" si="24"/>
        <v/>
      </c>
      <c r="L141" s="78"/>
      <c r="M141" s="79"/>
    </row>
    <row r="142" spans="1:13" ht="13.65" customHeight="1">
      <c r="A142" s="63"/>
      <c r="B142" s="64"/>
      <c r="C142" s="65"/>
      <c r="D142" s="66"/>
      <c r="E142" s="67"/>
      <c r="F142" s="68"/>
      <c r="G142" s="35" t="str">
        <f t="shared" si="20"/>
        <v/>
      </c>
      <c r="H142" s="36" t="str">
        <f t="shared" si="21"/>
        <v/>
      </c>
      <c r="I142" s="36" t="str">
        <f t="shared" si="22"/>
        <v/>
      </c>
      <c r="J142" s="36" t="str">
        <f t="shared" si="23"/>
        <v/>
      </c>
      <c r="K142" s="37" t="str">
        <f t="shared" si="24"/>
        <v/>
      </c>
      <c r="L142" s="78"/>
      <c r="M142" s="79"/>
    </row>
    <row r="143" spans="1:13" ht="13.65" customHeight="1">
      <c r="A143" s="63"/>
      <c r="B143" s="64"/>
      <c r="C143" s="65"/>
      <c r="D143" s="66"/>
      <c r="E143" s="67"/>
      <c r="F143" s="68"/>
      <c r="G143" s="35" t="str">
        <f t="shared" si="20"/>
        <v/>
      </c>
      <c r="H143" s="36" t="str">
        <f t="shared" si="21"/>
        <v/>
      </c>
      <c r="I143" s="36" t="str">
        <f t="shared" si="22"/>
        <v/>
      </c>
      <c r="J143" s="36" t="str">
        <f t="shared" si="23"/>
        <v/>
      </c>
      <c r="K143" s="37" t="str">
        <f t="shared" si="24"/>
        <v/>
      </c>
      <c r="L143" s="78"/>
      <c r="M143" s="79"/>
    </row>
    <row r="144" spans="1:13" ht="13.65" customHeight="1">
      <c r="A144" s="63"/>
      <c r="B144" s="64"/>
      <c r="C144" s="65"/>
      <c r="D144" s="66"/>
      <c r="E144" s="67"/>
      <c r="F144" s="68"/>
      <c r="G144" s="35" t="str">
        <f t="shared" si="20"/>
        <v/>
      </c>
      <c r="H144" s="36" t="str">
        <f t="shared" si="21"/>
        <v/>
      </c>
      <c r="I144" s="36" t="str">
        <f t="shared" si="22"/>
        <v/>
      </c>
      <c r="J144" s="36" t="str">
        <f t="shared" si="23"/>
        <v/>
      </c>
      <c r="K144" s="37" t="str">
        <f t="shared" si="24"/>
        <v/>
      </c>
      <c r="L144" s="78"/>
      <c r="M144" s="79"/>
    </row>
    <row r="145" spans="1:13" ht="13.65" customHeight="1">
      <c r="A145" s="63"/>
      <c r="B145" s="64"/>
      <c r="C145" s="65"/>
      <c r="D145" s="66"/>
      <c r="E145" s="67"/>
      <c r="F145" s="68"/>
      <c r="G145" s="35" t="str">
        <f t="shared" si="20"/>
        <v/>
      </c>
      <c r="H145" s="36" t="str">
        <f t="shared" si="21"/>
        <v/>
      </c>
      <c r="I145" s="36" t="str">
        <f t="shared" si="22"/>
        <v/>
      </c>
      <c r="J145" s="36" t="str">
        <f t="shared" si="23"/>
        <v/>
      </c>
      <c r="K145" s="37" t="str">
        <f t="shared" si="24"/>
        <v/>
      </c>
      <c r="L145" s="78"/>
      <c r="M145" s="79"/>
    </row>
    <row r="146" spans="1:13" ht="13.65" customHeight="1">
      <c r="A146" s="63"/>
      <c r="B146" s="64"/>
      <c r="C146" s="65"/>
      <c r="D146" s="66"/>
      <c r="E146" s="67"/>
      <c r="F146" s="68"/>
      <c r="G146" s="35" t="str">
        <f t="shared" si="20"/>
        <v/>
      </c>
      <c r="H146" s="36" t="str">
        <f t="shared" si="21"/>
        <v/>
      </c>
      <c r="I146" s="36" t="str">
        <f t="shared" si="22"/>
        <v/>
      </c>
      <c r="J146" s="36" t="str">
        <f t="shared" si="23"/>
        <v/>
      </c>
      <c r="K146" s="37" t="str">
        <f t="shared" si="24"/>
        <v/>
      </c>
      <c r="L146" s="78"/>
      <c r="M146" s="79"/>
    </row>
    <row r="147" spans="1:13" ht="13.65" customHeight="1">
      <c r="A147" s="63"/>
      <c r="B147" s="64"/>
      <c r="C147" s="65"/>
      <c r="D147" s="66"/>
      <c r="E147" s="67"/>
      <c r="F147" s="68"/>
      <c r="G147" s="35" t="str">
        <f t="shared" si="20"/>
        <v/>
      </c>
      <c r="H147" s="36" t="str">
        <f t="shared" si="21"/>
        <v/>
      </c>
      <c r="I147" s="36" t="str">
        <f t="shared" si="22"/>
        <v/>
      </c>
      <c r="J147" s="36" t="str">
        <f t="shared" si="23"/>
        <v/>
      </c>
      <c r="K147" s="37" t="str">
        <f t="shared" si="24"/>
        <v/>
      </c>
      <c r="L147" s="78"/>
      <c r="M147" s="79"/>
    </row>
    <row r="148" spans="1:13" ht="13.65" customHeight="1">
      <c r="A148" s="63"/>
      <c r="B148" s="64"/>
      <c r="C148" s="65"/>
      <c r="D148" s="66"/>
      <c r="E148" s="67"/>
      <c r="F148" s="68"/>
      <c r="G148" s="35" t="str">
        <f t="shared" si="20"/>
        <v/>
      </c>
      <c r="H148" s="36" t="str">
        <f t="shared" si="21"/>
        <v/>
      </c>
      <c r="I148" s="36" t="str">
        <f t="shared" si="22"/>
        <v/>
      </c>
      <c r="J148" s="36" t="str">
        <f t="shared" si="23"/>
        <v/>
      </c>
      <c r="K148" s="37" t="str">
        <f t="shared" si="24"/>
        <v/>
      </c>
      <c r="L148" s="78"/>
      <c r="M148" s="79"/>
    </row>
    <row r="149" spans="1:13" ht="13.65" customHeight="1">
      <c r="A149" s="63"/>
      <c r="B149" s="64"/>
      <c r="C149" s="65"/>
      <c r="D149" s="66"/>
      <c r="E149" s="67"/>
      <c r="F149" s="68"/>
      <c r="G149" s="35" t="str">
        <f t="shared" si="20"/>
        <v/>
      </c>
      <c r="H149" s="36" t="str">
        <f t="shared" si="21"/>
        <v/>
      </c>
      <c r="I149" s="36" t="str">
        <f t="shared" si="22"/>
        <v/>
      </c>
      <c r="J149" s="36" t="str">
        <f t="shared" si="23"/>
        <v/>
      </c>
      <c r="K149" s="37" t="str">
        <f t="shared" si="24"/>
        <v/>
      </c>
      <c r="L149" s="78"/>
      <c r="M149" s="79"/>
    </row>
    <row r="150" spans="1:13" ht="13.65" customHeight="1">
      <c r="A150" s="63"/>
      <c r="B150" s="64"/>
      <c r="C150" s="65"/>
      <c r="D150" s="66"/>
      <c r="E150" s="67"/>
      <c r="F150" s="68"/>
      <c r="G150" s="35" t="str">
        <f t="shared" si="20"/>
        <v/>
      </c>
      <c r="H150" s="36" t="str">
        <f t="shared" si="21"/>
        <v/>
      </c>
      <c r="I150" s="36" t="str">
        <f t="shared" si="22"/>
        <v/>
      </c>
      <c r="J150" s="36" t="str">
        <f t="shared" si="23"/>
        <v/>
      </c>
      <c r="K150" s="37" t="str">
        <f t="shared" si="24"/>
        <v/>
      </c>
      <c r="L150" s="78"/>
      <c r="M150" s="79"/>
    </row>
    <row r="151" spans="1:13" ht="13.65" customHeight="1">
      <c r="A151" s="63"/>
      <c r="B151" s="64"/>
      <c r="C151" s="65"/>
      <c r="D151" s="66"/>
      <c r="E151" s="67"/>
      <c r="F151" s="68"/>
      <c r="G151" s="35" t="str">
        <f t="shared" si="20"/>
        <v/>
      </c>
      <c r="H151" s="36" t="str">
        <f t="shared" si="21"/>
        <v/>
      </c>
      <c r="I151" s="36" t="str">
        <f t="shared" si="22"/>
        <v/>
      </c>
      <c r="J151" s="36" t="str">
        <f t="shared" si="23"/>
        <v/>
      </c>
      <c r="K151" s="37" t="str">
        <f t="shared" si="24"/>
        <v/>
      </c>
      <c r="L151" s="78"/>
      <c r="M151" s="79"/>
    </row>
    <row r="152" spans="1:13" ht="13.65" customHeight="1">
      <c r="A152" s="63"/>
      <c r="B152" s="64"/>
      <c r="C152" s="65"/>
      <c r="D152" s="66"/>
      <c r="E152" s="67"/>
      <c r="F152" s="68"/>
      <c r="G152" s="35" t="str">
        <f t="shared" si="20"/>
        <v/>
      </c>
      <c r="H152" s="36" t="str">
        <f t="shared" si="21"/>
        <v/>
      </c>
      <c r="I152" s="36" t="str">
        <f t="shared" si="22"/>
        <v/>
      </c>
      <c r="J152" s="36" t="str">
        <f t="shared" si="23"/>
        <v/>
      </c>
      <c r="K152" s="37" t="str">
        <f t="shared" si="24"/>
        <v/>
      </c>
      <c r="L152" s="78"/>
      <c r="M152" s="79"/>
    </row>
    <row r="153" spans="1:13" ht="13.65" customHeight="1">
      <c r="A153" s="63"/>
      <c r="B153" s="64"/>
      <c r="C153" s="65"/>
      <c r="D153" s="66"/>
      <c r="E153" s="67"/>
      <c r="F153" s="68"/>
      <c r="G153" s="35" t="str">
        <f t="shared" si="20"/>
        <v/>
      </c>
      <c r="H153" s="36" t="str">
        <f t="shared" si="21"/>
        <v/>
      </c>
      <c r="I153" s="36" t="str">
        <f t="shared" si="22"/>
        <v/>
      </c>
      <c r="J153" s="36" t="str">
        <f t="shared" si="23"/>
        <v/>
      </c>
      <c r="K153" s="37" t="str">
        <f t="shared" si="24"/>
        <v/>
      </c>
      <c r="L153" s="78"/>
      <c r="M153" s="79"/>
    </row>
    <row r="154" spans="1:13" ht="13.65" customHeight="1">
      <c r="A154" s="63"/>
      <c r="B154" s="64"/>
      <c r="C154" s="65"/>
      <c r="D154" s="66"/>
      <c r="E154" s="67"/>
      <c r="F154" s="68"/>
      <c r="G154" s="35" t="str">
        <f t="shared" si="20"/>
        <v/>
      </c>
      <c r="H154" s="36" t="str">
        <f t="shared" si="21"/>
        <v/>
      </c>
      <c r="I154" s="36" t="str">
        <f t="shared" si="22"/>
        <v/>
      </c>
      <c r="J154" s="36" t="str">
        <f t="shared" si="23"/>
        <v/>
      </c>
      <c r="K154" s="37" t="str">
        <f t="shared" si="24"/>
        <v/>
      </c>
      <c r="L154" s="78"/>
      <c r="M154" s="79"/>
    </row>
    <row r="155" spans="1:13" ht="13.65" customHeight="1">
      <c r="A155" s="63"/>
      <c r="B155" s="64"/>
      <c r="C155" s="65"/>
      <c r="D155" s="66"/>
      <c r="E155" s="67"/>
      <c r="F155" s="68"/>
      <c r="G155" s="35" t="str">
        <f t="shared" si="20"/>
        <v/>
      </c>
      <c r="H155" s="36" t="str">
        <f t="shared" si="21"/>
        <v/>
      </c>
      <c r="I155" s="36" t="str">
        <f t="shared" si="22"/>
        <v/>
      </c>
      <c r="J155" s="36" t="str">
        <f t="shared" si="23"/>
        <v/>
      </c>
      <c r="K155" s="37" t="str">
        <f t="shared" si="24"/>
        <v/>
      </c>
      <c r="L155" s="78"/>
      <c r="M155" s="79"/>
    </row>
    <row r="156" spans="1:13" ht="13.65" customHeight="1">
      <c r="A156" s="63"/>
      <c r="B156" s="64"/>
      <c r="C156" s="65"/>
      <c r="D156" s="66"/>
      <c r="E156" s="67"/>
      <c r="F156" s="68"/>
      <c r="G156" s="35" t="str">
        <f t="shared" si="20"/>
        <v/>
      </c>
      <c r="H156" s="36" t="str">
        <f t="shared" si="21"/>
        <v/>
      </c>
      <c r="I156" s="36" t="str">
        <f t="shared" si="22"/>
        <v/>
      </c>
      <c r="J156" s="36" t="str">
        <f t="shared" si="23"/>
        <v/>
      </c>
      <c r="K156" s="37" t="str">
        <f t="shared" si="24"/>
        <v/>
      </c>
      <c r="L156" s="78"/>
      <c r="M156" s="79"/>
    </row>
    <row r="157" spans="1:13" ht="13.65" customHeight="1">
      <c r="A157" s="63"/>
      <c r="B157" s="64"/>
      <c r="C157" s="65"/>
      <c r="D157" s="66"/>
      <c r="E157" s="67"/>
      <c r="F157" s="68"/>
      <c r="G157" s="35" t="str">
        <f t="shared" si="20"/>
        <v/>
      </c>
      <c r="H157" s="36" t="str">
        <f t="shared" si="21"/>
        <v/>
      </c>
      <c r="I157" s="36" t="str">
        <f t="shared" si="22"/>
        <v/>
      </c>
      <c r="J157" s="36" t="str">
        <f t="shared" si="23"/>
        <v/>
      </c>
      <c r="K157" s="37" t="str">
        <f t="shared" si="24"/>
        <v/>
      </c>
      <c r="L157" s="78"/>
      <c r="M157" s="79"/>
    </row>
    <row r="158" spans="1:13" ht="13.65" customHeight="1">
      <c r="A158" s="63"/>
      <c r="B158" s="64"/>
      <c r="C158" s="65"/>
      <c r="D158" s="66"/>
      <c r="E158" s="67"/>
      <c r="F158" s="68"/>
      <c r="G158" s="35" t="str">
        <f t="shared" si="20"/>
        <v/>
      </c>
      <c r="H158" s="36" t="str">
        <f t="shared" si="21"/>
        <v/>
      </c>
      <c r="I158" s="36" t="str">
        <f t="shared" si="22"/>
        <v/>
      </c>
      <c r="J158" s="36" t="str">
        <f t="shared" si="23"/>
        <v/>
      </c>
      <c r="K158" s="37" t="str">
        <f t="shared" si="24"/>
        <v/>
      </c>
      <c r="L158" s="78"/>
      <c r="M158" s="79"/>
    </row>
    <row r="159" spans="1:13" ht="13.65" customHeight="1">
      <c r="A159" s="63"/>
      <c r="B159" s="64"/>
      <c r="C159" s="65"/>
      <c r="D159" s="66"/>
      <c r="E159" s="67"/>
      <c r="F159" s="68"/>
      <c r="G159" s="35" t="str">
        <f t="shared" si="20"/>
        <v/>
      </c>
      <c r="H159" s="36" t="str">
        <f t="shared" si="21"/>
        <v/>
      </c>
      <c r="I159" s="36" t="str">
        <f t="shared" si="22"/>
        <v/>
      </c>
      <c r="J159" s="36" t="str">
        <f t="shared" si="23"/>
        <v/>
      </c>
      <c r="K159" s="37" t="str">
        <f t="shared" si="24"/>
        <v/>
      </c>
      <c r="L159" s="78"/>
      <c r="M159" s="79"/>
    </row>
    <row r="160" spans="1:13" ht="13.65" customHeight="1">
      <c r="A160" s="63"/>
      <c r="B160" s="64"/>
      <c r="C160" s="65"/>
      <c r="D160" s="66"/>
      <c r="E160" s="67"/>
      <c r="F160" s="68"/>
      <c r="G160" s="35" t="str">
        <f t="shared" si="20"/>
        <v/>
      </c>
      <c r="H160" s="36" t="str">
        <f t="shared" si="21"/>
        <v/>
      </c>
      <c r="I160" s="36" t="str">
        <f t="shared" si="22"/>
        <v/>
      </c>
      <c r="J160" s="36" t="str">
        <f t="shared" si="23"/>
        <v/>
      </c>
      <c r="K160" s="37" t="str">
        <f t="shared" si="24"/>
        <v/>
      </c>
      <c r="L160" s="78"/>
      <c r="M160" s="79"/>
    </row>
    <row r="161" spans="1:13" ht="13.65" customHeight="1">
      <c r="A161" s="63"/>
      <c r="B161" s="64"/>
      <c r="C161" s="65"/>
      <c r="D161" s="66"/>
      <c r="E161" s="67"/>
      <c r="F161" s="68"/>
      <c r="G161" s="35" t="str">
        <f t="shared" si="20"/>
        <v/>
      </c>
      <c r="H161" s="36" t="str">
        <f t="shared" si="21"/>
        <v/>
      </c>
      <c r="I161" s="36" t="str">
        <f t="shared" si="22"/>
        <v/>
      </c>
      <c r="J161" s="36" t="str">
        <f t="shared" si="23"/>
        <v/>
      </c>
      <c r="K161" s="37" t="str">
        <f t="shared" si="24"/>
        <v/>
      </c>
      <c r="L161" s="78"/>
      <c r="M161" s="79"/>
    </row>
    <row r="162" spans="1:13" ht="13.65" customHeight="1">
      <c r="A162" s="63"/>
      <c r="B162" s="64"/>
      <c r="C162" s="65"/>
      <c r="D162" s="66"/>
      <c r="E162" s="67"/>
      <c r="F162" s="68"/>
      <c r="G162" s="35" t="str">
        <f t="shared" si="20"/>
        <v/>
      </c>
      <c r="H162" s="36" t="str">
        <f t="shared" si="21"/>
        <v/>
      </c>
      <c r="I162" s="36" t="str">
        <f t="shared" si="22"/>
        <v/>
      </c>
      <c r="J162" s="36" t="str">
        <f t="shared" si="23"/>
        <v/>
      </c>
      <c r="K162" s="37" t="str">
        <f t="shared" si="24"/>
        <v/>
      </c>
      <c r="L162" s="78"/>
      <c r="M162" s="79"/>
    </row>
    <row r="163" spans="1:13" ht="13.65" customHeight="1">
      <c r="A163" s="63"/>
      <c r="B163" s="64"/>
      <c r="C163" s="65"/>
      <c r="D163" s="66"/>
      <c r="E163" s="67"/>
      <c r="F163" s="68"/>
      <c r="G163" s="35" t="str">
        <f t="shared" si="20"/>
        <v/>
      </c>
      <c r="H163" s="36" t="str">
        <f t="shared" si="21"/>
        <v/>
      </c>
      <c r="I163" s="36" t="str">
        <f t="shared" si="22"/>
        <v/>
      </c>
      <c r="J163" s="36" t="str">
        <f t="shared" si="23"/>
        <v/>
      </c>
      <c r="K163" s="37" t="str">
        <f t="shared" si="24"/>
        <v/>
      </c>
      <c r="L163" s="78"/>
      <c r="M163" s="79"/>
    </row>
    <row r="164" spans="1:13" ht="13.65" customHeight="1">
      <c r="A164" s="63"/>
      <c r="B164" s="64"/>
      <c r="C164" s="65"/>
      <c r="D164" s="66"/>
      <c r="E164" s="67"/>
      <c r="F164" s="68"/>
      <c r="G164" s="35" t="str">
        <f t="shared" si="20"/>
        <v/>
      </c>
      <c r="H164" s="36" t="str">
        <f t="shared" si="21"/>
        <v/>
      </c>
      <c r="I164" s="36" t="str">
        <f t="shared" si="22"/>
        <v/>
      </c>
      <c r="J164" s="36" t="str">
        <f t="shared" si="23"/>
        <v/>
      </c>
      <c r="K164" s="37" t="str">
        <f t="shared" si="24"/>
        <v/>
      </c>
      <c r="L164" s="78"/>
      <c r="M164" s="79"/>
    </row>
    <row r="165" spans="1:13" ht="13.65" customHeight="1">
      <c r="A165" s="63"/>
      <c r="B165" s="64"/>
      <c r="C165" s="65"/>
      <c r="D165" s="66"/>
      <c r="E165" s="67"/>
      <c r="F165" s="68"/>
      <c r="G165" s="35" t="str">
        <f t="shared" si="20"/>
        <v/>
      </c>
      <c r="H165" s="36" t="str">
        <f t="shared" si="21"/>
        <v/>
      </c>
      <c r="I165" s="36" t="str">
        <f t="shared" si="22"/>
        <v/>
      </c>
      <c r="J165" s="36" t="str">
        <f t="shared" si="23"/>
        <v/>
      </c>
      <c r="K165" s="37" t="str">
        <f t="shared" si="24"/>
        <v/>
      </c>
      <c r="L165" s="78"/>
      <c r="M165" s="79"/>
    </row>
    <row r="166" spans="1:13" ht="13.65" customHeight="1">
      <c r="A166" s="63"/>
      <c r="B166" s="64"/>
      <c r="C166" s="65"/>
      <c r="D166" s="66"/>
      <c r="E166" s="67"/>
      <c r="F166" s="68"/>
      <c r="G166" s="35" t="str">
        <f t="shared" si="20"/>
        <v/>
      </c>
      <c r="H166" s="36" t="str">
        <f t="shared" si="21"/>
        <v/>
      </c>
      <c r="I166" s="36" t="str">
        <f t="shared" si="22"/>
        <v/>
      </c>
      <c r="J166" s="36" t="str">
        <f t="shared" si="23"/>
        <v/>
      </c>
      <c r="K166" s="37" t="str">
        <f t="shared" si="24"/>
        <v/>
      </c>
      <c r="L166" s="78"/>
      <c r="M166" s="79"/>
    </row>
    <row r="167" spans="1:13" ht="13.65" customHeight="1">
      <c r="A167" s="63"/>
      <c r="B167" s="64"/>
      <c r="C167" s="65"/>
      <c r="D167" s="66"/>
      <c r="E167" s="67"/>
      <c r="F167" s="68"/>
      <c r="G167" s="35" t="str">
        <f t="shared" si="20"/>
        <v/>
      </c>
      <c r="H167" s="36" t="str">
        <f t="shared" si="21"/>
        <v/>
      </c>
      <c r="I167" s="36" t="str">
        <f t="shared" si="22"/>
        <v/>
      </c>
      <c r="J167" s="36" t="str">
        <f t="shared" si="23"/>
        <v/>
      </c>
      <c r="K167" s="37" t="str">
        <f t="shared" si="24"/>
        <v/>
      </c>
      <c r="L167" s="78"/>
      <c r="M167" s="79"/>
    </row>
    <row r="168" spans="1:13" ht="13.65" customHeight="1">
      <c r="A168" s="63"/>
      <c r="B168" s="64"/>
      <c r="C168" s="65"/>
      <c r="D168" s="66"/>
      <c r="E168" s="67"/>
      <c r="F168" s="68"/>
      <c r="G168" s="35" t="str">
        <f t="shared" ref="G168:G199" si="25">IF(OR(D168="",E168=""),"",E168-D168)</f>
        <v/>
      </c>
      <c r="H168" s="36" t="str">
        <f t="shared" ref="H168:H199" si="26">IF(OR(D168="",F168=""),"",F168-D168)</f>
        <v/>
      </c>
      <c r="I168" s="36" t="str">
        <f t="shared" ref="I168:I199" si="27">IF(OR(G168="",H168=""),"",H168-G168)</f>
        <v/>
      </c>
      <c r="J168" s="36" t="str">
        <f t="shared" ref="J168:J199" si="28">IF(OR(E168="",F168=""),"",IF(F168&lt;=E168,"Cumple","No cumple"))</f>
        <v/>
      </c>
      <c r="K168" s="37" t="str">
        <f t="shared" ref="K168:K199" si="29">IF(I168="","",IF(I168&lt;=0,"Verde",IF(I168&lt;=2,"Amarillo","Rojo")))</f>
        <v/>
      </c>
      <c r="L168" s="78"/>
      <c r="M168" s="79"/>
    </row>
    <row r="169" spans="1:13" ht="13.65" customHeight="1">
      <c r="A169" s="63"/>
      <c r="B169" s="64"/>
      <c r="C169" s="65"/>
      <c r="D169" s="66"/>
      <c r="E169" s="67"/>
      <c r="F169" s="68"/>
      <c r="G169" s="35" t="str">
        <f t="shared" si="25"/>
        <v/>
      </c>
      <c r="H169" s="36" t="str">
        <f t="shared" si="26"/>
        <v/>
      </c>
      <c r="I169" s="36" t="str">
        <f t="shared" si="27"/>
        <v/>
      </c>
      <c r="J169" s="36" t="str">
        <f t="shared" si="28"/>
        <v/>
      </c>
      <c r="K169" s="37" t="str">
        <f t="shared" si="29"/>
        <v/>
      </c>
      <c r="L169" s="78"/>
      <c r="M169" s="79"/>
    </row>
    <row r="170" spans="1:13" ht="13.65" customHeight="1">
      <c r="A170" s="63"/>
      <c r="B170" s="64"/>
      <c r="C170" s="65"/>
      <c r="D170" s="66"/>
      <c r="E170" s="67"/>
      <c r="F170" s="68"/>
      <c r="G170" s="35" t="str">
        <f t="shared" si="25"/>
        <v/>
      </c>
      <c r="H170" s="36" t="str">
        <f t="shared" si="26"/>
        <v/>
      </c>
      <c r="I170" s="36" t="str">
        <f t="shared" si="27"/>
        <v/>
      </c>
      <c r="J170" s="36" t="str">
        <f t="shared" si="28"/>
        <v/>
      </c>
      <c r="K170" s="37" t="str">
        <f t="shared" si="29"/>
        <v/>
      </c>
      <c r="L170" s="78"/>
      <c r="M170" s="79"/>
    </row>
    <row r="171" spans="1:13" ht="13.65" customHeight="1">
      <c r="A171" s="63"/>
      <c r="B171" s="64"/>
      <c r="C171" s="65"/>
      <c r="D171" s="66"/>
      <c r="E171" s="67"/>
      <c r="F171" s="68"/>
      <c r="G171" s="35" t="str">
        <f t="shared" si="25"/>
        <v/>
      </c>
      <c r="H171" s="36" t="str">
        <f t="shared" si="26"/>
        <v/>
      </c>
      <c r="I171" s="36" t="str">
        <f t="shared" si="27"/>
        <v/>
      </c>
      <c r="J171" s="36" t="str">
        <f t="shared" si="28"/>
        <v/>
      </c>
      <c r="K171" s="37" t="str">
        <f t="shared" si="29"/>
        <v/>
      </c>
      <c r="L171" s="78"/>
      <c r="M171" s="79"/>
    </row>
    <row r="172" spans="1:13" ht="13.65" customHeight="1">
      <c r="A172" s="63"/>
      <c r="B172" s="64"/>
      <c r="C172" s="65"/>
      <c r="D172" s="66"/>
      <c r="E172" s="67"/>
      <c r="F172" s="68"/>
      <c r="G172" s="35" t="str">
        <f t="shared" si="25"/>
        <v/>
      </c>
      <c r="H172" s="36" t="str">
        <f t="shared" si="26"/>
        <v/>
      </c>
      <c r="I172" s="36" t="str">
        <f t="shared" si="27"/>
        <v/>
      </c>
      <c r="J172" s="36" t="str">
        <f t="shared" si="28"/>
        <v/>
      </c>
      <c r="K172" s="37" t="str">
        <f t="shared" si="29"/>
        <v/>
      </c>
      <c r="L172" s="78"/>
      <c r="M172" s="79"/>
    </row>
    <row r="173" spans="1:13" ht="13.65" customHeight="1">
      <c r="A173" s="63"/>
      <c r="B173" s="64"/>
      <c r="C173" s="65"/>
      <c r="D173" s="66"/>
      <c r="E173" s="67"/>
      <c r="F173" s="68"/>
      <c r="G173" s="35" t="str">
        <f t="shared" si="25"/>
        <v/>
      </c>
      <c r="H173" s="36" t="str">
        <f t="shared" si="26"/>
        <v/>
      </c>
      <c r="I173" s="36" t="str">
        <f t="shared" si="27"/>
        <v/>
      </c>
      <c r="J173" s="36" t="str">
        <f t="shared" si="28"/>
        <v/>
      </c>
      <c r="K173" s="37" t="str">
        <f t="shared" si="29"/>
        <v/>
      </c>
      <c r="L173" s="78"/>
      <c r="M173" s="79"/>
    </row>
    <row r="174" spans="1:13" ht="13.65" customHeight="1">
      <c r="A174" s="63"/>
      <c r="B174" s="64"/>
      <c r="C174" s="65"/>
      <c r="D174" s="66"/>
      <c r="E174" s="67"/>
      <c r="F174" s="68"/>
      <c r="G174" s="35" t="str">
        <f t="shared" si="25"/>
        <v/>
      </c>
      <c r="H174" s="36" t="str">
        <f t="shared" si="26"/>
        <v/>
      </c>
      <c r="I174" s="36" t="str">
        <f t="shared" si="27"/>
        <v/>
      </c>
      <c r="J174" s="36" t="str">
        <f t="shared" si="28"/>
        <v/>
      </c>
      <c r="K174" s="37" t="str">
        <f t="shared" si="29"/>
        <v/>
      </c>
      <c r="L174" s="78"/>
      <c r="M174" s="79"/>
    </row>
    <row r="175" spans="1:13" ht="13.65" customHeight="1">
      <c r="A175" s="63"/>
      <c r="B175" s="64"/>
      <c r="C175" s="65"/>
      <c r="D175" s="66"/>
      <c r="E175" s="67"/>
      <c r="F175" s="68"/>
      <c r="G175" s="35" t="str">
        <f t="shared" si="25"/>
        <v/>
      </c>
      <c r="H175" s="36" t="str">
        <f t="shared" si="26"/>
        <v/>
      </c>
      <c r="I175" s="36" t="str">
        <f t="shared" si="27"/>
        <v/>
      </c>
      <c r="J175" s="36" t="str">
        <f t="shared" si="28"/>
        <v/>
      </c>
      <c r="K175" s="37" t="str">
        <f t="shared" si="29"/>
        <v/>
      </c>
      <c r="L175" s="78"/>
      <c r="M175" s="79"/>
    </row>
    <row r="176" spans="1:13" ht="13.65" customHeight="1">
      <c r="A176" s="63"/>
      <c r="B176" s="64"/>
      <c r="C176" s="65"/>
      <c r="D176" s="66"/>
      <c r="E176" s="67"/>
      <c r="F176" s="68"/>
      <c r="G176" s="35" t="str">
        <f t="shared" si="25"/>
        <v/>
      </c>
      <c r="H176" s="36" t="str">
        <f t="shared" si="26"/>
        <v/>
      </c>
      <c r="I176" s="36" t="str">
        <f t="shared" si="27"/>
        <v/>
      </c>
      <c r="J176" s="36" t="str">
        <f t="shared" si="28"/>
        <v/>
      </c>
      <c r="K176" s="37" t="str">
        <f t="shared" si="29"/>
        <v/>
      </c>
      <c r="L176" s="78"/>
      <c r="M176" s="79"/>
    </row>
    <row r="177" spans="1:13" ht="13.65" customHeight="1">
      <c r="A177" s="63"/>
      <c r="B177" s="64"/>
      <c r="C177" s="65"/>
      <c r="D177" s="66"/>
      <c r="E177" s="67"/>
      <c r="F177" s="68"/>
      <c r="G177" s="35" t="str">
        <f t="shared" si="25"/>
        <v/>
      </c>
      <c r="H177" s="36" t="str">
        <f t="shared" si="26"/>
        <v/>
      </c>
      <c r="I177" s="36" t="str">
        <f t="shared" si="27"/>
        <v/>
      </c>
      <c r="J177" s="36" t="str">
        <f t="shared" si="28"/>
        <v/>
      </c>
      <c r="K177" s="37" t="str">
        <f t="shared" si="29"/>
        <v/>
      </c>
      <c r="L177" s="78"/>
      <c r="M177" s="79"/>
    </row>
    <row r="178" spans="1:13" ht="13.65" customHeight="1">
      <c r="A178" s="63"/>
      <c r="B178" s="64"/>
      <c r="C178" s="65"/>
      <c r="D178" s="66"/>
      <c r="E178" s="67"/>
      <c r="F178" s="68"/>
      <c r="G178" s="35" t="str">
        <f t="shared" si="25"/>
        <v/>
      </c>
      <c r="H178" s="36" t="str">
        <f t="shared" si="26"/>
        <v/>
      </c>
      <c r="I178" s="36" t="str">
        <f t="shared" si="27"/>
        <v/>
      </c>
      <c r="J178" s="36" t="str">
        <f t="shared" si="28"/>
        <v/>
      </c>
      <c r="K178" s="37" t="str">
        <f t="shared" si="29"/>
        <v/>
      </c>
      <c r="L178" s="78"/>
      <c r="M178" s="79"/>
    </row>
    <row r="179" spans="1:13" ht="13.65" customHeight="1">
      <c r="A179" s="63"/>
      <c r="B179" s="64"/>
      <c r="C179" s="65"/>
      <c r="D179" s="66"/>
      <c r="E179" s="67"/>
      <c r="F179" s="68"/>
      <c r="G179" s="35" t="str">
        <f t="shared" si="25"/>
        <v/>
      </c>
      <c r="H179" s="36" t="str">
        <f t="shared" si="26"/>
        <v/>
      </c>
      <c r="I179" s="36" t="str">
        <f t="shared" si="27"/>
        <v/>
      </c>
      <c r="J179" s="36" t="str">
        <f t="shared" si="28"/>
        <v/>
      </c>
      <c r="K179" s="37" t="str">
        <f t="shared" si="29"/>
        <v/>
      </c>
      <c r="L179" s="78"/>
      <c r="M179" s="79"/>
    </row>
    <row r="180" spans="1:13" ht="13.65" customHeight="1">
      <c r="A180" s="63"/>
      <c r="B180" s="64"/>
      <c r="C180" s="65"/>
      <c r="D180" s="66"/>
      <c r="E180" s="67"/>
      <c r="F180" s="68"/>
      <c r="G180" s="35" t="str">
        <f t="shared" si="25"/>
        <v/>
      </c>
      <c r="H180" s="36" t="str">
        <f t="shared" si="26"/>
        <v/>
      </c>
      <c r="I180" s="36" t="str">
        <f t="shared" si="27"/>
        <v/>
      </c>
      <c r="J180" s="36" t="str">
        <f t="shared" si="28"/>
        <v/>
      </c>
      <c r="K180" s="37" t="str">
        <f t="shared" si="29"/>
        <v/>
      </c>
      <c r="L180" s="78"/>
      <c r="M180" s="79"/>
    </row>
    <row r="181" spans="1:13" ht="13.65" customHeight="1">
      <c r="A181" s="63"/>
      <c r="B181" s="64"/>
      <c r="C181" s="65"/>
      <c r="D181" s="66"/>
      <c r="E181" s="67"/>
      <c r="F181" s="68"/>
      <c r="G181" s="35" t="str">
        <f t="shared" si="25"/>
        <v/>
      </c>
      <c r="H181" s="36" t="str">
        <f t="shared" si="26"/>
        <v/>
      </c>
      <c r="I181" s="36" t="str">
        <f t="shared" si="27"/>
        <v/>
      </c>
      <c r="J181" s="36" t="str">
        <f t="shared" si="28"/>
        <v/>
      </c>
      <c r="K181" s="37" t="str">
        <f t="shared" si="29"/>
        <v/>
      </c>
      <c r="L181" s="78"/>
      <c r="M181" s="79"/>
    </row>
    <row r="182" spans="1:13" ht="13.65" customHeight="1">
      <c r="A182" s="63"/>
      <c r="B182" s="64"/>
      <c r="C182" s="65"/>
      <c r="D182" s="66"/>
      <c r="E182" s="67"/>
      <c r="F182" s="68"/>
      <c r="G182" s="35" t="str">
        <f t="shared" si="25"/>
        <v/>
      </c>
      <c r="H182" s="36" t="str">
        <f t="shared" si="26"/>
        <v/>
      </c>
      <c r="I182" s="36" t="str">
        <f t="shared" si="27"/>
        <v/>
      </c>
      <c r="J182" s="36" t="str">
        <f t="shared" si="28"/>
        <v/>
      </c>
      <c r="K182" s="37" t="str">
        <f t="shared" si="29"/>
        <v/>
      </c>
      <c r="L182" s="78"/>
      <c r="M182" s="79"/>
    </row>
    <row r="183" spans="1:13" ht="13.65" customHeight="1">
      <c r="A183" s="63"/>
      <c r="B183" s="64"/>
      <c r="C183" s="65"/>
      <c r="D183" s="66"/>
      <c r="E183" s="67"/>
      <c r="F183" s="68"/>
      <c r="G183" s="35" t="str">
        <f t="shared" si="25"/>
        <v/>
      </c>
      <c r="H183" s="36" t="str">
        <f t="shared" si="26"/>
        <v/>
      </c>
      <c r="I183" s="36" t="str">
        <f t="shared" si="27"/>
        <v/>
      </c>
      <c r="J183" s="36" t="str">
        <f t="shared" si="28"/>
        <v/>
      </c>
      <c r="K183" s="37" t="str">
        <f t="shared" si="29"/>
        <v/>
      </c>
      <c r="L183" s="78"/>
      <c r="M183" s="79"/>
    </row>
    <row r="184" spans="1:13" ht="13.65" customHeight="1">
      <c r="A184" s="63"/>
      <c r="B184" s="64"/>
      <c r="C184" s="65"/>
      <c r="D184" s="66"/>
      <c r="E184" s="67"/>
      <c r="F184" s="68"/>
      <c r="G184" s="35" t="str">
        <f t="shared" si="25"/>
        <v/>
      </c>
      <c r="H184" s="36" t="str">
        <f t="shared" si="26"/>
        <v/>
      </c>
      <c r="I184" s="36" t="str">
        <f t="shared" si="27"/>
        <v/>
      </c>
      <c r="J184" s="36" t="str">
        <f t="shared" si="28"/>
        <v/>
      </c>
      <c r="K184" s="37" t="str">
        <f t="shared" si="29"/>
        <v/>
      </c>
      <c r="L184" s="78"/>
      <c r="M184" s="79"/>
    </row>
    <row r="185" spans="1:13" ht="13.65" customHeight="1">
      <c r="A185" s="63"/>
      <c r="B185" s="64"/>
      <c r="C185" s="65"/>
      <c r="D185" s="66"/>
      <c r="E185" s="67"/>
      <c r="F185" s="68"/>
      <c r="G185" s="35" t="str">
        <f t="shared" si="25"/>
        <v/>
      </c>
      <c r="H185" s="36" t="str">
        <f t="shared" si="26"/>
        <v/>
      </c>
      <c r="I185" s="36" t="str">
        <f t="shared" si="27"/>
        <v/>
      </c>
      <c r="J185" s="36" t="str">
        <f t="shared" si="28"/>
        <v/>
      </c>
      <c r="K185" s="37" t="str">
        <f t="shared" si="29"/>
        <v/>
      </c>
      <c r="L185" s="78"/>
      <c r="M185" s="79"/>
    </row>
    <row r="186" spans="1:13" ht="13.65" customHeight="1">
      <c r="A186" s="63"/>
      <c r="B186" s="64"/>
      <c r="C186" s="65"/>
      <c r="D186" s="66"/>
      <c r="E186" s="67"/>
      <c r="F186" s="68"/>
      <c r="G186" s="35" t="str">
        <f t="shared" si="25"/>
        <v/>
      </c>
      <c r="H186" s="36" t="str">
        <f t="shared" si="26"/>
        <v/>
      </c>
      <c r="I186" s="36" t="str">
        <f t="shared" si="27"/>
        <v/>
      </c>
      <c r="J186" s="36" t="str">
        <f t="shared" si="28"/>
        <v/>
      </c>
      <c r="K186" s="37" t="str">
        <f t="shared" si="29"/>
        <v/>
      </c>
      <c r="L186" s="78"/>
      <c r="M186" s="79"/>
    </row>
    <row r="187" spans="1:13" ht="13.65" customHeight="1">
      <c r="A187" s="63"/>
      <c r="B187" s="64"/>
      <c r="C187" s="65"/>
      <c r="D187" s="66"/>
      <c r="E187" s="67"/>
      <c r="F187" s="68"/>
      <c r="G187" s="35" t="str">
        <f t="shared" si="25"/>
        <v/>
      </c>
      <c r="H187" s="36" t="str">
        <f t="shared" si="26"/>
        <v/>
      </c>
      <c r="I187" s="36" t="str">
        <f t="shared" si="27"/>
        <v/>
      </c>
      <c r="J187" s="36" t="str">
        <f t="shared" si="28"/>
        <v/>
      </c>
      <c r="K187" s="37" t="str">
        <f t="shared" si="29"/>
        <v/>
      </c>
      <c r="L187" s="78"/>
      <c r="M187" s="79"/>
    </row>
    <row r="188" spans="1:13" ht="13.65" customHeight="1">
      <c r="A188" s="63"/>
      <c r="B188" s="64"/>
      <c r="C188" s="65"/>
      <c r="D188" s="66"/>
      <c r="E188" s="67"/>
      <c r="F188" s="68"/>
      <c r="G188" s="35" t="str">
        <f t="shared" si="25"/>
        <v/>
      </c>
      <c r="H188" s="36" t="str">
        <f t="shared" si="26"/>
        <v/>
      </c>
      <c r="I188" s="36" t="str">
        <f t="shared" si="27"/>
        <v/>
      </c>
      <c r="J188" s="36" t="str">
        <f t="shared" si="28"/>
        <v/>
      </c>
      <c r="K188" s="37" t="str">
        <f t="shared" si="29"/>
        <v/>
      </c>
      <c r="L188" s="78"/>
      <c r="M188" s="79"/>
    </row>
    <row r="189" spans="1:13" ht="13.65" customHeight="1">
      <c r="A189" s="63"/>
      <c r="B189" s="64"/>
      <c r="C189" s="65"/>
      <c r="D189" s="66"/>
      <c r="E189" s="67"/>
      <c r="F189" s="68"/>
      <c r="G189" s="35" t="str">
        <f t="shared" si="25"/>
        <v/>
      </c>
      <c r="H189" s="36" t="str">
        <f t="shared" si="26"/>
        <v/>
      </c>
      <c r="I189" s="36" t="str">
        <f t="shared" si="27"/>
        <v/>
      </c>
      <c r="J189" s="36" t="str">
        <f t="shared" si="28"/>
        <v/>
      </c>
      <c r="K189" s="37" t="str">
        <f t="shared" si="29"/>
        <v/>
      </c>
      <c r="L189" s="78"/>
      <c r="M189" s="79"/>
    </row>
    <row r="190" spans="1:13" ht="13.65" customHeight="1">
      <c r="A190" s="63"/>
      <c r="B190" s="64"/>
      <c r="C190" s="65"/>
      <c r="D190" s="66"/>
      <c r="E190" s="67"/>
      <c r="F190" s="68"/>
      <c r="G190" s="35" t="str">
        <f t="shared" si="25"/>
        <v/>
      </c>
      <c r="H190" s="36" t="str">
        <f t="shared" si="26"/>
        <v/>
      </c>
      <c r="I190" s="36" t="str">
        <f t="shared" si="27"/>
        <v/>
      </c>
      <c r="J190" s="36" t="str">
        <f t="shared" si="28"/>
        <v/>
      </c>
      <c r="K190" s="37" t="str">
        <f t="shared" si="29"/>
        <v/>
      </c>
      <c r="L190" s="78"/>
      <c r="M190" s="79"/>
    </row>
    <row r="191" spans="1:13" ht="13.65" customHeight="1">
      <c r="A191" s="63"/>
      <c r="B191" s="64"/>
      <c r="C191" s="65"/>
      <c r="D191" s="66"/>
      <c r="E191" s="67"/>
      <c r="F191" s="68"/>
      <c r="G191" s="35" t="str">
        <f t="shared" si="25"/>
        <v/>
      </c>
      <c r="H191" s="36" t="str">
        <f t="shared" si="26"/>
        <v/>
      </c>
      <c r="I191" s="36" t="str">
        <f t="shared" si="27"/>
        <v/>
      </c>
      <c r="J191" s="36" t="str">
        <f t="shared" si="28"/>
        <v/>
      </c>
      <c r="K191" s="37" t="str">
        <f t="shared" si="29"/>
        <v/>
      </c>
      <c r="L191" s="78"/>
      <c r="M191" s="79"/>
    </row>
    <row r="192" spans="1:13" ht="13.65" customHeight="1">
      <c r="A192" s="63"/>
      <c r="B192" s="64"/>
      <c r="C192" s="65"/>
      <c r="D192" s="66"/>
      <c r="E192" s="67"/>
      <c r="F192" s="68"/>
      <c r="G192" s="35" t="str">
        <f t="shared" si="25"/>
        <v/>
      </c>
      <c r="H192" s="36" t="str">
        <f t="shared" si="26"/>
        <v/>
      </c>
      <c r="I192" s="36" t="str">
        <f t="shared" si="27"/>
        <v/>
      </c>
      <c r="J192" s="36" t="str">
        <f t="shared" si="28"/>
        <v/>
      </c>
      <c r="K192" s="37" t="str">
        <f t="shared" si="29"/>
        <v/>
      </c>
      <c r="L192" s="78"/>
      <c r="M192" s="79"/>
    </row>
    <row r="193" spans="1:13" ht="13.65" customHeight="1">
      <c r="A193" s="63"/>
      <c r="B193" s="64"/>
      <c r="C193" s="65"/>
      <c r="D193" s="66"/>
      <c r="E193" s="67"/>
      <c r="F193" s="68"/>
      <c r="G193" s="35" t="str">
        <f t="shared" si="25"/>
        <v/>
      </c>
      <c r="H193" s="36" t="str">
        <f t="shared" si="26"/>
        <v/>
      </c>
      <c r="I193" s="36" t="str">
        <f t="shared" si="27"/>
        <v/>
      </c>
      <c r="J193" s="36" t="str">
        <f t="shared" si="28"/>
        <v/>
      </c>
      <c r="K193" s="37" t="str">
        <f t="shared" si="29"/>
        <v/>
      </c>
      <c r="L193" s="78"/>
      <c r="M193" s="79"/>
    </row>
    <row r="194" spans="1:13" ht="13.65" customHeight="1">
      <c r="A194" s="63"/>
      <c r="B194" s="64"/>
      <c r="C194" s="65"/>
      <c r="D194" s="66"/>
      <c r="E194" s="67"/>
      <c r="F194" s="68"/>
      <c r="G194" s="35" t="str">
        <f t="shared" si="25"/>
        <v/>
      </c>
      <c r="H194" s="36" t="str">
        <f t="shared" si="26"/>
        <v/>
      </c>
      <c r="I194" s="36" t="str">
        <f t="shared" si="27"/>
        <v/>
      </c>
      <c r="J194" s="36" t="str">
        <f t="shared" si="28"/>
        <v/>
      </c>
      <c r="K194" s="37" t="str">
        <f t="shared" si="29"/>
        <v/>
      </c>
      <c r="L194" s="78"/>
      <c r="M194" s="79"/>
    </row>
    <row r="195" spans="1:13" ht="13.65" customHeight="1">
      <c r="A195" s="63"/>
      <c r="B195" s="64"/>
      <c r="C195" s="65"/>
      <c r="D195" s="66"/>
      <c r="E195" s="67"/>
      <c r="F195" s="68"/>
      <c r="G195" s="35" t="str">
        <f t="shared" si="25"/>
        <v/>
      </c>
      <c r="H195" s="36" t="str">
        <f t="shared" si="26"/>
        <v/>
      </c>
      <c r="I195" s="36" t="str">
        <f t="shared" si="27"/>
        <v/>
      </c>
      <c r="J195" s="36" t="str">
        <f t="shared" si="28"/>
        <v/>
      </c>
      <c r="K195" s="37" t="str">
        <f t="shared" si="29"/>
        <v/>
      </c>
      <c r="L195" s="78"/>
      <c r="M195" s="79"/>
    </row>
    <row r="196" spans="1:13" ht="13.65" customHeight="1">
      <c r="A196" s="63"/>
      <c r="B196" s="64"/>
      <c r="C196" s="65"/>
      <c r="D196" s="66"/>
      <c r="E196" s="67"/>
      <c r="F196" s="68"/>
      <c r="G196" s="35" t="str">
        <f t="shared" si="25"/>
        <v/>
      </c>
      <c r="H196" s="36" t="str">
        <f t="shared" si="26"/>
        <v/>
      </c>
      <c r="I196" s="36" t="str">
        <f t="shared" si="27"/>
        <v/>
      </c>
      <c r="J196" s="36" t="str">
        <f t="shared" si="28"/>
        <v/>
      </c>
      <c r="K196" s="37" t="str">
        <f t="shared" si="29"/>
        <v/>
      </c>
      <c r="L196" s="78"/>
      <c r="M196" s="79"/>
    </row>
    <row r="197" spans="1:13" ht="13.65" customHeight="1">
      <c r="A197" s="63"/>
      <c r="B197" s="64"/>
      <c r="C197" s="65"/>
      <c r="D197" s="66"/>
      <c r="E197" s="67"/>
      <c r="F197" s="68"/>
      <c r="G197" s="35" t="str">
        <f t="shared" si="25"/>
        <v/>
      </c>
      <c r="H197" s="36" t="str">
        <f t="shared" si="26"/>
        <v/>
      </c>
      <c r="I197" s="36" t="str">
        <f t="shared" si="27"/>
        <v/>
      </c>
      <c r="J197" s="36" t="str">
        <f t="shared" si="28"/>
        <v/>
      </c>
      <c r="K197" s="37" t="str">
        <f t="shared" si="29"/>
        <v/>
      </c>
      <c r="L197" s="78"/>
      <c r="M197" s="79"/>
    </row>
    <row r="198" spans="1:13" ht="13.65" customHeight="1">
      <c r="A198" s="63"/>
      <c r="B198" s="64"/>
      <c r="C198" s="65"/>
      <c r="D198" s="66"/>
      <c r="E198" s="67"/>
      <c r="F198" s="68"/>
      <c r="G198" s="35" t="str">
        <f t="shared" si="25"/>
        <v/>
      </c>
      <c r="H198" s="36" t="str">
        <f t="shared" si="26"/>
        <v/>
      </c>
      <c r="I198" s="36" t="str">
        <f t="shared" si="27"/>
        <v/>
      </c>
      <c r="J198" s="36" t="str">
        <f t="shared" si="28"/>
        <v/>
      </c>
      <c r="K198" s="37" t="str">
        <f t="shared" si="29"/>
        <v/>
      </c>
      <c r="L198" s="78"/>
      <c r="M198" s="79"/>
    </row>
    <row r="199" spans="1:13" ht="13.65" customHeight="1">
      <c r="A199" s="63"/>
      <c r="B199" s="64"/>
      <c r="C199" s="65"/>
      <c r="D199" s="66"/>
      <c r="E199" s="67"/>
      <c r="F199" s="68"/>
      <c r="G199" s="35" t="str">
        <f t="shared" si="25"/>
        <v/>
      </c>
      <c r="H199" s="36" t="str">
        <f t="shared" si="26"/>
        <v/>
      </c>
      <c r="I199" s="36" t="str">
        <f t="shared" si="27"/>
        <v/>
      </c>
      <c r="J199" s="36" t="str">
        <f t="shared" si="28"/>
        <v/>
      </c>
      <c r="K199" s="37" t="str">
        <f t="shared" si="29"/>
        <v/>
      </c>
      <c r="L199" s="78"/>
      <c r="M199" s="79"/>
    </row>
    <row r="200" spans="1:13" ht="13.65" customHeight="1">
      <c r="A200" s="63"/>
      <c r="B200" s="64"/>
      <c r="C200" s="65"/>
      <c r="D200" s="66"/>
      <c r="E200" s="67"/>
      <c r="F200" s="68"/>
      <c r="G200" s="35" t="str">
        <f t="shared" ref="G200:G207" si="30">IF(OR(D200="",E200=""),"",E200-D200)</f>
        <v/>
      </c>
      <c r="H200" s="36" t="str">
        <f t="shared" ref="H200:H207" si="31">IF(OR(D200="",F200=""),"",F200-D200)</f>
        <v/>
      </c>
      <c r="I200" s="36" t="str">
        <f t="shared" ref="I200:I231" si="32">IF(OR(G200="",H200=""),"",H200-G200)</f>
        <v/>
      </c>
      <c r="J200" s="36" t="str">
        <f t="shared" ref="J200:J207" si="33">IF(OR(E200="",F200=""),"",IF(F200&lt;=E200,"Cumple","No cumple"))</f>
        <v/>
      </c>
      <c r="K200" s="37" t="str">
        <f t="shared" ref="K200:K207" si="34">IF(I200="","",IF(I200&lt;=0,"Verde",IF(I200&lt;=2,"Amarillo","Rojo")))</f>
        <v/>
      </c>
      <c r="L200" s="78"/>
      <c r="M200" s="79"/>
    </row>
    <row r="201" spans="1:13" ht="13.65" customHeight="1">
      <c r="A201" s="63"/>
      <c r="B201" s="64"/>
      <c r="C201" s="65"/>
      <c r="D201" s="66"/>
      <c r="E201" s="67"/>
      <c r="F201" s="68"/>
      <c r="G201" s="35" t="str">
        <f t="shared" si="30"/>
        <v/>
      </c>
      <c r="H201" s="36" t="str">
        <f t="shared" si="31"/>
        <v/>
      </c>
      <c r="I201" s="36" t="str">
        <f t="shared" si="32"/>
        <v/>
      </c>
      <c r="J201" s="36" t="str">
        <f t="shared" si="33"/>
        <v/>
      </c>
      <c r="K201" s="37" t="str">
        <f t="shared" si="34"/>
        <v/>
      </c>
      <c r="L201" s="78"/>
      <c r="M201" s="79"/>
    </row>
    <row r="202" spans="1:13" ht="13.65" customHeight="1">
      <c r="A202" s="63"/>
      <c r="B202" s="64"/>
      <c r="C202" s="65"/>
      <c r="D202" s="66"/>
      <c r="E202" s="67"/>
      <c r="F202" s="68"/>
      <c r="G202" s="35" t="str">
        <f t="shared" si="30"/>
        <v/>
      </c>
      <c r="H202" s="36" t="str">
        <f t="shared" si="31"/>
        <v/>
      </c>
      <c r="I202" s="36" t="str">
        <f t="shared" si="32"/>
        <v/>
      </c>
      <c r="J202" s="36" t="str">
        <f t="shared" si="33"/>
        <v/>
      </c>
      <c r="K202" s="37" t="str">
        <f t="shared" si="34"/>
        <v/>
      </c>
      <c r="L202" s="78"/>
      <c r="M202" s="79"/>
    </row>
    <row r="203" spans="1:13" ht="13.65" customHeight="1">
      <c r="A203" s="63"/>
      <c r="B203" s="64"/>
      <c r="C203" s="65"/>
      <c r="D203" s="66"/>
      <c r="E203" s="67"/>
      <c r="F203" s="68"/>
      <c r="G203" s="35" t="str">
        <f t="shared" si="30"/>
        <v/>
      </c>
      <c r="H203" s="36" t="str">
        <f t="shared" si="31"/>
        <v/>
      </c>
      <c r="I203" s="36" t="str">
        <f t="shared" si="32"/>
        <v/>
      </c>
      <c r="J203" s="36" t="str">
        <f t="shared" si="33"/>
        <v/>
      </c>
      <c r="K203" s="37" t="str">
        <f t="shared" si="34"/>
        <v/>
      </c>
      <c r="L203" s="78"/>
      <c r="M203" s="79"/>
    </row>
    <row r="204" spans="1:13" ht="13.65" customHeight="1">
      <c r="A204" s="63"/>
      <c r="B204" s="64"/>
      <c r="C204" s="65"/>
      <c r="D204" s="66"/>
      <c r="E204" s="67"/>
      <c r="F204" s="68"/>
      <c r="G204" s="35" t="str">
        <f t="shared" si="30"/>
        <v/>
      </c>
      <c r="H204" s="36" t="str">
        <f t="shared" si="31"/>
        <v/>
      </c>
      <c r="I204" s="36" t="str">
        <f t="shared" si="32"/>
        <v/>
      </c>
      <c r="J204" s="36" t="str">
        <f t="shared" si="33"/>
        <v/>
      </c>
      <c r="K204" s="37" t="str">
        <f t="shared" si="34"/>
        <v/>
      </c>
      <c r="L204" s="78"/>
      <c r="M204" s="79"/>
    </row>
    <row r="205" spans="1:13" ht="13.65" customHeight="1">
      <c r="A205" s="63"/>
      <c r="B205" s="64"/>
      <c r="C205" s="65"/>
      <c r="D205" s="66"/>
      <c r="E205" s="67"/>
      <c r="F205" s="68"/>
      <c r="G205" s="35" t="str">
        <f t="shared" si="30"/>
        <v/>
      </c>
      <c r="H205" s="36" t="str">
        <f t="shared" si="31"/>
        <v/>
      </c>
      <c r="I205" s="36" t="str">
        <f t="shared" si="32"/>
        <v/>
      </c>
      <c r="J205" s="36" t="str">
        <f t="shared" si="33"/>
        <v/>
      </c>
      <c r="K205" s="37" t="str">
        <f t="shared" si="34"/>
        <v/>
      </c>
      <c r="L205" s="78"/>
      <c r="M205" s="79"/>
    </row>
    <row r="206" spans="1:13" ht="13.65" customHeight="1">
      <c r="A206" s="63"/>
      <c r="B206" s="64"/>
      <c r="C206" s="65"/>
      <c r="D206" s="66"/>
      <c r="E206" s="67"/>
      <c r="F206" s="68"/>
      <c r="G206" s="35" t="str">
        <f t="shared" si="30"/>
        <v/>
      </c>
      <c r="H206" s="36" t="str">
        <f t="shared" si="31"/>
        <v/>
      </c>
      <c r="I206" s="36" t="str">
        <f t="shared" si="32"/>
        <v/>
      </c>
      <c r="J206" s="36" t="str">
        <f t="shared" si="33"/>
        <v/>
      </c>
      <c r="K206" s="37" t="str">
        <f t="shared" si="34"/>
        <v/>
      </c>
      <c r="L206" s="78"/>
      <c r="M206" s="79"/>
    </row>
    <row r="207" spans="1:13" ht="13.65" customHeight="1">
      <c r="A207" s="69"/>
      <c r="B207" s="70"/>
      <c r="C207" s="71"/>
      <c r="D207" s="72"/>
      <c r="E207" s="73"/>
      <c r="F207" s="74"/>
      <c r="G207" s="39" t="str">
        <f t="shared" si="30"/>
        <v/>
      </c>
      <c r="H207" s="40" t="str">
        <f t="shared" si="31"/>
        <v/>
      </c>
      <c r="I207" s="40" t="str">
        <f t="shared" si="32"/>
        <v/>
      </c>
      <c r="J207" s="40" t="str">
        <f t="shared" si="33"/>
        <v/>
      </c>
      <c r="K207" s="41" t="str">
        <f t="shared" si="34"/>
        <v/>
      </c>
      <c r="L207" s="80"/>
      <c r="M207" s="81"/>
    </row>
  </sheetData>
  <mergeCells count="2">
    <mergeCell ref="A1:M2"/>
    <mergeCell ref="A4:M4"/>
  </mergeCells>
  <conditionalFormatting sqref="J8:J207">
    <cfRule type="expression" dxfId="7" priority="4">
      <formula>$J8="Cumple"</formula>
    </cfRule>
    <cfRule type="expression" dxfId="6" priority="5">
      <formula>$J8="No cumple"</formula>
    </cfRule>
  </conditionalFormatting>
  <conditionalFormatting sqref="K8:K207">
    <cfRule type="expression" dxfId="5" priority="1">
      <formula>$K8="Verde"</formula>
    </cfRule>
    <cfRule type="expression" dxfId="4" priority="2">
      <formula>$K8="Amarillo"</formula>
    </cfRule>
    <cfRule type="expression" dxfId="3" priority="3">
      <formula>$K8="Rojo"</formula>
    </cfRule>
  </conditionalFormatting>
  <dataValidations count="2">
    <dataValidation type="list" allowBlank="1" sqref="L8:L207" xr:uid="{00000000-0002-0000-0200-000000000000}">
      <formula1>",Retraso,Entrega incompleta,Retraso y entrega incompleta"</formula1>
    </dataValidation>
    <dataValidation type="date" operator="greaterThanOrEqual" allowBlank="1" sqref="D8:F207" xr:uid="{00000000-0002-0000-0200-000001000000}">
      <formula1>DATE(2024,1,1)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tabSelected="1" workbookViewId="0">
      <selection activeCell="A10" sqref="A10:A29"/>
    </sheetView>
  </sheetViews>
  <sheetFormatPr baseColWidth="10" defaultColWidth="8.796875" defaultRowHeight="13.8"/>
  <cols>
    <col min="1" max="1" width="16.19921875" style="2" bestFit="1" customWidth="1"/>
    <col min="2" max="2" width="18.59765625" style="2" bestFit="1" customWidth="1"/>
    <col min="3" max="3" width="20" style="2" bestFit="1" customWidth="1"/>
    <col min="4" max="4" width="17.59765625" style="2" bestFit="1" customWidth="1"/>
    <col min="5" max="5" width="9.09765625" style="2" bestFit="1" customWidth="1"/>
    <col min="6" max="6" width="17.3984375" style="2" bestFit="1" customWidth="1"/>
    <col min="7" max="7" width="13.5" style="2" bestFit="1" customWidth="1"/>
    <col min="8" max="8" width="11.69921875" style="2" bestFit="1" customWidth="1"/>
    <col min="9" max="16384" width="8.796875" style="2"/>
  </cols>
  <sheetData>
    <row r="1" spans="1:8" ht="13.65" customHeight="1">
      <c r="A1" s="1" t="s">
        <v>59</v>
      </c>
      <c r="B1" s="1"/>
      <c r="C1" s="1"/>
      <c r="D1" s="1"/>
      <c r="E1" s="1"/>
      <c r="F1" s="1"/>
      <c r="G1" s="1"/>
      <c r="H1" s="1"/>
    </row>
    <row r="2" spans="1:8" ht="13.65" customHeight="1">
      <c r="A2" s="1"/>
      <c r="B2" s="1"/>
      <c r="C2" s="1"/>
      <c r="D2" s="1"/>
      <c r="E2" s="1"/>
      <c r="F2" s="1"/>
      <c r="G2" s="1"/>
      <c r="H2" s="1"/>
    </row>
    <row r="4" spans="1:8" ht="13.65" customHeight="1">
      <c r="A4" s="3" t="s">
        <v>60</v>
      </c>
      <c r="B4" s="3"/>
      <c r="C4" s="3"/>
      <c r="D4" s="3"/>
      <c r="E4" s="3"/>
      <c r="F4" s="3"/>
      <c r="G4" s="3"/>
      <c r="H4" s="3"/>
    </row>
    <row r="6" spans="1:8" ht="13.65" customHeight="1">
      <c r="A6" s="18" t="s">
        <v>61</v>
      </c>
      <c r="B6" s="19" t="s">
        <v>62</v>
      </c>
      <c r="C6" s="19" t="s">
        <v>63</v>
      </c>
      <c r="D6" s="20" t="s">
        <v>64</v>
      </c>
    </row>
    <row r="7" spans="1:8" ht="13.65" customHeight="1">
      <c r="A7" s="42">
        <f>COUNTIF(Registro!$A$8:$A$207,"&gt;0")</f>
        <v>3</v>
      </c>
      <c r="B7" s="43">
        <f>COUNTIF(B10:B29,"&gt;0")</f>
        <v>2</v>
      </c>
      <c r="C7" s="44">
        <f>IF(A7=0,"",SUM(Registro!$H$8:$H$207)/A7)</f>
        <v>3.6666666666666665</v>
      </c>
      <c r="D7" s="45">
        <f>IF(A7=0,"",COUNTIF(Registro!$J$8:$J$207,"Cumple")/A7)</f>
        <v>0.33333333333333331</v>
      </c>
    </row>
    <row r="9" spans="1:8" ht="13.65" customHeight="1">
      <c r="A9" s="18" t="s">
        <v>45</v>
      </c>
      <c r="B9" s="19" t="s">
        <v>65</v>
      </c>
      <c r="C9" s="19" t="s">
        <v>66</v>
      </c>
      <c r="D9" s="19" t="s">
        <v>67</v>
      </c>
      <c r="E9" s="19" t="s">
        <v>68</v>
      </c>
      <c r="F9" s="19" t="s">
        <v>69</v>
      </c>
      <c r="G9" s="19" t="s">
        <v>70</v>
      </c>
      <c r="H9" s="20" t="s">
        <v>71</v>
      </c>
    </row>
    <row r="10" spans="1:8" ht="13.65" customHeight="1">
      <c r="A10" s="82" t="s">
        <v>51</v>
      </c>
      <c r="B10" s="46">
        <f>IF(A10="","",COUNTIF(Registro!$B$8:$B$207,A10))</f>
        <v>2</v>
      </c>
      <c r="C10" s="47">
        <f>IF(OR(A10="",B10=0),"",SUMIF(Registro!$B$8:$B$207,A10,Registro!$H$8:$H$207)/B10)</f>
        <v>3</v>
      </c>
      <c r="D10" s="47" cm="1">
        <f t="array" ref="D10">IF(OR(A10="",B10=0),"",_xlfn.AGGREGATE(15,6,Registro!$H$8:$H$207/((Registro!$B$8:$B$207=A10)*(Registro!$H$8:$H$207&lt;&gt;"")),1))</f>
        <v>2</v>
      </c>
      <c r="E10" s="47" cm="1">
        <f t="array" ref="E10">IF(OR(A10="",B10=0),"",_xlfn.AGGREGATE(14,6,Registro!$H$8:$H$207/((Registro!$B$8:$B$207=A10)*(Registro!$H$8:$H$207&lt;&gt;"")),1))</f>
        <v>4</v>
      </c>
      <c r="F10" s="47">
        <f>IF(OR(A10="",B10=0),"",SUMIF(Registro!$B$8:$B$207,A10,Registro!$I$8:$I$207)/B10)</f>
        <v>1</v>
      </c>
      <c r="G10" s="48">
        <f>IF(OR(A10="",B10=0),"",COUNTIFS(Registro!$B$8:$B$207,A10,Registro!$J$8:$J$207,"Cumple")/B10)</f>
        <v>0.5</v>
      </c>
      <c r="H10" s="30" t="str">
        <f t="shared" ref="H10:H29" si="0">IF(OR(A10="",B10=0,G10=""),"",IF(AND(G10&gt;=0.8,ABS(F10)&lt;=1),"Confiable",IF(AND(G10&gt;=0.5,ABS(F10)&lt;=2),"Revisar","Inestable")))</f>
        <v>Revisar</v>
      </c>
    </row>
    <row r="11" spans="1:8" ht="13.65" customHeight="1">
      <c r="A11" s="83" t="s">
        <v>56</v>
      </c>
      <c r="B11" s="49">
        <f>IF(A11="","",COUNTIF(Registro!$B$8:$B$207,A11))</f>
        <v>1</v>
      </c>
      <c r="C11" s="50">
        <f>IF(OR(A11="",B11=0),"",SUMIF(Registro!$B$8:$B$207,A11,Registro!$H$8:$H$207)/B11)</f>
        <v>5</v>
      </c>
      <c r="D11" s="50" cm="1">
        <f t="array" ref="D11">IF(OR(A11="",B11=0),"",_xlfn.AGGREGATE(15,6,Registro!$H$8:$H$207/((Registro!$B$8:$B$207=A11)*(Registro!$H$8:$H$207&lt;&gt;"")),1))</f>
        <v>5</v>
      </c>
      <c r="E11" s="50" cm="1">
        <f t="array" ref="E11">IF(OR(A11="",B11=0),"",_xlfn.AGGREGATE(14,6,Registro!$H$8:$H$207/((Registro!$B$8:$B$207=A11)*(Registro!$H$8:$H$207&lt;&gt;"")),1))</f>
        <v>5</v>
      </c>
      <c r="F11" s="50">
        <f>IF(OR(A11="",B11=0),"",SUMIF(Registro!$B$8:$B$207,A11,Registro!$I$8:$I$207)/B11)</f>
        <v>3</v>
      </c>
      <c r="G11" s="51">
        <f>IF(OR(A11="",B11=0),"",COUNTIFS(Registro!$B$8:$B$207,A11,Registro!$J$8:$J$207,"Cumple")/B11)</f>
        <v>0</v>
      </c>
      <c r="H11" s="34" t="str">
        <f t="shared" si="0"/>
        <v>Inestable</v>
      </c>
    </row>
    <row r="12" spans="1:8" ht="13.65" customHeight="1">
      <c r="A12" s="83"/>
      <c r="B12" s="49" t="str">
        <f>IF(A12="","",COUNTIF(Registro!$B$8:$B$207,A12))</f>
        <v/>
      </c>
      <c r="C12" s="50" t="str">
        <f>IF(OR(A12="",B12=0),"",SUMIF(Registro!$B$8:$B$207,A12,Registro!$H$8:$H$207)/B12)</f>
        <v/>
      </c>
      <c r="D12" s="50" t="str" cm="1">
        <f t="array" ref="D12">IF(OR(A12="",B12=0),"",_xlfn.AGGREGATE(15,6,Registro!$H$8:$H$207/((Registro!$B$8:$B$207=A12)*(Registro!$H$8:$H$207&lt;&gt;"")),1))</f>
        <v/>
      </c>
      <c r="E12" s="50" t="str" cm="1">
        <f t="array" ref="E12">IF(OR(A12="",B12=0),"",_xlfn.AGGREGATE(14,6,Registro!$H$8:$H$207/((Registro!$B$8:$B$207=A12)*(Registro!$H$8:$H$207&lt;&gt;"")),1))</f>
        <v/>
      </c>
      <c r="F12" s="50" t="str">
        <f>IF(OR(A12="",B12=0),"",SUMIF(Registro!$B$8:$B$207,A12,Registro!$I$8:$I$207)/B12)</f>
        <v/>
      </c>
      <c r="G12" s="51" t="str">
        <f>IF(OR(A12="",B12=0),"",COUNTIFS(Registro!$B$8:$B$207,A12,Registro!$J$8:$J$207,"Cumple")/B12)</f>
        <v/>
      </c>
      <c r="H12" s="34" t="str">
        <f t="shared" si="0"/>
        <v/>
      </c>
    </row>
    <row r="13" spans="1:8" ht="13.65" customHeight="1">
      <c r="A13" s="83"/>
      <c r="B13" s="49" t="str">
        <f>IF(A13="","",COUNTIF(Registro!$B$8:$B$207,A13))</f>
        <v/>
      </c>
      <c r="C13" s="50" t="str">
        <f>IF(OR(A13="",B13=0),"",SUMIF(Registro!$B$8:$B$207,A13,Registro!$H$8:$H$207)/B13)</f>
        <v/>
      </c>
      <c r="D13" s="50" t="str" cm="1">
        <f t="array" ref="D13">IF(OR(A13="",B13=0),"",_xlfn.AGGREGATE(15,6,Registro!$H$8:$H$207/((Registro!$B$8:$B$207=A13)*(Registro!$H$8:$H$207&lt;&gt;"")),1))</f>
        <v/>
      </c>
      <c r="E13" s="50" t="str" cm="1">
        <f t="array" ref="E13">IF(OR(A13="",B13=0),"",_xlfn.AGGREGATE(14,6,Registro!$H$8:$H$207/((Registro!$B$8:$B$207=A13)*(Registro!$H$8:$H$207&lt;&gt;"")),1))</f>
        <v/>
      </c>
      <c r="F13" s="50" t="str">
        <f>IF(OR(A13="",B13=0),"",SUMIF(Registro!$B$8:$B$207,A13,Registro!$I$8:$I$207)/B13)</f>
        <v/>
      </c>
      <c r="G13" s="51" t="str">
        <f>IF(OR(A13="",B13=0),"",COUNTIFS(Registro!$B$8:$B$207,A13,Registro!$J$8:$J$207,"Cumple")/B13)</f>
        <v/>
      </c>
      <c r="H13" s="34" t="str">
        <f t="shared" si="0"/>
        <v/>
      </c>
    </row>
    <row r="14" spans="1:8" ht="13.65" customHeight="1">
      <c r="A14" s="83"/>
      <c r="B14" s="49" t="str">
        <f>IF(A14="","",COUNTIF(Registro!$B$8:$B$207,A14))</f>
        <v/>
      </c>
      <c r="C14" s="50" t="str">
        <f>IF(OR(A14="",B14=0),"",SUMIF(Registro!$B$8:$B$207,A14,Registro!$H$8:$H$207)/B14)</f>
        <v/>
      </c>
      <c r="D14" s="50" t="str" cm="1">
        <f t="array" ref="D14">IF(OR(A14="",B14=0),"",_xlfn.AGGREGATE(15,6,Registro!$H$8:$H$207/((Registro!$B$8:$B$207=A14)*(Registro!$H$8:$H$207&lt;&gt;"")),1))</f>
        <v/>
      </c>
      <c r="E14" s="50" t="str" cm="1">
        <f t="array" ref="E14">IF(OR(A14="",B14=0),"",_xlfn.AGGREGATE(14,6,Registro!$H$8:$H$207/((Registro!$B$8:$B$207=A14)*(Registro!$H$8:$H$207&lt;&gt;"")),1))</f>
        <v/>
      </c>
      <c r="F14" s="50" t="str">
        <f>IF(OR(A14="",B14=0),"",SUMIF(Registro!$B$8:$B$207,A14,Registro!$I$8:$I$207)/B14)</f>
        <v/>
      </c>
      <c r="G14" s="51" t="str">
        <f>IF(OR(A14="",B14=0),"",COUNTIFS(Registro!$B$8:$B$207,A14,Registro!$J$8:$J$207,"Cumple")/B14)</f>
        <v/>
      </c>
      <c r="H14" s="34" t="str">
        <f t="shared" si="0"/>
        <v/>
      </c>
    </row>
    <row r="15" spans="1:8" ht="13.65" customHeight="1">
      <c r="A15" s="83"/>
      <c r="B15" s="49" t="str">
        <f>IF(A15="","",COUNTIF(Registro!$B$8:$B$207,A15))</f>
        <v/>
      </c>
      <c r="C15" s="50" t="str">
        <f>IF(OR(A15="",B15=0),"",SUMIF(Registro!$B$8:$B$207,A15,Registro!$H$8:$H$207)/B15)</f>
        <v/>
      </c>
      <c r="D15" s="50" t="str" cm="1">
        <f t="array" ref="D15">IF(OR(A15="",B15=0),"",_xlfn.AGGREGATE(15,6,Registro!$H$8:$H$207/((Registro!$B$8:$B$207=A15)*(Registro!$H$8:$H$207&lt;&gt;"")),1))</f>
        <v/>
      </c>
      <c r="E15" s="50" t="str" cm="1">
        <f t="array" ref="E15">IF(OR(A15="",B15=0),"",_xlfn.AGGREGATE(14,6,Registro!$H$8:$H$207/((Registro!$B$8:$B$207=A15)*(Registro!$H$8:$H$207&lt;&gt;"")),1))</f>
        <v/>
      </c>
      <c r="F15" s="50" t="str">
        <f>IF(OR(A15="",B15=0),"",SUMIF(Registro!$B$8:$B$207,A15,Registro!$I$8:$I$207)/B15)</f>
        <v/>
      </c>
      <c r="G15" s="51" t="str">
        <f>IF(OR(A15="",B15=0),"",COUNTIFS(Registro!$B$8:$B$207,A15,Registro!$J$8:$J$207,"Cumple")/B15)</f>
        <v/>
      </c>
      <c r="H15" s="34" t="str">
        <f t="shared" si="0"/>
        <v/>
      </c>
    </row>
    <row r="16" spans="1:8" ht="13.65" customHeight="1">
      <c r="A16" s="83"/>
      <c r="B16" s="49" t="str">
        <f>IF(A16="","",COUNTIF(Registro!$B$8:$B$207,A16))</f>
        <v/>
      </c>
      <c r="C16" s="50" t="str">
        <f>IF(OR(A16="",B16=0),"",SUMIF(Registro!$B$8:$B$207,A16,Registro!$H$8:$H$207)/B16)</f>
        <v/>
      </c>
      <c r="D16" s="50" t="str" cm="1">
        <f t="array" ref="D16">IF(OR(A16="",B16=0),"",_xlfn.AGGREGATE(15,6,Registro!$H$8:$H$207/((Registro!$B$8:$B$207=A16)*(Registro!$H$8:$H$207&lt;&gt;"")),1))</f>
        <v/>
      </c>
      <c r="E16" s="50" t="str" cm="1">
        <f t="array" ref="E16">IF(OR(A16="",B16=0),"",_xlfn.AGGREGATE(14,6,Registro!$H$8:$H$207/((Registro!$B$8:$B$207=A16)*(Registro!$H$8:$H$207&lt;&gt;"")),1))</f>
        <v/>
      </c>
      <c r="F16" s="50" t="str">
        <f>IF(OR(A16="",B16=0),"",SUMIF(Registro!$B$8:$B$207,A16,Registro!$I$8:$I$207)/B16)</f>
        <v/>
      </c>
      <c r="G16" s="51" t="str">
        <f>IF(OR(A16="",B16=0),"",COUNTIFS(Registro!$B$8:$B$207,A16,Registro!$J$8:$J$207,"Cumple")/B16)</f>
        <v/>
      </c>
      <c r="H16" s="34" t="str">
        <f t="shared" si="0"/>
        <v/>
      </c>
    </row>
    <row r="17" spans="1:8" ht="13.65" customHeight="1">
      <c r="A17" s="83"/>
      <c r="B17" s="49" t="str">
        <f>IF(A17="","",COUNTIF(Registro!$B$8:$B$207,A17))</f>
        <v/>
      </c>
      <c r="C17" s="50" t="str">
        <f>IF(OR(A17="",B17=0),"",SUMIF(Registro!$B$8:$B$207,A17,Registro!$H$8:$H$207)/B17)</f>
        <v/>
      </c>
      <c r="D17" s="50" t="str" cm="1">
        <f t="array" ref="D17">IF(OR(A17="",B17=0),"",_xlfn.AGGREGATE(15,6,Registro!$H$8:$H$207/((Registro!$B$8:$B$207=A17)*(Registro!$H$8:$H$207&lt;&gt;"")),1))</f>
        <v/>
      </c>
      <c r="E17" s="50" t="str" cm="1">
        <f t="array" ref="E17">IF(OR(A17="",B17=0),"",_xlfn.AGGREGATE(14,6,Registro!$H$8:$H$207/((Registro!$B$8:$B$207=A17)*(Registro!$H$8:$H$207&lt;&gt;"")),1))</f>
        <v/>
      </c>
      <c r="F17" s="50" t="str">
        <f>IF(OR(A17="",B17=0),"",SUMIF(Registro!$B$8:$B$207,A17,Registro!$I$8:$I$207)/B17)</f>
        <v/>
      </c>
      <c r="G17" s="51" t="str">
        <f>IF(OR(A17="",B17=0),"",COUNTIFS(Registro!$B$8:$B$207,A17,Registro!$J$8:$J$207,"Cumple")/B17)</f>
        <v/>
      </c>
      <c r="H17" s="34" t="str">
        <f t="shared" si="0"/>
        <v/>
      </c>
    </row>
    <row r="18" spans="1:8" ht="13.65" customHeight="1">
      <c r="A18" s="83"/>
      <c r="B18" s="49" t="str">
        <f>IF(A18="","",COUNTIF(Registro!$B$8:$B$207,A18))</f>
        <v/>
      </c>
      <c r="C18" s="50" t="str">
        <f>IF(OR(A18="",B18=0),"",SUMIF(Registro!$B$8:$B$207,A18,Registro!$H$8:$H$207)/B18)</f>
        <v/>
      </c>
      <c r="D18" s="50" t="str" cm="1">
        <f t="array" ref="D18">IF(OR(A18="",B18=0),"",_xlfn.AGGREGATE(15,6,Registro!$H$8:$H$207/((Registro!$B$8:$B$207=A18)*(Registro!$H$8:$H$207&lt;&gt;"")),1))</f>
        <v/>
      </c>
      <c r="E18" s="50" t="str" cm="1">
        <f t="array" ref="E18">IF(OR(A18="",B18=0),"",_xlfn.AGGREGATE(14,6,Registro!$H$8:$H$207/((Registro!$B$8:$B$207=A18)*(Registro!$H$8:$H$207&lt;&gt;"")),1))</f>
        <v/>
      </c>
      <c r="F18" s="50" t="str">
        <f>IF(OR(A18="",B18=0),"",SUMIF(Registro!$B$8:$B$207,A18,Registro!$I$8:$I$207)/B18)</f>
        <v/>
      </c>
      <c r="G18" s="51" t="str">
        <f>IF(OR(A18="",B18=0),"",COUNTIFS(Registro!$B$8:$B$207,A18,Registro!$J$8:$J$207,"Cumple")/B18)</f>
        <v/>
      </c>
      <c r="H18" s="34" t="str">
        <f t="shared" si="0"/>
        <v/>
      </c>
    </row>
    <row r="19" spans="1:8" ht="13.65" customHeight="1">
      <c r="A19" s="83"/>
      <c r="B19" s="49" t="str">
        <f>IF(A19="","",COUNTIF(Registro!$B$8:$B$207,A19))</f>
        <v/>
      </c>
      <c r="C19" s="50" t="str">
        <f>IF(OR(A19="",B19=0),"",SUMIF(Registro!$B$8:$B$207,A19,Registro!$H$8:$H$207)/B19)</f>
        <v/>
      </c>
      <c r="D19" s="50" t="str" cm="1">
        <f t="array" ref="D19">IF(OR(A19="",B19=0),"",_xlfn.AGGREGATE(15,6,Registro!$H$8:$H$207/((Registro!$B$8:$B$207=A19)*(Registro!$H$8:$H$207&lt;&gt;"")),1))</f>
        <v/>
      </c>
      <c r="E19" s="50" t="str" cm="1">
        <f t="array" ref="E19">IF(OR(A19="",B19=0),"",_xlfn.AGGREGATE(14,6,Registro!$H$8:$H$207/((Registro!$B$8:$B$207=A19)*(Registro!$H$8:$H$207&lt;&gt;"")),1))</f>
        <v/>
      </c>
      <c r="F19" s="50" t="str">
        <f>IF(OR(A19="",B19=0),"",SUMIF(Registro!$B$8:$B$207,A19,Registro!$I$8:$I$207)/B19)</f>
        <v/>
      </c>
      <c r="G19" s="51" t="str">
        <f>IF(OR(A19="",B19=0),"",COUNTIFS(Registro!$B$8:$B$207,A19,Registro!$J$8:$J$207,"Cumple")/B19)</f>
        <v/>
      </c>
      <c r="H19" s="34" t="str">
        <f t="shared" si="0"/>
        <v/>
      </c>
    </row>
    <row r="20" spans="1:8" ht="13.65" customHeight="1">
      <c r="A20" s="83"/>
      <c r="B20" s="49" t="str">
        <f>IF(A20="","",COUNTIF(Registro!$B$8:$B$207,A20))</f>
        <v/>
      </c>
      <c r="C20" s="50" t="str">
        <f>IF(OR(A20="",B20=0),"",SUMIF(Registro!$B$8:$B$207,A20,Registro!$H$8:$H$207)/B20)</f>
        <v/>
      </c>
      <c r="D20" s="50" t="str" cm="1">
        <f t="array" ref="D20">IF(OR(A20="",B20=0),"",_xlfn.AGGREGATE(15,6,Registro!$H$8:$H$207/((Registro!$B$8:$B$207=A20)*(Registro!$H$8:$H$207&lt;&gt;"")),1))</f>
        <v/>
      </c>
      <c r="E20" s="50" t="str" cm="1">
        <f t="array" ref="E20">IF(OR(A20="",B20=0),"",_xlfn.AGGREGATE(14,6,Registro!$H$8:$H$207/((Registro!$B$8:$B$207=A20)*(Registro!$H$8:$H$207&lt;&gt;"")),1))</f>
        <v/>
      </c>
      <c r="F20" s="50" t="str">
        <f>IF(OR(A20="",B20=0),"",SUMIF(Registro!$B$8:$B$207,A20,Registro!$I$8:$I$207)/B20)</f>
        <v/>
      </c>
      <c r="G20" s="51" t="str">
        <f>IF(OR(A20="",B20=0),"",COUNTIFS(Registro!$B$8:$B$207,A20,Registro!$J$8:$J$207,"Cumple")/B20)</f>
        <v/>
      </c>
      <c r="H20" s="34" t="str">
        <f t="shared" si="0"/>
        <v/>
      </c>
    </row>
    <row r="21" spans="1:8" ht="13.65" customHeight="1">
      <c r="A21" s="83"/>
      <c r="B21" s="49" t="str">
        <f>IF(A21="","",COUNTIF(Registro!$B$8:$B$207,A21))</f>
        <v/>
      </c>
      <c r="C21" s="50" t="str">
        <f>IF(OR(A21="",B21=0),"",SUMIF(Registro!$B$8:$B$207,A21,Registro!$H$8:$H$207)/B21)</f>
        <v/>
      </c>
      <c r="D21" s="50" t="str" cm="1">
        <f t="array" ref="D21">IF(OR(A21="",B21=0),"",_xlfn.AGGREGATE(15,6,Registro!$H$8:$H$207/((Registro!$B$8:$B$207=A21)*(Registro!$H$8:$H$207&lt;&gt;"")),1))</f>
        <v/>
      </c>
      <c r="E21" s="50" t="str" cm="1">
        <f t="array" ref="E21">IF(OR(A21="",B21=0),"",_xlfn.AGGREGATE(14,6,Registro!$H$8:$H$207/((Registro!$B$8:$B$207=A21)*(Registro!$H$8:$H$207&lt;&gt;"")),1))</f>
        <v/>
      </c>
      <c r="F21" s="50" t="str">
        <f>IF(OR(A21="",B21=0),"",SUMIF(Registro!$B$8:$B$207,A21,Registro!$I$8:$I$207)/B21)</f>
        <v/>
      </c>
      <c r="G21" s="51" t="str">
        <f>IF(OR(A21="",B21=0),"",COUNTIFS(Registro!$B$8:$B$207,A21,Registro!$J$8:$J$207,"Cumple")/B21)</f>
        <v/>
      </c>
      <c r="H21" s="34" t="str">
        <f t="shared" si="0"/>
        <v/>
      </c>
    </row>
    <row r="22" spans="1:8" ht="13.65" customHeight="1">
      <c r="A22" s="83"/>
      <c r="B22" s="49" t="str">
        <f>IF(A22="","",COUNTIF(Registro!$B$8:$B$207,A22))</f>
        <v/>
      </c>
      <c r="C22" s="50" t="str">
        <f>IF(OR(A22="",B22=0),"",SUMIF(Registro!$B$8:$B$207,A22,Registro!$H$8:$H$207)/B22)</f>
        <v/>
      </c>
      <c r="D22" s="50" t="str" cm="1">
        <f t="array" ref="D22">IF(OR(A22="",B22=0),"",_xlfn.AGGREGATE(15,6,Registro!$H$8:$H$207/((Registro!$B$8:$B$207=A22)*(Registro!$H$8:$H$207&lt;&gt;"")),1))</f>
        <v/>
      </c>
      <c r="E22" s="50" t="str" cm="1">
        <f t="array" ref="E22">IF(OR(A22="",B22=0),"",_xlfn.AGGREGATE(14,6,Registro!$H$8:$H$207/((Registro!$B$8:$B$207=A22)*(Registro!$H$8:$H$207&lt;&gt;"")),1))</f>
        <v/>
      </c>
      <c r="F22" s="50" t="str">
        <f>IF(OR(A22="",B22=0),"",SUMIF(Registro!$B$8:$B$207,A22,Registro!$I$8:$I$207)/B22)</f>
        <v/>
      </c>
      <c r="G22" s="51" t="str">
        <f>IF(OR(A22="",B22=0),"",COUNTIFS(Registro!$B$8:$B$207,A22,Registro!$J$8:$J$207,"Cumple")/B22)</f>
        <v/>
      </c>
      <c r="H22" s="34" t="str">
        <f t="shared" si="0"/>
        <v/>
      </c>
    </row>
    <row r="23" spans="1:8" ht="13.65" customHeight="1">
      <c r="A23" s="83"/>
      <c r="B23" s="49" t="str">
        <f>IF(A23="","",COUNTIF(Registro!$B$8:$B$207,A23))</f>
        <v/>
      </c>
      <c r="C23" s="50" t="str">
        <f>IF(OR(A23="",B23=0),"",SUMIF(Registro!$B$8:$B$207,A23,Registro!$H$8:$H$207)/B23)</f>
        <v/>
      </c>
      <c r="D23" s="50" t="str" cm="1">
        <f t="array" ref="D23">IF(OR(A23="",B23=0),"",_xlfn.AGGREGATE(15,6,Registro!$H$8:$H$207/((Registro!$B$8:$B$207=A23)*(Registro!$H$8:$H$207&lt;&gt;"")),1))</f>
        <v/>
      </c>
      <c r="E23" s="50" t="str" cm="1">
        <f t="array" ref="E23">IF(OR(A23="",B23=0),"",_xlfn.AGGREGATE(14,6,Registro!$H$8:$H$207/((Registro!$B$8:$B$207=A23)*(Registro!$H$8:$H$207&lt;&gt;"")),1))</f>
        <v/>
      </c>
      <c r="F23" s="50" t="str">
        <f>IF(OR(A23="",B23=0),"",SUMIF(Registro!$B$8:$B$207,A23,Registro!$I$8:$I$207)/B23)</f>
        <v/>
      </c>
      <c r="G23" s="51" t="str">
        <f>IF(OR(A23="",B23=0),"",COUNTIFS(Registro!$B$8:$B$207,A23,Registro!$J$8:$J$207,"Cumple")/B23)</f>
        <v/>
      </c>
      <c r="H23" s="34" t="str">
        <f t="shared" si="0"/>
        <v/>
      </c>
    </row>
    <row r="24" spans="1:8" ht="13.65" customHeight="1">
      <c r="A24" s="83"/>
      <c r="B24" s="49" t="str">
        <f>IF(A24="","",COUNTIF(Registro!$B$8:$B$207,A24))</f>
        <v/>
      </c>
      <c r="C24" s="50" t="str">
        <f>IF(OR(A24="",B24=0),"",SUMIF(Registro!$B$8:$B$207,A24,Registro!$H$8:$H$207)/B24)</f>
        <v/>
      </c>
      <c r="D24" s="50" t="str" cm="1">
        <f t="array" ref="D24">IF(OR(A24="",B24=0),"",_xlfn.AGGREGATE(15,6,Registro!$H$8:$H$207/((Registro!$B$8:$B$207=A24)*(Registro!$H$8:$H$207&lt;&gt;"")),1))</f>
        <v/>
      </c>
      <c r="E24" s="50" t="str" cm="1">
        <f t="array" ref="E24">IF(OR(A24="",B24=0),"",_xlfn.AGGREGATE(14,6,Registro!$H$8:$H$207/((Registro!$B$8:$B$207=A24)*(Registro!$H$8:$H$207&lt;&gt;"")),1))</f>
        <v/>
      </c>
      <c r="F24" s="50" t="str">
        <f>IF(OR(A24="",B24=0),"",SUMIF(Registro!$B$8:$B$207,A24,Registro!$I$8:$I$207)/B24)</f>
        <v/>
      </c>
      <c r="G24" s="51" t="str">
        <f>IF(OR(A24="",B24=0),"",COUNTIFS(Registro!$B$8:$B$207,A24,Registro!$J$8:$J$207,"Cumple")/B24)</f>
        <v/>
      </c>
      <c r="H24" s="34" t="str">
        <f t="shared" si="0"/>
        <v/>
      </c>
    </row>
    <row r="25" spans="1:8" ht="13.65" customHeight="1">
      <c r="A25" s="83"/>
      <c r="B25" s="49" t="str">
        <f>IF(A25="","",COUNTIF(Registro!$B$8:$B$207,A25))</f>
        <v/>
      </c>
      <c r="C25" s="50" t="str">
        <f>IF(OR(A25="",B25=0),"",SUMIF(Registro!$B$8:$B$207,A25,Registro!$H$8:$H$207)/B25)</f>
        <v/>
      </c>
      <c r="D25" s="50" t="str" cm="1">
        <f t="array" ref="D25">IF(OR(A25="",B25=0),"",_xlfn.AGGREGATE(15,6,Registro!$H$8:$H$207/((Registro!$B$8:$B$207=A25)*(Registro!$H$8:$H$207&lt;&gt;"")),1))</f>
        <v/>
      </c>
      <c r="E25" s="50" t="str" cm="1">
        <f t="array" ref="E25">IF(OR(A25="",B25=0),"",_xlfn.AGGREGATE(14,6,Registro!$H$8:$H$207/((Registro!$B$8:$B$207=A25)*(Registro!$H$8:$H$207&lt;&gt;"")),1))</f>
        <v/>
      </c>
      <c r="F25" s="50" t="str">
        <f>IF(OR(A25="",B25=0),"",SUMIF(Registro!$B$8:$B$207,A25,Registro!$I$8:$I$207)/B25)</f>
        <v/>
      </c>
      <c r="G25" s="51" t="str">
        <f>IF(OR(A25="",B25=0),"",COUNTIFS(Registro!$B$8:$B$207,A25,Registro!$J$8:$J$207,"Cumple")/B25)</f>
        <v/>
      </c>
      <c r="H25" s="34" t="str">
        <f t="shared" si="0"/>
        <v/>
      </c>
    </row>
    <row r="26" spans="1:8" ht="13.65" customHeight="1">
      <c r="A26" s="83"/>
      <c r="B26" s="49" t="str">
        <f>IF(A26="","",COUNTIF(Registro!$B$8:$B$207,A26))</f>
        <v/>
      </c>
      <c r="C26" s="50" t="str">
        <f>IF(OR(A26="",B26=0),"",SUMIF(Registro!$B$8:$B$207,A26,Registro!$H$8:$H$207)/B26)</f>
        <v/>
      </c>
      <c r="D26" s="50" t="str" cm="1">
        <f t="array" ref="D26">IF(OR(A26="",B26=0),"",_xlfn.AGGREGATE(15,6,Registro!$H$8:$H$207/((Registro!$B$8:$B$207=A26)*(Registro!$H$8:$H$207&lt;&gt;"")),1))</f>
        <v/>
      </c>
      <c r="E26" s="50" t="str" cm="1">
        <f t="array" ref="E26">IF(OR(A26="",B26=0),"",_xlfn.AGGREGATE(14,6,Registro!$H$8:$H$207/((Registro!$B$8:$B$207=A26)*(Registro!$H$8:$H$207&lt;&gt;"")),1))</f>
        <v/>
      </c>
      <c r="F26" s="50" t="str">
        <f>IF(OR(A26="",B26=0),"",SUMIF(Registro!$B$8:$B$207,A26,Registro!$I$8:$I$207)/B26)</f>
        <v/>
      </c>
      <c r="G26" s="51" t="str">
        <f>IF(OR(A26="",B26=0),"",COUNTIFS(Registro!$B$8:$B$207,A26,Registro!$J$8:$J$207,"Cumple")/B26)</f>
        <v/>
      </c>
      <c r="H26" s="34" t="str">
        <f t="shared" si="0"/>
        <v/>
      </c>
    </row>
    <row r="27" spans="1:8" ht="13.65" customHeight="1">
      <c r="A27" s="83"/>
      <c r="B27" s="49" t="str">
        <f>IF(A27="","",COUNTIF(Registro!$B$8:$B$207,A27))</f>
        <v/>
      </c>
      <c r="C27" s="50" t="str">
        <f>IF(OR(A27="",B27=0),"",SUMIF(Registro!$B$8:$B$207,A27,Registro!$H$8:$H$207)/B27)</f>
        <v/>
      </c>
      <c r="D27" s="50" t="str" cm="1">
        <f t="array" ref="D27">IF(OR(A27="",B27=0),"",_xlfn.AGGREGATE(15,6,Registro!$H$8:$H$207/((Registro!$B$8:$B$207=A27)*(Registro!$H$8:$H$207&lt;&gt;"")),1))</f>
        <v/>
      </c>
      <c r="E27" s="50" t="str" cm="1">
        <f t="array" ref="E27">IF(OR(A27="",B27=0),"",_xlfn.AGGREGATE(14,6,Registro!$H$8:$H$207/((Registro!$B$8:$B$207=A27)*(Registro!$H$8:$H$207&lt;&gt;"")),1))</f>
        <v/>
      </c>
      <c r="F27" s="50" t="str">
        <f>IF(OR(A27="",B27=0),"",SUMIF(Registro!$B$8:$B$207,A27,Registro!$I$8:$I$207)/B27)</f>
        <v/>
      </c>
      <c r="G27" s="51" t="str">
        <f>IF(OR(A27="",B27=0),"",COUNTIFS(Registro!$B$8:$B$207,A27,Registro!$J$8:$J$207,"Cumple")/B27)</f>
        <v/>
      </c>
      <c r="H27" s="34" t="str">
        <f t="shared" si="0"/>
        <v/>
      </c>
    </row>
    <row r="28" spans="1:8" ht="13.65" customHeight="1">
      <c r="A28" s="83"/>
      <c r="B28" s="49" t="str">
        <f>IF(A28="","",COUNTIF(Registro!$B$8:$B$207,A28))</f>
        <v/>
      </c>
      <c r="C28" s="50" t="str">
        <f>IF(OR(A28="",B28=0),"",SUMIF(Registro!$B$8:$B$207,A28,Registro!$H$8:$H$207)/B28)</f>
        <v/>
      </c>
      <c r="D28" s="50" t="str" cm="1">
        <f t="array" ref="D28">IF(OR(A28="",B28=0),"",_xlfn.AGGREGATE(15,6,Registro!$H$8:$H$207/((Registro!$B$8:$B$207=A28)*(Registro!$H$8:$H$207&lt;&gt;"")),1))</f>
        <v/>
      </c>
      <c r="E28" s="50" t="str" cm="1">
        <f t="array" ref="E28">IF(OR(A28="",B28=0),"",_xlfn.AGGREGATE(14,6,Registro!$H$8:$H$207/((Registro!$B$8:$B$207=A28)*(Registro!$H$8:$H$207&lt;&gt;"")),1))</f>
        <v/>
      </c>
      <c r="F28" s="50" t="str">
        <f>IF(OR(A28="",B28=0),"",SUMIF(Registro!$B$8:$B$207,A28,Registro!$I$8:$I$207)/B28)</f>
        <v/>
      </c>
      <c r="G28" s="51" t="str">
        <f>IF(OR(A28="",B28=0),"",COUNTIFS(Registro!$B$8:$B$207,A28,Registro!$J$8:$J$207,"Cumple")/B28)</f>
        <v/>
      </c>
      <c r="H28" s="34" t="str">
        <f t="shared" si="0"/>
        <v/>
      </c>
    </row>
    <row r="29" spans="1:8" ht="13.65" customHeight="1">
      <c r="A29" s="84"/>
      <c r="B29" s="52" t="str">
        <f>IF(A29="","",COUNTIF(Registro!$B$8:$B$207,A29))</f>
        <v/>
      </c>
      <c r="C29" s="53" t="str">
        <f>IF(OR(A29="",B29=0),"",SUMIF(Registro!$B$8:$B$207,A29,Registro!$H$8:$H$207)/B29)</f>
        <v/>
      </c>
      <c r="D29" s="53" t="str" cm="1">
        <f t="array" ref="D29">IF(OR(A29="",B29=0),"",_xlfn.AGGREGATE(15,6,Registro!$H$8:$H$207/((Registro!$B$8:$B$207=A29)*(Registro!$H$8:$H$207&lt;&gt;"")),1))</f>
        <v/>
      </c>
      <c r="E29" s="53" t="str" cm="1">
        <f t="array" ref="E29">IF(OR(A29="",B29=0),"",_xlfn.AGGREGATE(14,6,Registro!$H$8:$H$207/((Registro!$B$8:$B$207=A29)*(Registro!$H$8:$H$207&lt;&gt;"")),1))</f>
        <v/>
      </c>
      <c r="F29" s="53" t="str">
        <f>IF(OR(A29="",B29=0),"",SUMIF(Registro!$B$8:$B$207,A29,Registro!$I$8:$I$207)/B29)</f>
        <v/>
      </c>
      <c r="G29" s="54" t="str">
        <f>IF(OR(A29="",B29=0),"",COUNTIFS(Registro!$B$8:$B$207,A29,Registro!$J$8:$J$207,"Cumple")/B29)</f>
        <v/>
      </c>
      <c r="H29" s="38" t="str">
        <f t="shared" si="0"/>
        <v/>
      </c>
    </row>
  </sheetData>
  <sheetProtection algorithmName="SHA-512" hashValue="ZJXfVXN3vwioKJj7yMxw5Ca31sA646UyLE0fez9ZZJ1zuTTgxBoNnwXpg5YFCT0oDVE7UiHKvER7qVxMX8BUyA==" saltValue="iEIGBU0u/cfShzrM2h1TTg==" spinCount="100000" sheet="1" objects="1" scenarios="1" formatCells="0" formatColumns="0" formatRows="0" sort="0" autoFilter="0" pivotTables="0"/>
  <mergeCells count="2">
    <mergeCell ref="A1:H2"/>
    <mergeCell ref="A4:H4"/>
  </mergeCells>
  <conditionalFormatting sqref="H10:H29">
    <cfRule type="expression" dxfId="2" priority="1">
      <formula>$H10="Confiable"</formula>
    </cfRule>
    <cfRule type="expression" dxfId="1" priority="2">
      <formula>$H10="Revisar"</formula>
    </cfRule>
    <cfRule type="expression" dxfId="0" priority="3">
      <formula>$H10="Inestable"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Glosario</vt:lpstr>
      <vt:lpstr>Registro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created xsi:type="dcterms:W3CDTF">2026-04-14T18:02:59Z</dcterms:created>
  <dcterms:modified xsi:type="dcterms:W3CDTF">2026-04-14T18:02:59Z</dcterms:modified>
</cp:coreProperties>
</file>