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F00B3FB6-A681-49DE-8CC5-7DBD52C312AA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Instrucciones" sheetId="1" r:id="rId1"/>
    <sheet name="Glosario" sheetId="2" r:id="rId2"/>
    <sheet name="Plantilla KPI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3" l="1"/>
  <c r="M14" i="3"/>
  <c r="L14" i="3"/>
  <c r="K14" i="3"/>
  <c r="J14" i="3"/>
  <c r="N13" i="3"/>
  <c r="M13" i="3"/>
  <c r="L13" i="3"/>
  <c r="K13" i="3"/>
  <c r="J13" i="3"/>
  <c r="N12" i="3"/>
  <c r="M12" i="3"/>
  <c r="L12" i="3"/>
  <c r="K12" i="3"/>
  <c r="J12" i="3"/>
  <c r="N11" i="3"/>
  <c r="M11" i="3"/>
  <c r="L11" i="3"/>
  <c r="K11" i="3"/>
  <c r="J11" i="3"/>
  <c r="N10" i="3"/>
  <c r="M10" i="3"/>
  <c r="L10" i="3"/>
  <c r="K10" i="3"/>
  <c r="J10" i="3"/>
  <c r="N9" i="3"/>
  <c r="M9" i="3"/>
  <c r="L9" i="3"/>
  <c r="K9" i="3"/>
  <c r="J9" i="3"/>
  <c r="N8" i="3"/>
  <c r="M8" i="3"/>
  <c r="L8" i="3"/>
  <c r="K8" i="3"/>
  <c r="J8" i="3"/>
  <c r="M7" i="3"/>
  <c r="L7" i="3"/>
  <c r="K7" i="3"/>
  <c r="J7" i="3"/>
  <c r="M6" i="3"/>
  <c r="L6" i="3"/>
  <c r="K6" i="3"/>
  <c r="J6" i="3"/>
  <c r="M5" i="3"/>
  <c r="L5" i="3"/>
  <c r="K5" i="3"/>
  <c r="J5" i="3"/>
  <c r="N5" i="3" s="1"/>
  <c r="N7" i="3" l="1"/>
  <c r="N6" i="3"/>
</calcChain>
</file>

<file path=xl/sharedStrings.xml><?xml version="1.0" encoding="utf-8"?>
<sst xmlns="http://schemas.openxmlformats.org/spreadsheetml/2006/main" count="88" uniqueCount="77">
  <si>
    <t>Plantilla KPI de Rentabilidad por Canal</t>
  </si>
  <si>
    <t>Objetivo:</t>
  </si>
  <si>
    <t>Esta plantilla te ayuda a calcular y comparar la rentabilidad de cada canal de venta (tienda física, ecommerce, marketplace, distribuidores, etc.).</t>
  </si>
  <si>
    <t>Cómo usarla (resumen rápido):</t>
  </si>
  <si>
    <t>1. Ve a la hoja 'Plantilla KPI'.</t>
  </si>
  <si>
    <t>2. Escribe tus canales y datos en las columnas A–I (una fila por canal).</t>
  </si>
  <si>
    <t>3. No modifiques las columnas J–N: allí se calculan automáticamente los KPI.</t>
  </si>
  <si>
    <t>4. Revisa los resultados de Margen de contribución, CPP, CAC, Tasa de devolución y Rentabilidad neta.</t>
  </si>
  <si>
    <t>5. Usa esta información para identificar canales ganadores, en crecimiento, tóxicos u oportunidades.</t>
  </si>
  <si>
    <t>Detalle de los pasos:</t>
  </si>
  <si>
    <t>Paso 1. Reúne la información de cada canal para un periodo (por ejemplo, 1 mes):</t>
  </si>
  <si>
    <t xml:space="preserve"> - Ventas totales.</t>
  </si>
  <si>
    <t xml:space="preserve"> - Costo del producto vendido.</t>
  </si>
  <si>
    <t xml:space="preserve"> - Costos variables por canal (comisiones, empaques, tarifas).</t>
  </si>
  <si>
    <t xml:space="preserve"> - Costos operativos del canal (personal, arriendo proporcional, operación).</t>
  </si>
  <si>
    <t xml:space="preserve"> - Número de pedidos.</t>
  </si>
  <si>
    <t xml:space="preserve"> - Inversión publicitaria para ese canal.</t>
  </si>
  <si>
    <t xml:space="preserve"> - Número de nuevos clientes.</t>
  </si>
  <si>
    <t xml:space="preserve"> - Número de devoluciones.</t>
  </si>
  <si>
    <t>Paso 2. Registra los datos en la hoja 'Plantilla KPI':</t>
  </si>
  <si>
    <t xml:space="preserve"> - Columna A: nombre del canal.</t>
  </si>
  <si>
    <t xml:space="preserve"> - Columnas B–I: datos numéricos.</t>
  </si>
  <si>
    <t xml:space="preserve"> - Puedes sobrescribir los ejemplos y agregar nuevas filas según tus canales.</t>
  </si>
  <si>
    <t>Paso 3. Interpreta los KPI calculados automáticamente:</t>
  </si>
  <si>
    <t xml:space="preserve"> - Margen de contribución: qué tanto deja el canal después de cubrir costos variables.</t>
  </si>
  <si>
    <t xml:space="preserve"> - CPP (Costo por pedido): qué tan eficiente es la operación por pedido.</t>
  </si>
  <si>
    <t xml:space="preserve"> - CAC: cuánto te cuesta conseguir un cliente nuevo en ese canal.</t>
  </si>
  <si>
    <t xml:space="preserve"> - Tasa de devolución: qué porcentaje de pedidos se devuelven.</t>
  </si>
  <si>
    <t xml:space="preserve"> - Rentabilidad neta: utilidad estimada del canal después de CPP, CAC y devoluciones.</t>
  </si>
  <si>
    <t>Recomendación:</t>
  </si>
  <si>
    <t>Actualiza esta plantilla al menos una vez al mes para tomar decisiones basadas en datos sobre inversión, precios, promociones y expansión de canales.</t>
  </si>
  <si>
    <t>Campo</t>
  </si>
  <si>
    <t>Descripción</t>
  </si>
  <si>
    <t>Ejemplo</t>
  </si>
  <si>
    <t>Canal</t>
  </si>
  <si>
    <t>Nombre del canal de venta que estás analizando.</t>
  </si>
  <si>
    <t>Tienda física, Ecommerce, Marketplace A</t>
  </si>
  <si>
    <t>Ventas</t>
  </si>
  <si>
    <t>Ingresos totales del canal en el periodo analizado.</t>
  </si>
  <si>
    <t>18.000.000</t>
  </si>
  <si>
    <t>Costo Producto</t>
  </si>
  <si>
    <t>Costo total de los productos vendidos en ese canal.</t>
  </si>
  <si>
    <t>8.500.000</t>
  </si>
  <si>
    <t>Costos Variables</t>
  </si>
  <si>
    <t>Costos que dependen del pedido: comisiones, tarifas, empaque, etc.</t>
  </si>
  <si>
    <t>1.000.000</t>
  </si>
  <si>
    <t>Costos Operativos</t>
  </si>
  <si>
    <t>Costos fijos u operativos asociados al canal.</t>
  </si>
  <si>
    <t>3.000.000</t>
  </si>
  <si>
    <t>Pedidos</t>
  </si>
  <si>
    <t>Número de pedidos atendidos en el periodo.</t>
  </si>
  <si>
    <t>400</t>
  </si>
  <si>
    <t>Inversión Publicitaria</t>
  </si>
  <si>
    <t>Monto invertido en publicidad específica para ese canal.</t>
  </si>
  <si>
    <t>800.000</t>
  </si>
  <si>
    <t>Nuevos Clientes</t>
  </si>
  <si>
    <t>Cantidad de clientes que compran por primera vez en ese canal.</t>
  </si>
  <si>
    <t>40</t>
  </si>
  <si>
    <t>Devoluciones</t>
  </si>
  <si>
    <t>Número de pedidos devueltos por los clientes.</t>
  </si>
  <si>
    <t>10</t>
  </si>
  <si>
    <t>Margen de contribución</t>
  </si>
  <si>
    <t>Ventas menos costos variables del canal.</t>
  </si>
  <si>
    <t>CPP</t>
  </si>
  <si>
    <t>Costo por pedido: costos operativos divididos entre pedidos.</t>
  </si>
  <si>
    <t>CAC</t>
  </si>
  <si>
    <t>Costo de adquisición de cliente: inversión publicitaria dividida entre nuevos clientes.</t>
  </si>
  <si>
    <t>Tasa de devolución</t>
  </si>
  <si>
    <t>Proporción de pedidos devueltos sobre el total de pedidos.</t>
  </si>
  <si>
    <t>Rentabilidad neta</t>
  </si>
  <si>
    <t>Utilidad estimada del canal después de CPP, CAC y costo de devoluciones.</t>
  </si>
  <si>
    <t>Margen Contribución</t>
  </si>
  <si>
    <t>Tasa Devolución</t>
  </si>
  <si>
    <t>Rentabilidad Neta</t>
  </si>
  <si>
    <t>Tienda física</t>
  </si>
  <si>
    <t>Ecommerce</t>
  </si>
  <si>
    <t>Marketplace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</si>
</sst>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5" formatCode="_-&quot;$&quot;\ * #,##0_-;\-&quot;$&quot;\ * #,##0_-;_-&quot;$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4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3" tint="-0.49998474074526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165" fontId="0" fillId="0" borderId="0" xfId="1" applyNumberFormat="1" applyFont="1"/>
    <xf numFmtId="2" fontId="0" fillId="0" borderId="0" xfId="1" applyNumberFormat="1" applyFont="1"/>
    <xf numFmtId="1" fontId="0" fillId="0" borderId="0" xfId="1" applyNumberFormat="1" applyFont="1"/>
    <xf numFmtId="9" fontId="0" fillId="0" borderId="0" xfId="2" applyFont="1"/>
    <xf numFmtId="0" fontId="0" fillId="2" borderId="0" xfId="0" applyFill="1"/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2101507</xdr:colOff>
      <xdr:row>2</xdr:row>
      <xdr:rowOff>148590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7554B8-5F4D-4C42-9E01-C8BEDCC75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01507" cy="5105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615607</xdr:colOff>
      <xdr:row>2</xdr:row>
      <xdr:rowOff>148590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6FE6051-FCC0-4832-96BA-200CF6F4B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01507" cy="5105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863257</xdr:colOff>
      <xdr:row>2</xdr:row>
      <xdr:rowOff>148590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C89E98-38CF-413C-85CF-4BEBA9BA1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01507" cy="5105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_KPI_Rentabilidad" displayName="Tabla_KPI_Rentabilidad" ref="A4:N14">
  <autoFilter ref="A4:N14" xr:uid="{00000000-0009-0000-0100-000001000000}"/>
  <tableColumns count="14">
    <tableColumn id="1" xr3:uid="{00000000-0010-0000-0000-000001000000}" name="Canal"/>
    <tableColumn id="2" xr3:uid="{00000000-0010-0000-0000-000002000000}" name="Ventas"/>
    <tableColumn id="3" xr3:uid="{00000000-0010-0000-0000-000003000000}" name="Costo Producto"/>
    <tableColumn id="4" xr3:uid="{00000000-0010-0000-0000-000004000000}" name="Costos Variables"/>
    <tableColumn id="5" xr3:uid="{00000000-0010-0000-0000-000005000000}" name="Costos Operativos"/>
    <tableColumn id="6" xr3:uid="{00000000-0010-0000-0000-000006000000}" name="Pedidos"/>
    <tableColumn id="7" xr3:uid="{00000000-0010-0000-0000-000007000000}" name="Inversión Publicitaria"/>
    <tableColumn id="8" xr3:uid="{00000000-0010-0000-0000-000008000000}" name="Nuevos Clientes"/>
    <tableColumn id="9" xr3:uid="{00000000-0010-0000-0000-000009000000}" name="Devoluciones"/>
    <tableColumn id="10" xr3:uid="{00000000-0010-0000-0000-00000A000000}" name="Margen Contribución"/>
    <tableColumn id="11" xr3:uid="{00000000-0010-0000-0000-00000B000000}" name="CPP"/>
    <tableColumn id="12" xr3:uid="{00000000-0010-0000-0000-00000C000000}" name="CAC"/>
    <tableColumn id="13" xr3:uid="{00000000-0010-0000-0000-00000D000000}" name="Tasa Devolución"/>
    <tableColumn id="14" xr3:uid="{00000000-0010-0000-0000-00000E000000}" name="Rentabilidad Net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40"/>
  <sheetViews>
    <sheetView workbookViewId="0">
      <selection activeCell="A4" sqref="A4"/>
    </sheetView>
  </sheetViews>
  <sheetFormatPr baseColWidth="10" defaultColWidth="8.88671875" defaultRowHeight="14.4" x14ac:dyDescent="0.3"/>
  <cols>
    <col min="1" max="1" width="115" style="6" customWidth="1"/>
    <col min="2" max="16384" width="8.88671875" style="6"/>
  </cols>
  <sheetData>
    <row r="4" spans="1:1" ht="18" x14ac:dyDescent="0.35">
      <c r="A4" s="8" t="s">
        <v>0</v>
      </c>
    </row>
    <row r="6" spans="1:1" x14ac:dyDescent="0.3">
      <c r="A6" s="6" t="s">
        <v>1</v>
      </c>
    </row>
    <row r="7" spans="1:1" x14ac:dyDescent="0.3">
      <c r="A7" s="6" t="s">
        <v>2</v>
      </c>
    </row>
    <row r="9" spans="1:1" x14ac:dyDescent="0.3">
      <c r="A9" s="6" t="s">
        <v>3</v>
      </c>
    </row>
    <row r="10" spans="1:1" x14ac:dyDescent="0.3">
      <c r="A10" s="6" t="s">
        <v>4</v>
      </c>
    </row>
    <row r="11" spans="1:1" x14ac:dyDescent="0.3">
      <c r="A11" s="6" t="s">
        <v>5</v>
      </c>
    </row>
    <row r="12" spans="1:1" x14ac:dyDescent="0.3">
      <c r="A12" s="6" t="s">
        <v>6</v>
      </c>
    </row>
    <row r="13" spans="1:1" x14ac:dyDescent="0.3">
      <c r="A13" s="6" t="s">
        <v>7</v>
      </c>
    </row>
    <row r="14" spans="1:1" x14ac:dyDescent="0.3">
      <c r="A14" s="6" t="s">
        <v>8</v>
      </c>
    </row>
    <row r="16" spans="1:1" x14ac:dyDescent="0.3">
      <c r="A16" s="6" t="s">
        <v>9</v>
      </c>
    </row>
    <row r="17" spans="1:1" x14ac:dyDescent="0.3">
      <c r="A17" s="6" t="s">
        <v>10</v>
      </c>
    </row>
    <row r="18" spans="1:1" x14ac:dyDescent="0.3">
      <c r="A18" s="6" t="s">
        <v>11</v>
      </c>
    </row>
    <row r="19" spans="1:1" x14ac:dyDescent="0.3">
      <c r="A19" s="6" t="s">
        <v>12</v>
      </c>
    </row>
    <row r="20" spans="1:1" x14ac:dyDescent="0.3">
      <c r="A20" s="6" t="s">
        <v>13</v>
      </c>
    </row>
    <row r="21" spans="1:1" x14ac:dyDescent="0.3">
      <c r="A21" s="6" t="s">
        <v>14</v>
      </c>
    </row>
    <row r="22" spans="1:1" x14ac:dyDescent="0.3">
      <c r="A22" s="6" t="s">
        <v>15</v>
      </c>
    </row>
    <row r="23" spans="1:1" x14ac:dyDescent="0.3">
      <c r="A23" s="6" t="s">
        <v>16</v>
      </c>
    </row>
    <row r="24" spans="1:1" x14ac:dyDescent="0.3">
      <c r="A24" s="6" t="s">
        <v>17</v>
      </c>
    </row>
    <row r="25" spans="1:1" x14ac:dyDescent="0.3">
      <c r="A25" s="6" t="s">
        <v>18</v>
      </c>
    </row>
    <row r="27" spans="1:1" x14ac:dyDescent="0.3">
      <c r="A27" s="6" t="s">
        <v>19</v>
      </c>
    </row>
    <row r="28" spans="1:1" x14ac:dyDescent="0.3">
      <c r="A28" s="6" t="s">
        <v>20</v>
      </c>
    </row>
    <row r="29" spans="1:1" x14ac:dyDescent="0.3">
      <c r="A29" s="6" t="s">
        <v>21</v>
      </c>
    </row>
    <row r="30" spans="1:1" x14ac:dyDescent="0.3">
      <c r="A30" s="6" t="s">
        <v>22</v>
      </c>
    </row>
    <row r="32" spans="1:1" x14ac:dyDescent="0.3">
      <c r="A32" s="6" t="s">
        <v>23</v>
      </c>
    </row>
    <row r="33" spans="1:1" x14ac:dyDescent="0.3">
      <c r="A33" s="6" t="s">
        <v>24</v>
      </c>
    </row>
    <row r="34" spans="1:1" x14ac:dyDescent="0.3">
      <c r="A34" s="6" t="s">
        <v>25</v>
      </c>
    </row>
    <row r="35" spans="1:1" x14ac:dyDescent="0.3">
      <c r="A35" s="6" t="s">
        <v>26</v>
      </c>
    </row>
    <row r="36" spans="1:1" x14ac:dyDescent="0.3">
      <c r="A36" s="6" t="s">
        <v>27</v>
      </c>
    </row>
    <row r="37" spans="1:1" x14ac:dyDescent="0.3">
      <c r="A37" s="6" t="s">
        <v>28</v>
      </c>
    </row>
    <row r="39" spans="1:1" x14ac:dyDescent="0.3">
      <c r="A39" s="6" t="s">
        <v>29</v>
      </c>
    </row>
    <row r="40" spans="1:1" x14ac:dyDescent="0.3">
      <c r="A40" s="6" t="s">
        <v>30</v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C18"/>
  <sheetViews>
    <sheetView workbookViewId="0">
      <selection activeCell="B40" sqref="B40"/>
    </sheetView>
  </sheetViews>
  <sheetFormatPr baseColWidth="10" defaultColWidth="8.88671875" defaultRowHeight="14.4" x14ac:dyDescent="0.3"/>
  <cols>
    <col min="1" max="1" width="21.6640625" style="6" bestFit="1" customWidth="1"/>
    <col min="2" max="2" width="75.6640625" style="6" bestFit="1" customWidth="1"/>
    <col min="3" max="3" width="36.5546875" style="6" bestFit="1" customWidth="1"/>
    <col min="4" max="16384" width="8.88671875" style="6"/>
  </cols>
  <sheetData>
    <row r="4" spans="1:3" x14ac:dyDescent="0.3">
      <c r="A4" s="7" t="s">
        <v>31</v>
      </c>
      <c r="B4" s="7" t="s">
        <v>32</v>
      </c>
      <c r="C4" s="7" t="s">
        <v>33</v>
      </c>
    </row>
    <row r="5" spans="1:3" x14ac:dyDescent="0.3">
      <c r="A5" s="6" t="s">
        <v>34</v>
      </c>
      <c r="B5" s="6" t="s">
        <v>35</v>
      </c>
      <c r="C5" s="6" t="s">
        <v>36</v>
      </c>
    </row>
    <row r="6" spans="1:3" x14ac:dyDescent="0.3">
      <c r="A6" s="6" t="s">
        <v>37</v>
      </c>
      <c r="B6" s="6" t="s">
        <v>38</v>
      </c>
      <c r="C6" s="6" t="s">
        <v>39</v>
      </c>
    </row>
    <row r="7" spans="1:3" x14ac:dyDescent="0.3">
      <c r="A7" s="6" t="s">
        <v>40</v>
      </c>
      <c r="B7" s="6" t="s">
        <v>41</v>
      </c>
      <c r="C7" s="6" t="s">
        <v>42</v>
      </c>
    </row>
    <row r="8" spans="1:3" x14ac:dyDescent="0.3">
      <c r="A8" s="6" t="s">
        <v>43</v>
      </c>
      <c r="B8" s="6" t="s">
        <v>44</v>
      </c>
      <c r="C8" s="6" t="s">
        <v>45</v>
      </c>
    </row>
    <row r="9" spans="1:3" x14ac:dyDescent="0.3">
      <c r="A9" s="6" t="s">
        <v>46</v>
      </c>
      <c r="B9" s="6" t="s">
        <v>47</v>
      </c>
      <c r="C9" s="6" t="s">
        <v>48</v>
      </c>
    </row>
    <row r="10" spans="1:3" x14ac:dyDescent="0.3">
      <c r="A10" s="6" t="s">
        <v>49</v>
      </c>
      <c r="B10" s="6" t="s">
        <v>50</v>
      </c>
      <c r="C10" s="6" t="s">
        <v>51</v>
      </c>
    </row>
    <row r="11" spans="1:3" x14ac:dyDescent="0.3">
      <c r="A11" s="6" t="s">
        <v>52</v>
      </c>
      <c r="B11" s="6" t="s">
        <v>53</v>
      </c>
      <c r="C11" s="6" t="s">
        <v>54</v>
      </c>
    </row>
    <row r="12" spans="1:3" x14ac:dyDescent="0.3">
      <c r="A12" s="6" t="s">
        <v>55</v>
      </c>
      <c r="B12" s="6" t="s">
        <v>56</v>
      </c>
      <c r="C12" s="6" t="s">
        <v>57</v>
      </c>
    </row>
    <row r="13" spans="1:3" x14ac:dyDescent="0.3">
      <c r="A13" s="6" t="s">
        <v>58</v>
      </c>
      <c r="B13" s="6" t="s">
        <v>59</v>
      </c>
      <c r="C13" s="6" t="s">
        <v>60</v>
      </c>
    </row>
    <row r="14" spans="1:3" x14ac:dyDescent="0.3">
      <c r="A14" s="6" t="s">
        <v>61</v>
      </c>
      <c r="B14" s="6" t="s">
        <v>62</v>
      </c>
    </row>
    <row r="15" spans="1:3" x14ac:dyDescent="0.3">
      <c r="A15" s="6" t="s">
        <v>63</v>
      </c>
      <c r="B15" s="6" t="s">
        <v>64</v>
      </c>
    </row>
    <row r="16" spans="1:3" x14ac:dyDescent="0.3">
      <c r="A16" s="6" t="s">
        <v>65</v>
      </c>
      <c r="B16" s="6" t="s">
        <v>66</v>
      </c>
    </row>
    <row r="17" spans="1:2" x14ac:dyDescent="0.3">
      <c r="A17" s="6" t="s">
        <v>67</v>
      </c>
      <c r="B17" s="6" t="s">
        <v>68</v>
      </c>
    </row>
    <row r="18" spans="1:2" x14ac:dyDescent="0.3">
      <c r="A18" s="6" t="s">
        <v>69</v>
      </c>
      <c r="B18" s="6" t="s">
        <v>70</v>
      </c>
    </row>
  </sheetData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N14"/>
  <sheetViews>
    <sheetView tabSelected="1" workbookViewId="0">
      <pane ySplit="4" topLeftCell="A7" activePane="bottomLeft" state="frozen"/>
      <selection pane="bottomLeft" activeCell="E26" sqref="E26"/>
    </sheetView>
  </sheetViews>
  <sheetFormatPr baseColWidth="10" defaultColWidth="8.88671875" defaultRowHeight="14.4" x14ac:dyDescent="0.3"/>
  <cols>
    <col min="1" max="1" width="18" style="6" customWidth="1"/>
    <col min="2" max="2" width="14" style="6" customWidth="1"/>
    <col min="3" max="4" width="16" style="6" customWidth="1"/>
    <col min="5" max="5" width="18" style="6" customWidth="1"/>
    <col min="6" max="6" width="10" style="6" customWidth="1"/>
    <col min="7" max="7" width="20" style="6" customWidth="1"/>
    <col min="8" max="8" width="16" style="6" customWidth="1"/>
    <col min="9" max="9" width="14" style="6" customWidth="1"/>
    <col min="10" max="10" width="20" style="6" customWidth="1"/>
    <col min="11" max="12" width="12" style="6" customWidth="1"/>
    <col min="13" max="13" width="18" style="6" customWidth="1"/>
    <col min="14" max="14" width="22" style="6" customWidth="1"/>
    <col min="15" max="16384" width="8.88671875" style="6"/>
  </cols>
  <sheetData>
    <row r="4" spans="1:14" x14ac:dyDescent="0.3">
      <c r="A4" s="1" t="s">
        <v>34</v>
      </c>
      <c r="B4" s="1" t="s">
        <v>37</v>
      </c>
      <c r="C4" s="1" t="s">
        <v>40</v>
      </c>
      <c r="D4" s="1" t="s">
        <v>43</v>
      </c>
      <c r="E4" s="1" t="s">
        <v>46</v>
      </c>
      <c r="F4" s="1" t="s">
        <v>49</v>
      </c>
      <c r="G4" s="1" t="s">
        <v>52</v>
      </c>
      <c r="H4" s="1" t="s">
        <v>55</v>
      </c>
      <c r="I4" s="1" t="s">
        <v>58</v>
      </c>
      <c r="J4" s="1" t="s">
        <v>71</v>
      </c>
      <c r="K4" s="1" t="s">
        <v>63</v>
      </c>
      <c r="L4" s="1" t="s">
        <v>65</v>
      </c>
      <c r="M4" s="1" t="s">
        <v>72</v>
      </c>
      <c r="N4" s="1" t="s">
        <v>73</v>
      </c>
    </row>
    <row r="5" spans="1:14" x14ac:dyDescent="0.3">
      <c r="A5" t="s">
        <v>74</v>
      </c>
      <c r="B5" s="2">
        <v>18000000</v>
      </c>
      <c r="C5" s="2">
        <v>8500000</v>
      </c>
      <c r="D5" s="2">
        <v>1000000</v>
      </c>
      <c r="E5" s="2">
        <v>3000000</v>
      </c>
      <c r="F5" s="4">
        <v>400</v>
      </c>
      <c r="G5" s="2">
        <v>800000</v>
      </c>
      <c r="H5" s="2">
        <v>40</v>
      </c>
      <c r="I5" s="3">
        <v>10</v>
      </c>
      <c r="J5" s="2">
        <f>B5-(C5+D5)</f>
        <v>8500000</v>
      </c>
      <c r="K5" s="2">
        <f t="shared" ref="K5:K14" si="0">IF(F5&gt;0,E5/F5,0)</f>
        <v>7500</v>
      </c>
      <c r="L5" s="2">
        <f t="shared" ref="L5:L14" si="1">IF(H5&gt;0,G5/H5,0)</f>
        <v>20000</v>
      </c>
      <c r="M5" s="5">
        <f t="shared" ref="M5:M14" si="2">IF(F5&gt;0,I5/F5,0)</f>
        <v>2.5000000000000001E-2</v>
      </c>
      <c r="N5" s="2">
        <f>J5-(K5+L5+((C5+D5)*M5))</f>
        <v>8235000</v>
      </c>
    </row>
    <row r="6" spans="1:14" x14ac:dyDescent="0.3">
      <c r="A6" t="s">
        <v>75</v>
      </c>
      <c r="B6" s="2">
        <v>20000000</v>
      </c>
      <c r="C6" s="2">
        <v>11000000</v>
      </c>
      <c r="D6" s="2">
        <v>4000000</v>
      </c>
      <c r="E6" s="2">
        <v>6000000</v>
      </c>
      <c r="F6" s="4">
        <v>500</v>
      </c>
      <c r="G6" s="2">
        <v>2000000</v>
      </c>
      <c r="H6" s="2">
        <v>50</v>
      </c>
      <c r="I6" s="3">
        <v>30</v>
      </c>
      <c r="J6" s="2">
        <f>B6-(C6+D6)</f>
        <v>5000000</v>
      </c>
      <c r="K6" s="2">
        <f t="shared" si="0"/>
        <v>12000</v>
      </c>
      <c r="L6" s="2">
        <f t="shared" si="1"/>
        <v>40000</v>
      </c>
      <c r="M6" s="5">
        <f t="shared" si="2"/>
        <v>0.06</v>
      </c>
      <c r="N6" s="2">
        <f>J6-(K6+L6+((C6+D6)*M6))</f>
        <v>4048000</v>
      </c>
    </row>
    <row r="7" spans="1:14" x14ac:dyDescent="0.3">
      <c r="A7" t="s">
        <v>76</v>
      </c>
      <c r="B7" s="2">
        <v>25000000</v>
      </c>
      <c r="C7" s="2">
        <v>15000000</v>
      </c>
      <c r="D7" s="2">
        <v>7000000</v>
      </c>
      <c r="E7" s="2">
        <v>4000000</v>
      </c>
      <c r="F7" s="4">
        <v>600</v>
      </c>
      <c r="G7" s="2">
        <v>3000000</v>
      </c>
      <c r="H7" s="2">
        <v>70</v>
      </c>
      <c r="I7" s="3">
        <v>90</v>
      </c>
      <c r="J7" s="2">
        <f>B7-(C7+D7)</f>
        <v>3000000</v>
      </c>
      <c r="K7" s="2">
        <f t="shared" si="0"/>
        <v>6666.666666666667</v>
      </c>
      <c r="L7" s="2">
        <f t="shared" si="1"/>
        <v>42857.142857142855</v>
      </c>
      <c r="M7" s="5">
        <f t="shared" si="2"/>
        <v>0.15</v>
      </c>
      <c r="N7" s="2">
        <f>J7-(K7+L7+((C7+D7)*M7))</f>
        <v>-349523.8095238097</v>
      </c>
    </row>
    <row r="8" spans="1:14" x14ac:dyDescent="0.3">
      <c r="A8"/>
      <c r="B8"/>
      <c r="C8"/>
      <c r="D8"/>
      <c r="E8"/>
      <c r="F8"/>
      <c r="G8"/>
      <c r="H8"/>
      <c r="I8"/>
      <c r="J8">
        <f t="shared" ref="J8:J14" si="3">IF(B8&gt;0,B8-(C8+D8),0)</f>
        <v>0</v>
      </c>
      <c r="K8">
        <f t="shared" si="0"/>
        <v>0</v>
      </c>
      <c r="L8">
        <f t="shared" si="1"/>
        <v>0</v>
      </c>
      <c r="M8">
        <f t="shared" si="2"/>
        <v>0</v>
      </c>
      <c r="N8">
        <f t="shared" ref="N8:N14" si="4">IF(B8&gt;0,J8-(K8+L8+((C8+D8)*M8)),0)</f>
        <v>0</v>
      </c>
    </row>
    <row r="9" spans="1:14" x14ac:dyDescent="0.3">
      <c r="A9"/>
      <c r="B9"/>
      <c r="C9"/>
      <c r="D9"/>
      <c r="E9"/>
      <c r="F9"/>
      <c r="G9"/>
      <c r="H9"/>
      <c r="I9"/>
      <c r="J9">
        <f t="shared" si="3"/>
        <v>0</v>
      </c>
      <c r="K9">
        <f t="shared" si="0"/>
        <v>0</v>
      </c>
      <c r="L9">
        <f t="shared" si="1"/>
        <v>0</v>
      </c>
      <c r="M9">
        <f t="shared" si="2"/>
        <v>0</v>
      </c>
      <c r="N9">
        <f t="shared" si="4"/>
        <v>0</v>
      </c>
    </row>
    <row r="10" spans="1:14" x14ac:dyDescent="0.3">
      <c r="A10"/>
      <c r="B10"/>
      <c r="C10"/>
      <c r="D10"/>
      <c r="E10"/>
      <c r="F10"/>
      <c r="G10"/>
      <c r="H10"/>
      <c r="I10"/>
      <c r="J10">
        <f t="shared" si="3"/>
        <v>0</v>
      </c>
      <c r="K10">
        <f t="shared" si="0"/>
        <v>0</v>
      </c>
      <c r="L10">
        <f t="shared" si="1"/>
        <v>0</v>
      </c>
      <c r="M10">
        <f t="shared" si="2"/>
        <v>0</v>
      </c>
      <c r="N10">
        <f t="shared" si="4"/>
        <v>0</v>
      </c>
    </row>
    <row r="11" spans="1:14" x14ac:dyDescent="0.3">
      <c r="A11"/>
      <c r="B11"/>
      <c r="C11"/>
      <c r="D11"/>
      <c r="E11"/>
      <c r="F11"/>
      <c r="G11"/>
      <c r="H11"/>
      <c r="I11"/>
      <c r="J11">
        <f t="shared" si="3"/>
        <v>0</v>
      </c>
      <c r="K11">
        <f t="shared" si="0"/>
        <v>0</v>
      </c>
      <c r="L11">
        <f t="shared" si="1"/>
        <v>0</v>
      </c>
      <c r="M11">
        <f t="shared" si="2"/>
        <v>0</v>
      </c>
      <c r="N11">
        <f t="shared" si="4"/>
        <v>0</v>
      </c>
    </row>
    <row r="12" spans="1:14" x14ac:dyDescent="0.3">
      <c r="A12"/>
      <c r="B12"/>
      <c r="C12"/>
      <c r="D12"/>
      <c r="E12"/>
      <c r="F12"/>
      <c r="G12"/>
      <c r="H12"/>
      <c r="I12"/>
      <c r="J12">
        <f t="shared" si="3"/>
        <v>0</v>
      </c>
      <c r="K12">
        <f t="shared" si="0"/>
        <v>0</v>
      </c>
      <c r="L12">
        <f t="shared" si="1"/>
        <v>0</v>
      </c>
      <c r="M12">
        <f t="shared" si="2"/>
        <v>0</v>
      </c>
      <c r="N12">
        <f t="shared" si="4"/>
        <v>0</v>
      </c>
    </row>
    <row r="13" spans="1:14" x14ac:dyDescent="0.3">
      <c r="A13"/>
      <c r="B13"/>
      <c r="C13"/>
      <c r="D13"/>
      <c r="E13"/>
      <c r="F13"/>
      <c r="G13"/>
      <c r="H13"/>
      <c r="I13"/>
      <c r="J13">
        <f t="shared" si="3"/>
        <v>0</v>
      </c>
      <c r="K13">
        <f t="shared" si="0"/>
        <v>0</v>
      </c>
      <c r="L13">
        <f t="shared" si="1"/>
        <v>0</v>
      </c>
      <c r="M13">
        <f t="shared" si="2"/>
        <v>0</v>
      </c>
      <c r="N13">
        <f t="shared" si="4"/>
        <v>0</v>
      </c>
    </row>
    <row r="14" spans="1:14" x14ac:dyDescent="0.3">
      <c r="A14"/>
      <c r="B14"/>
      <c r="C14"/>
      <c r="D14"/>
      <c r="E14"/>
      <c r="F14"/>
      <c r="G14"/>
      <c r="H14"/>
      <c r="I14"/>
      <c r="J14">
        <f t="shared" si="3"/>
        <v>0</v>
      </c>
      <c r="K14">
        <f t="shared" si="0"/>
        <v>0</v>
      </c>
      <c r="L14">
        <f t="shared" si="1"/>
        <v>0</v>
      </c>
      <c r="M14">
        <f t="shared" si="2"/>
        <v>0</v>
      </c>
      <c r="N14">
        <f t="shared" si="4"/>
        <v>0</v>
      </c>
    </row>
  </sheetData>
  <pageMargins left="0.75" right="0.75" top="1" bottom="1" header="0.5" footer="0.5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Instrucciones</vt:lpstr>
      <vt:lpstr>Glosario</vt:lpstr>
      <vt:lpstr>Plantilla KPI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DELL</cp:lastModifiedBy>
  <dcterms:created xsi:type="dcterms:W3CDTF">2025-11-27T23:53:37Z</dcterms:created>
  <dcterms:modified xsi:type="dcterms:W3CDTF">2025-11-28T00:00:33Z</dcterms:modified>
</cp:coreProperties>
</file>